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131"/>
  <workbookPr codeName="ThisWorkbook" defaultThemeVersion="124226"/>
  <mc:AlternateContent xmlns:mc="http://schemas.openxmlformats.org/markup-compatibility/2006">
    <mc:Choice Requires="x15">
      <x15ac:absPath xmlns:x15ac="http://schemas.microsoft.com/office/spreadsheetml/2010/11/ac" url="C:\Users\jcsal\Downloads\web aceite\web aceite\histogramas\19\"/>
    </mc:Choice>
  </mc:AlternateContent>
  <xr:revisionPtr revIDLastSave="0" documentId="13_ncr:1_{D3682F05-A15A-411C-A0DC-C752585192EB}" xr6:coauthVersionLast="47" xr6:coauthVersionMax="47" xr10:uidLastSave="{00000000-0000-0000-0000-000000000000}"/>
  <workbookProtection workbookAlgorithmName="SHA-512" workbookHashValue="3kHM8lHTGpMMHrX+RmArQaZoFwj5BQAQx2OTbaqCy7WF05WLmJwBbPKxWydz6bqyXUimekXLNjOoOA8I6X+dIw==" workbookSaltValue="yuAV/vBR+iSSZiaVVshT6Q==" workbookSpinCount="100000" lockStructure="1"/>
  <bookViews>
    <workbookView showSheetTabs="0" xWindow="-108" yWindow="-108" windowWidth="23256" windowHeight="12576" tabRatio="884" xr2:uid="{00000000-000D-0000-FFFF-FFFF00000000}"/>
  </bookViews>
  <sheets>
    <sheet name="Portada" sheetId="12" r:id="rId1"/>
    <sheet name="Aceite de Oliva" sheetId="1" state="veryHidden" r:id="rId2"/>
    <sheet name="Aceite Virgen Extra" sheetId="8" state="veryHidden" r:id="rId3"/>
    <sheet name="Aceite Virgen" sheetId="7" state="veryHidden" r:id="rId4"/>
    <sheet name="TAM Aceite Virgen Extra" sheetId="10" state="veryHidden" r:id="rId5"/>
    <sheet name="TAM Aceite Virgen" sheetId="9" state="veryHidden" r:id="rId6"/>
    <sheet name="TAM Aceite de Oliva" sheetId="2" state="veryHidden" r:id="rId7"/>
    <sheet name="Gráfico" sheetId="5" r:id="rId8"/>
    <sheet name="Enlaces" sheetId="4" state="veryHidden" r:id="rId9"/>
    <sheet name="Data Chart" sheetId="11" state="veryHidden" r:id="rId10"/>
    <sheet name="Instrucciones de actualizacion" sheetId="13" state="veryHidden" r:id="rId11"/>
  </sheets>
  <definedNames>
    <definedName name="_xlnm.Print_Area" localSheetId="7">Gráfico!$A$1:$O$76</definedName>
    <definedName name="_xlnm.Print_Area" localSheetId="0">Portada!$A$1:$L$28</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B285" i="7" l="1"/>
  <c r="HA285" i="7"/>
  <c r="GZ285" i="7"/>
  <c r="GY285" i="7"/>
  <c r="HB284" i="7"/>
  <c r="HA284" i="7"/>
  <c r="GZ284" i="7"/>
  <c r="GY284" i="7"/>
  <c r="HB283" i="7"/>
  <c r="HA283" i="7"/>
  <c r="GZ283" i="7"/>
  <c r="GY283" i="7"/>
  <c r="HB282" i="7"/>
  <c r="HA282" i="7"/>
  <c r="GZ282" i="7"/>
  <c r="GY282" i="7"/>
  <c r="HB281" i="7"/>
  <c r="HA281" i="7"/>
  <c r="GZ281" i="7"/>
  <c r="GY281" i="7"/>
  <c r="HB280" i="7"/>
  <c r="HA280" i="7"/>
  <c r="GZ280" i="7"/>
  <c r="GY280" i="7"/>
  <c r="HB279" i="7"/>
  <c r="HA279" i="7"/>
  <c r="GZ279" i="7"/>
  <c r="GY279" i="7"/>
  <c r="HB278" i="7"/>
  <c r="HA278" i="7"/>
  <c r="GZ278" i="7"/>
  <c r="GY278" i="7"/>
  <c r="HB277" i="7"/>
  <c r="HA277" i="7"/>
  <c r="GZ277" i="7"/>
  <c r="GY277" i="7"/>
  <c r="HB276" i="7"/>
  <c r="HA276" i="7"/>
  <c r="GZ276" i="7"/>
  <c r="GY276" i="7"/>
  <c r="HB275" i="7"/>
  <c r="HA275" i="7"/>
  <c r="GZ275" i="7"/>
  <c r="GY275" i="7"/>
  <c r="HB274" i="7"/>
  <c r="HA274" i="7"/>
  <c r="GZ274" i="7"/>
  <c r="GY274" i="7"/>
  <c r="HB273" i="7"/>
  <c r="HA273" i="7"/>
  <c r="GZ273" i="7"/>
  <c r="GY273" i="7"/>
  <c r="HB272" i="7"/>
  <c r="HA272" i="7"/>
  <c r="GZ272" i="7"/>
  <c r="GY272" i="7"/>
  <c r="HB271" i="7"/>
  <c r="HA271" i="7"/>
  <c r="GZ271" i="7"/>
  <c r="GY271" i="7"/>
  <c r="HB270" i="7"/>
  <c r="HA270" i="7"/>
  <c r="GZ270" i="7"/>
  <c r="GY270" i="7"/>
  <c r="HB269" i="7"/>
  <c r="HA269" i="7"/>
  <c r="GZ269" i="7"/>
  <c r="GY269" i="7"/>
  <c r="HB268" i="7"/>
  <c r="HA268" i="7"/>
  <c r="GZ268" i="7"/>
  <c r="GY268" i="7"/>
  <c r="HB267" i="7"/>
  <c r="HA267" i="7"/>
  <c r="GZ267" i="7"/>
  <c r="GY267" i="7"/>
  <c r="HB266" i="7"/>
  <c r="HA266" i="7"/>
  <c r="GZ266" i="7"/>
  <c r="GY266" i="7"/>
  <c r="HB265" i="7"/>
  <c r="HA265" i="7"/>
  <c r="GZ265" i="7"/>
  <c r="GY265" i="7"/>
  <c r="HB264" i="7"/>
  <c r="HA264" i="7"/>
  <c r="GZ264" i="7"/>
  <c r="GY264" i="7"/>
  <c r="HB263" i="7"/>
  <c r="HA263" i="7"/>
  <c r="GZ263" i="7"/>
  <c r="GY263" i="7"/>
  <c r="HB262" i="7"/>
  <c r="HB287" i="7" s="1"/>
  <c r="HA262" i="7"/>
  <c r="HA287" i="7" s="1"/>
  <c r="GZ262" i="7"/>
  <c r="GZ287" i="7" s="1"/>
  <c r="GY262" i="7"/>
  <c r="GY260" i="7"/>
  <c r="HA259" i="7" s="1"/>
  <c r="GY259" i="7"/>
  <c r="HB285" i="8"/>
  <c r="HA285" i="8"/>
  <c r="GZ285" i="8"/>
  <c r="GY285" i="8"/>
  <c r="HB284" i="8"/>
  <c r="HA284" i="8"/>
  <c r="GZ284" i="8"/>
  <c r="GY284" i="8"/>
  <c r="HB283" i="8"/>
  <c r="HA283" i="8"/>
  <c r="GZ283" i="8"/>
  <c r="GY283" i="8"/>
  <c r="HB282" i="8"/>
  <c r="HA282" i="8"/>
  <c r="GZ282" i="8"/>
  <c r="GY282" i="8"/>
  <c r="HB281" i="8"/>
  <c r="HA281" i="8"/>
  <c r="GZ281" i="8"/>
  <c r="GY281" i="8"/>
  <c r="HB280" i="8"/>
  <c r="HA280" i="8"/>
  <c r="GZ280" i="8"/>
  <c r="GY280" i="8"/>
  <c r="HB279" i="8"/>
  <c r="HA279" i="8"/>
  <c r="GZ279" i="8"/>
  <c r="GY279" i="8"/>
  <c r="HB278" i="8"/>
  <c r="HA278" i="8"/>
  <c r="GZ278" i="8"/>
  <c r="GY278" i="8"/>
  <c r="HB277" i="8"/>
  <c r="HA277" i="8"/>
  <c r="GZ277" i="8"/>
  <c r="GY277" i="8"/>
  <c r="HB276" i="8"/>
  <c r="HA276" i="8"/>
  <c r="GZ276" i="8"/>
  <c r="GY276" i="8"/>
  <c r="HB275" i="8"/>
  <c r="HA275" i="8"/>
  <c r="GZ275" i="8"/>
  <c r="GY275" i="8"/>
  <c r="HB274" i="8"/>
  <c r="HA274" i="8"/>
  <c r="GZ274" i="8"/>
  <c r="GY274" i="8"/>
  <c r="HB273" i="8"/>
  <c r="HA273" i="8"/>
  <c r="GZ273" i="8"/>
  <c r="GY273" i="8"/>
  <c r="HB272" i="8"/>
  <c r="HA272" i="8"/>
  <c r="GZ272" i="8"/>
  <c r="GY272" i="8"/>
  <c r="HB271" i="8"/>
  <c r="HA271" i="8"/>
  <c r="GZ271" i="8"/>
  <c r="GY271" i="8"/>
  <c r="HB270" i="8"/>
  <c r="HA270" i="8"/>
  <c r="GZ270" i="8"/>
  <c r="GY270" i="8"/>
  <c r="HB269" i="8"/>
  <c r="HA269" i="8"/>
  <c r="GZ269" i="8"/>
  <c r="GY269" i="8"/>
  <c r="HB268" i="8"/>
  <c r="HA268" i="8"/>
  <c r="GZ268" i="8"/>
  <c r="GY268" i="8"/>
  <c r="HB267" i="8"/>
  <c r="HA267" i="8"/>
  <c r="GZ267" i="8"/>
  <c r="GY267" i="8"/>
  <c r="HB266" i="8"/>
  <c r="HA266" i="8"/>
  <c r="GZ266" i="8"/>
  <c r="GY266" i="8"/>
  <c r="HB265" i="8"/>
  <c r="HA265" i="8"/>
  <c r="GZ265" i="8"/>
  <c r="GY265" i="8"/>
  <c r="HB264" i="8"/>
  <c r="HA264" i="8"/>
  <c r="GZ264" i="8"/>
  <c r="GY264" i="8"/>
  <c r="HB263" i="8"/>
  <c r="HA263" i="8"/>
  <c r="GZ263" i="8"/>
  <c r="GY263" i="8"/>
  <c r="HB262" i="8"/>
  <c r="HA262" i="8"/>
  <c r="HA287" i="8" s="1"/>
  <c r="GZ262" i="8"/>
  <c r="GZ287" i="8" s="1"/>
  <c r="GY262" i="8"/>
  <c r="GY287" i="8" s="1"/>
  <c r="GY260" i="8"/>
  <c r="HB259" i="8" s="1"/>
  <c r="HB285" i="1"/>
  <c r="HA285" i="1"/>
  <c r="GZ285" i="1"/>
  <c r="GY285" i="1"/>
  <c r="HB284" i="1"/>
  <c r="HA284" i="1"/>
  <c r="GZ284" i="1"/>
  <c r="GY284" i="1"/>
  <c r="HB283" i="1"/>
  <c r="HA283" i="1"/>
  <c r="GZ283" i="1"/>
  <c r="GY283" i="1"/>
  <c r="HB282" i="1"/>
  <c r="HA282" i="1"/>
  <c r="GZ282" i="1"/>
  <c r="GY282" i="1"/>
  <c r="HB281" i="1"/>
  <c r="HA281" i="1"/>
  <c r="GZ281" i="1"/>
  <c r="GY281" i="1"/>
  <c r="HB280" i="1"/>
  <c r="HA280" i="1"/>
  <c r="GZ280" i="1"/>
  <c r="GY280" i="1"/>
  <c r="HB279" i="1"/>
  <c r="HA279" i="1"/>
  <c r="GZ279" i="1"/>
  <c r="GY279" i="1"/>
  <c r="HB278" i="1"/>
  <c r="HA278" i="1"/>
  <c r="GZ278" i="1"/>
  <c r="GY278" i="1"/>
  <c r="HB277" i="1"/>
  <c r="HA277" i="1"/>
  <c r="GZ277" i="1"/>
  <c r="GY277" i="1"/>
  <c r="HB276" i="1"/>
  <c r="HA276" i="1"/>
  <c r="GZ276" i="1"/>
  <c r="GY276" i="1"/>
  <c r="HB275" i="1"/>
  <c r="HA275" i="1"/>
  <c r="GZ275" i="1"/>
  <c r="GY275" i="1"/>
  <c r="HB274" i="1"/>
  <c r="HA274" i="1"/>
  <c r="GZ274" i="1"/>
  <c r="GY274" i="1"/>
  <c r="HB273" i="1"/>
  <c r="HA273" i="1"/>
  <c r="GZ273" i="1"/>
  <c r="GY273" i="1"/>
  <c r="HB272" i="1"/>
  <c r="HA272" i="1"/>
  <c r="GZ272" i="1"/>
  <c r="GY272" i="1"/>
  <c r="HB271" i="1"/>
  <c r="HA271" i="1"/>
  <c r="GZ271" i="1"/>
  <c r="GY271" i="1"/>
  <c r="HB270" i="1"/>
  <c r="HA270" i="1"/>
  <c r="GZ270" i="1"/>
  <c r="GY270" i="1"/>
  <c r="HB269" i="1"/>
  <c r="HA269" i="1"/>
  <c r="GZ269" i="1"/>
  <c r="GY269" i="1"/>
  <c r="HB268" i="1"/>
  <c r="HA268" i="1"/>
  <c r="GZ268" i="1"/>
  <c r="GY268" i="1"/>
  <c r="HB267" i="1"/>
  <c r="HA267" i="1"/>
  <c r="GZ267" i="1"/>
  <c r="GY267" i="1"/>
  <c r="HB266" i="1"/>
  <c r="HA266" i="1"/>
  <c r="GZ266" i="1"/>
  <c r="GY266" i="1"/>
  <c r="HB265" i="1"/>
  <c r="HA265" i="1"/>
  <c r="GZ265" i="1"/>
  <c r="GY265" i="1"/>
  <c r="HB264" i="1"/>
  <c r="HA264" i="1"/>
  <c r="GZ264" i="1"/>
  <c r="GY264" i="1"/>
  <c r="HB263" i="1"/>
  <c r="HA263" i="1"/>
  <c r="GZ263" i="1"/>
  <c r="GY263" i="1"/>
  <c r="HB262" i="1"/>
  <c r="HB287" i="1" s="1"/>
  <c r="HA262" i="1"/>
  <c r="HA287" i="1" s="1"/>
  <c r="GZ262" i="1"/>
  <c r="GZ287" i="1" s="1"/>
  <c r="GY262" i="1"/>
  <c r="GY260" i="1"/>
  <c r="HB259" i="1" s="1"/>
  <c r="GY259" i="1"/>
  <c r="GZ259" i="7" l="1"/>
  <c r="HB259" i="7"/>
  <c r="GY287" i="7"/>
  <c r="HB287" i="8"/>
  <c r="GY259" i="8"/>
  <c r="GZ259" i="8"/>
  <c r="HA259" i="8"/>
  <c r="GZ259" i="1"/>
  <c r="HA259" i="1"/>
  <c r="GY287" i="1"/>
  <c r="GR260" i="7"/>
  <c r="GT259" i="7" s="1"/>
  <c r="GU259" i="7"/>
  <c r="GR259" i="7"/>
  <c r="GR260" i="8"/>
  <c r="GU259" i="8" s="1"/>
  <c r="GR260" i="1"/>
  <c r="GU259" i="1" s="1"/>
  <c r="GS259" i="7" l="1"/>
  <c r="GR259" i="8"/>
  <c r="GS259" i="8"/>
  <c r="GT259" i="8"/>
  <c r="GR259" i="1"/>
  <c r="GT259" i="1"/>
  <c r="GS259" i="1"/>
  <c r="GK260" i="7"/>
  <c r="GN259" i="7" s="1"/>
  <c r="GK260" i="8"/>
  <c r="GN259" i="8" s="1"/>
  <c r="GL259" i="8"/>
  <c r="GK260" i="1"/>
  <c r="GN259" i="1" s="1"/>
  <c r="GK259" i="1" l="1"/>
  <c r="GM259" i="8"/>
  <c r="GK259" i="8"/>
  <c r="GL259" i="7"/>
  <c r="GL259" i="1"/>
  <c r="GK259" i="7"/>
  <c r="GM259" i="7"/>
  <c r="GM259" i="1"/>
  <c r="GD260" i="7"/>
  <c r="GF259" i="7" s="1"/>
  <c r="GD260" i="8"/>
  <c r="GG259" i="8" s="1"/>
  <c r="GD259" i="8"/>
  <c r="GD260" i="1"/>
  <c r="GF259" i="1" s="1"/>
  <c r="GD259" i="1" l="1"/>
  <c r="GE259" i="1"/>
  <c r="GE259" i="8"/>
  <c r="GG259" i="1"/>
  <c r="GD259" i="7"/>
  <c r="GE259" i="7"/>
  <c r="GG259" i="7"/>
  <c r="GF259" i="8"/>
  <c r="FW260" i="7"/>
  <c r="FZ259" i="7" s="1"/>
  <c r="FW260" i="8"/>
  <c r="FZ259" i="8" s="1"/>
  <c r="FW260" i="1"/>
  <c r="FZ259" i="1" s="1"/>
  <c r="FW259" i="7" l="1"/>
  <c r="FY259" i="1"/>
  <c r="FW259" i="1"/>
  <c r="FW259" i="8"/>
  <c r="FX259" i="7"/>
  <c r="FX259" i="1"/>
  <c r="FX259" i="8"/>
  <c r="FY259" i="7"/>
  <c r="FY259" i="8"/>
  <c r="FP260" i="7"/>
  <c r="FR259" i="7" s="1"/>
  <c r="FP260" i="8"/>
  <c r="FR259" i="8" s="1"/>
  <c r="FP260" i="1"/>
  <c r="FS259" i="1" s="1"/>
  <c r="FS259" i="7" l="1"/>
  <c r="FQ259" i="7"/>
  <c r="FS259" i="8"/>
  <c r="FP259" i="7"/>
  <c r="FP259" i="8"/>
  <c r="FQ259" i="8"/>
  <c r="FQ259" i="1"/>
  <c r="FR259" i="1"/>
  <c r="FP259" i="1"/>
  <c r="FI260" i="7"/>
  <c r="FL259" i="7" s="1"/>
  <c r="FI260" i="8"/>
  <c r="FI260" i="1"/>
  <c r="FK259" i="1" s="1"/>
  <c r="FL259" i="1" l="1"/>
  <c r="FI259" i="1"/>
  <c r="FJ259" i="1"/>
  <c r="FI259" i="7"/>
  <c r="FL259" i="8"/>
  <c r="FI259" i="8"/>
  <c r="FJ259" i="7"/>
  <c r="FK259" i="7"/>
  <c r="FJ259" i="8"/>
  <c r="FK259" i="8"/>
  <c r="FB260" i="7"/>
  <c r="FE259" i="7" s="1"/>
  <c r="FB260" i="8"/>
  <c r="FE259" i="8" s="1"/>
  <c r="FB260" i="1"/>
  <c r="FE259" i="1" s="1"/>
  <c r="FB259" i="8" l="1"/>
  <c r="FC259" i="7"/>
  <c r="FC259" i="8"/>
  <c r="FB259" i="1"/>
  <c r="FC259" i="1"/>
  <c r="FB259" i="7"/>
  <c r="FD259" i="7"/>
  <c r="FD259" i="8"/>
  <c r="FD259" i="1"/>
  <c r="EU260" i="8"/>
  <c r="EX259" i="8" s="1"/>
  <c r="EU260" i="7"/>
  <c r="EX259" i="7" s="1"/>
  <c r="EU260" i="1"/>
  <c r="EX259" i="1" s="1"/>
  <c r="EV259" i="8" l="1"/>
  <c r="EU259" i="1"/>
  <c r="EV259" i="1"/>
  <c r="EU259" i="8"/>
  <c r="EU259" i="7"/>
  <c r="EV259" i="7"/>
  <c r="EW259" i="7"/>
  <c r="EW259" i="8"/>
  <c r="EW259" i="1"/>
  <c r="EN260" i="7"/>
  <c r="EP259" i="7" s="1"/>
  <c r="EN260" i="8"/>
  <c r="EN259" i="8" s="1"/>
  <c r="EN260" i="1"/>
  <c r="EN259" i="1" s="1"/>
  <c r="EQ259" i="8" l="1"/>
  <c r="EO259" i="7"/>
  <c r="EN259" i="7"/>
  <c r="EQ259" i="7"/>
  <c r="EO259" i="8"/>
  <c r="EP259" i="8"/>
  <c r="EP259" i="1"/>
  <c r="EO259" i="1"/>
  <c r="EQ259" i="1"/>
  <c r="EG260" i="7"/>
  <c r="EJ259" i="7" s="1"/>
  <c r="EG260" i="8"/>
  <c r="EJ259" i="8" s="1"/>
  <c r="EG260" i="1"/>
  <c r="EG259" i="1" s="1"/>
  <c r="EG259" i="7" l="1"/>
  <c r="EI259" i="7"/>
  <c r="EH259" i="7"/>
  <c r="EH259" i="8"/>
  <c r="EI259" i="8"/>
  <c r="EG259" i="8"/>
  <c r="EH259" i="1"/>
  <c r="EI259" i="1"/>
  <c r="EJ259" i="1"/>
  <c r="DZ260" i="7"/>
  <c r="EC259" i="7" s="1"/>
  <c r="EA259" i="7" l="1"/>
  <c r="EB259" i="7"/>
  <c r="DZ259" i="7"/>
  <c r="DZ260" i="8"/>
  <c r="EC259" i="8" s="1"/>
  <c r="DZ260" i="1"/>
  <c r="EC259" i="1" s="1"/>
  <c r="DZ259" i="8" l="1"/>
  <c r="EA259" i="8"/>
  <c r="EB259" i="8"/>
  <c r="DZ259" i="1"/>
  <c r="EA259" i="1"/>
  <c r="EB259" i="1"/>
  <c r="DS260" i="1"/>
  <c r="DT259" i="1" s="1"/>
  <c r="DS260" i="7"/>
  <c r="DS259" i="7" s="1"/>
  <c r="DS260" i="8"/>
  <c r="DU259" i="8" s="1"/>
  <c r="DS259" i="1" l="1"/>
  <c r="DU259" i="1"/>
  <c r="DV259" i="1"/>
  <c r="DT259" i="7"/>
  <c r="DU259" i="7"/>
  <c r="DV259" i="7"/>
  <c r="DS259" i="8"/>
  <c r="DV259" i="8"/>
  <c r="DT259" i="8"/>
  <c r="DL260" i="8" l="1"/>
  <c r="DL259" i="8" s="1"/>
  <c r="DL260" i="7"/>
  <c r="DL259" i="7" s="1"/>
  <c r="DL260" i="1"/>
  <c r="DO259" i="1" s="1"/>
  <c r="DM259" i="8" l="1"/>
  <c r="DO259" i="8"/>
  <c r="DN259" i="8"/>
  <c r="DM259" i="7"/>
  <c r="DO259" i="7"/>
  <c r="DN259" i="7"/>
  <c r="DN259" i="1"/>
  <c r="DL259" i="1"/>
  <c r="DM259" i="1"/>
  <c r="DE260" i="1"/>
  <c r="DH259" i="1" s="1"/>
  <c r="DE260" i="7"/>
  <c r="DF259" i="7" s="1"/>
  <c r="DE260" i="8"/>
  <c r="DF259" i="8" s="1"/>
  <c r="DG259" i="1" l="1"/>
  <c r="DE259" i="1"/>
  <c r="DF259" i="1"/>
  <c r="DG259" i="7"/>
  <c r="DH259" i="7"/>
  <c r="DE259" i="7"/>
  <c r="DG259" i="8"/>
  <c r="DH259" i="8"/>
  <c r="DE259" i="8"/>
  <c r="CX260" i="7"/>
  <c r="DA259" i="7" s="1"/>
  <c r="CX260" i="1"/>
  <c r="CY259" i="1" s="1"/>
  <c r="CX260" i="8"/>
  <c r="DA259" i="8" s="1"/>
  <c r="CZ259" i="1" l="1"/>
  <c r="DA259" i="1"/>
  <c r="CX259" i="1"/>
  <c r="CX259" i="7"/>
  <c r="CZ259" i="7"/>
  <c r="CY259" i="7"/>
  <c r="CX259" i="8"/>
  <c r="CZ259" i="8"/>
  <c r="CY259" i="8"/>
  <c r="B11" i="9"/>
  <c r="C11" i="9" s="1"/>
  <c r="B12" i="9" s="1"/>
  <c r="C12" i="9" s="1"/>
  <c r="B13" i="9" s="1"/>
  <c r="C13" i="9" s="1"/>
  <c r="B14" i="9" s="1"/>
  <c r="C14" i="9" s="1"/>
  <c r="B15" i="9" s="1"/>
  <c r="C15" i="9" s="1"/>
  <c r="B16" i="9" s="1"/>
  <c r="C16" i="9" s="1"/>
  <c r="B17" i="9" s="1"/>
  <c r="C17" i="9" s="1"/>
  <c r="B18" i="9" s="1"/>
  <c r="C18" i="9" s="1"/>
  <c r="B19" i="9" s="1"/>
  <c r="C19" i="9" s="1"/>
  <c r="B20" i="9" s="1"/>
  <c r="C20" i="9" s="1"/>
  <c r="B21" i="9" s="1"/>
  <c r="C21" i="9" s="1"/>
  <c r="B22" i="9" s="1"/>
  <c r="C22" i="9" s="1"/>
  <c r="B23" i="9" s="1"/>
  <c r="C23" i="9" s="1"/>
  <c r="B24" i="9" s="1"/>
  <c r="C24" i="9" s="1"/>
  <c r="B25" i="9" s="1"/>
  <c r="C25" i="9" s="1"/>
  <c r="B26" i="9" s="1"/>
  <c r="C26" i="9" s="1"/>
  <c r="B27" i="9" s="1"/>
  <c r="C27" i="9" s="1"/>
  <c r="B28" i="9" s="1"/>
  <c r="C28" i="9" s="1"/>
  <c r="B29" i="9" s="1"/>
  <c r="C29" i="9" s="1"/>
  <c r="B30" i="9" s="1"/>
  <c r="C30" i="9" s="1"/>
  <c r="B31" i="9" s="1"/>
  <c r="C31" i="9" s="1"/>
  <c r="B32" i="9" s="1"/>
  <c r="C32" i="9" s="1"/>
  <c r="B33" i="9" s="1"/>
  <c r="CQ260" i="8" l="1"/>
  <c r="CT259" i="8" s="1"/>
  <c r="CQ260" i="7"/>
  <c r="CT259" i="7" s="1"/>
  <c r="CQ260" i="1"/>
  <c r="CQ259" i="1" s="1"/>
  <c r="CS259" i="8" l="1"/>
  <c r="CQ259" i="8"/>
  <c r="CR259" i="8"/>
  <c r="CQ259" i="7"/>
  <c r="CR259" i="7"/>
  <c r="CS259" i="7"/>
  <c r="CS259" i="1"/>
  <c r="CR259" i="1"/>
  <c r="CT259" i="1"/>
  <c r="CJ260" i="8"/>
  <c r="CJ259" i="8" s="1"/>
  <c r="CJ260" i="7"/>
  <c r="CJ259" i="7" s="1"/>
  <c r="CJ260" i="1"/>
  <c r="CJ259" i="1" s="1"/>
  <c r="CM259" i="7" l="1"/>
  <c r="CL259" i="7"/>
  <c r="CL259" i="8"/>
  <c r="CM259" i="8"/>
  <c r="CK259" i="8"/>
  <c r="CK259" i="7"/>
  <c r="CM259" i="1"/>
  <c r="CL259" i="1"/>
  <c r="CK259" i="1"/>
  <c r="H5" i="5"/>
  <c r="D33" i="11"/>
  <c r="D10" i="11"/>
  <c r="F10" i="11" s="1"/>
  <c r="C10" i="11"/>
  <c r="D3" i="11"/>
  <c r="D2" i="11"/>
  <c r="B262" i="8"/>
  <c r="A262" i="8"/>
  <c r="B285" i="7"/>
  <c r="B262" i="7"/>
  <c r="A262" i="7"/>
  <c r="B11" i="10"/>
  <c r="A263" i="8" s="1"/>
  <c r="C2" i="10"/>
  <c r="A263" i="7"/>
  <c r="C2" i="9"/>
  <c r="CC260" i="8"/>
  <c r="CC259" i="8" s="1"/>
  <c r="BV260" i="8"/>
  <c r="BW259" i="8" s="1"/>
  <c r="BO260" i="8"/>
  <c r="BP259" i="8" s="1"/>
  <c r="BH260" i="8"/>
  <c r="BI259" i="8" s="1"/>
  <c r="BA260" i="8"/>
  <c r="BA259" i="8" s="1"/>
  <c r="AT260" i="8"/>
  <c r="AV259" i="8" s="1"/>
  <c r="AM260" i="8"/>
  <c r="AO259" i="8" s="1"/>
  <c r="AF260" i="8"/>
  <c r="AG259" i="8" s="1"/>
  <c r="Y260" i="8"/>
  <c r="Y259" i="8" s="1"/>
  <c r="R260" i="8"/>
  <c r="R259" i="8" s="1"/>
  <c r="K260" i="8"/>
  <c r="K259" i="8" s="1"/>
  <c r="D260" i="8"/>
  <c r="G259" i="8" s="1"/>
  <c r="CC260" i="7"/>
  <c r="CE259" i="7" s="1"/>
  <c r="BV260" i="7"/>
  <c r="BY259" i="7" s="1"/>
  <c r="BO260" i="7"/>
  <c r="BO259" i="7" s="1"/>
  <c r="BH260" i="7"/>
  <c r="BJ259" i="7" s="1"/>
  <c r="BA260" i="7"/>
  <c r="BC259" i="7" s="1"/>
  <c r="AT260" i="7"/>
  <c r="AV259" i="7" s="1"/>
  <c r="AM260" i="7"/>
  <c r="AM259" i="7" s="1"/>
  <c r="AF260" i="7"/>
  <c r="AH259" i="7" s="1"/>
  <c r="Y260" i="7"/>
  <c r="AA259" i="7" s="1"/>
  <c r="R260" i="7"/>
  <c r="U259" i="7" s="1"/>
  <c r="K260" i="7"/>
  <c r="N259" i="7" s="1"/>
  <c r="D260" i="7"/>
  <c r="F259" i="7" s="1"/>
  <c r="GR262" i="8" l="1"/>
  <c r="GU262" i="8"/>
  <c r="GT262" i="8"/>
  <c r="GS262" i="8"/>
  <c r="GK262" i="8"/>
  <c r="GN262" i="8"/>
  <c r="GM262" i="8"/>
  <c r="GL262" i="8"/>
  <c r="GD262" i="8"/>
  <c r="GG262" i="8"/>
  <c r="GF262" i="8"/>
  <c r="GE262" i="8"/>
  <c r="GU262" i="7"/>
  <c r="GT262" i="7"/>
  <c r="GS262" i="7"/>
  <c r="GR262" i="7"/>
  <c r="GL262" i="7"/>
  <c r="GK262" i="7"/>
  <c r="GM262" i="7"/>
  <c r="GN262" i="7"/>
  <c r="GG262" i="7"/>
  <c r="GF262" i="7"/>
  <c r="GE262" i="7"/>
  <c r="GD262" i="7"/>
  <c r="FW262" i="8"/>
  <c r="FZ262" i="8"/>
  <c r="FY262" i="8"/>
  <c r="FX262" i="8"/>
  <c r="FZ262" i="7"/>
  <c r="FY262" i="7"/>
  <c r="FX262" i="7"/>
  <c r="FW262" i="7"/>
  <c r="FP262" i="8"/>
  <c r="FS262" i="8"/>
  <c r="FQ262" i="8"/>
  <c r="FR262" i="8"/>
  <c r="FS262" i="7"/>
  <c r="FP262" i="7"/>
  <c r="FR262" i="7"/>
  <c r="FQ262" i="7"/>
  <c r="FK262" i="8"/>
  <c r="FJ262" i="8"/>
  <c r="FI262" i="8"/>
  <c r="FL262" i="8"/>
  <c r="FB262" i="8"/>
  <c r="FC262" i="8"/>
  <c r="FE262" i="8"/>
  <c r="FD262" i="8"/>
  <c r="FL262" i="7"/>
  <c r="FK262" i="7"/>
  <c r="FJ262" i="7"/>
  <c r="FI262" i="7"/>
  <c r="FD262" i="7"/>
  <c r="FC262" i="7"/>
  <c r="FB262" i="7"/>
  <c r="FE262" i="7"/>
  <c r="EX262" i="8"/>
  <c r="EW262" i="8"/>
  <c r="EV262" i="8"/>
  <c r="EU262" i="8"/>
  <c r="EQ262" i="8"/>
  <c r="EP262" i="8"/>
  <c r="EO262" i="8"/>
  <c r="EN262" i="8"/>
  <c r="EV262" i="7"/>
  <c r="EU262" i="7"/>
  <c r="EX262" i="7"/>
  <c r="EW262" i="7"/>
  <c r="EP262" i="7"/>
  <c r="EN262" i="7"/>
  <c r="EQ262" i="7"/>
  <c r="EO262" i="7"/>
  <c r="EJ262" i="7"/>
  <c r="EI262" i="7"/>
  <c r="EH262" i="7"/>
  <c r="EG262" i="7"/>
  <c r="EJ262" i="8"/>
  <c r="EI262" i="8"/>
  <c r="EG262" i="8"/>
  <c r="EH262" i="8"/>
  <c r="EC262" i="7"/>
  <c r="EB262" i="7"/>
  <c r="EA262" i="7"/>
  <c r="DZ262" i="7"/>
  <c r="BX259" i="8"/>
  <c r="CF259" i="8"/>
  <c r="AN259" i="7"/>
  <c r="S259" i="8"/>
  <c r="AI259" i="7"/>
  <c r="AB259" i="8"/>
  <c r="BX259" i="7"/>
  <c r="CF259" i="7"/>
  <c r="EC262" i="8"/>
  <c r="EB262" i="8"/>
  <c r="EA262" i="8"/>
  <c r="DZ262" i="8"/>
  <c r="E259" i="7"/>
  <c r="DS262" i="8"/>
  <c r="DT262" i="8"/>
  <c r="DU262" i="8"/>
  <c r="DV262" i="8"/>
  <c r="N259" i="8"/>
  <c r="DV262" i="7"/>
  <c r="DT262" i="7"/>
  <c r="DU262" i="7"/>
  <c r="DS262" i="7"/>
  <c r="DM262" i="8"/>
  <c r="DL262" i="8"/>
  <c r="DN262" i="8"/>
  <c r="DO262" i="8"/>
  <c r="DN262" i="7"/>
  <c r="DM262" i="7"/>
  <c r="DO262" i="7"/>
  <c r="DL262" i="7"/>
  <c r="DF262" i="8"/>
  <c r="DE262" i="8"/>
  <c r="DH262" i="8"/>
  <c r="DG262" i="8"/>
  <c r="AF259" i="8"/>
  <c r="DE262" i="7"/>
  <c r="DH262" i="7"/>
  <c r="DG262" i="7"/>
  <c r="DF262" i="7"/>
  <c r="L259" i="7"/>
  <c r="BK259" i="7"/>
  <c r="AH259" i="8"/>
  <c r="T259" i="8"/>
  <c r="AI259" i="8"/>
  <c r="DA262" i="7"/>
  <c r="CZ262" i="7"/>
  <c r="CY262" i="7"/>
  <c r="CX262" i="7"/>
  <c r="DA262" i="8"/>
  <c r="CZ262" i="8"/>
  <c r="CY262" i="8"/>
  <c r="CX262" i="8"/>
  <c r="CT262" i="8"/>
  <c r="CS262" i="8"/>
  <c r="CR262" i="8"/>
  <c r="CQ262" i="8"/>
  <c r="CT262" i="7"/>
  <c r="CS262" i="7"/>
  <c r="CQ262" i="7"/>
  <c r="CR262" i="7"/>
  <c r="C11" i="10"/>
  <c r="D259" i="7"/>
  <c r="R259" i="7"/>
  <c r="U259" i="8"/>
  <c r="AU259" i="8"/>
  <c r="S259" i="7"/>
  <c r="BV259" i="7"/>
  <c r="Z259" i="8"/>
  <c r="T259" i="7"/>
  <c r="BI259" i="7"/>
  <c r="BW259" i="7"/>
  <c r="AA259" i="8"/>
  <c r="BA262" i="8"/>
  <c r="CL262" i="8"/>
  <c r="CK262" i="8"/>
  <c r="CJ262" i="8"/>
  <c r="CM262" i="8"/>
  <c r="U262" i="7"/>
  <c r="CJ262" i="7"/>
  <c r="CM262" i="7"/>
  <c r="CL262" i="7"/>
  <c r="CK262" i="7"/>
  <c r="M262" i="7"/>
  <c r="U262" i="8"/>
  <c r="Y262" i="8"/>
  <c r="BK262" i="8"/>
  <c r="BP262" i="7"/>
  <c r="BQ262" i="7"/>
  <c r="AO262" i="7"/>
  <c r="AW262" i="7"/>
  <c r="E262" i="7"/>
  <c r="CF262" i="7"/>
  <c r="BI262" i="7"/>
  <c r="AG262" i="7"/>
  <c r="L262" i="7"/>
  <c r="BY262" i="7"/>
  <c r="AB262" i="7"/>
  <c r="AV262" i="7"/>
  <c r="AI262" i="8"/>
  <c r="BY262" i="8"/>
  <c r="G262" i="8"/>
  <c r="AW262" i="8"/>
  <c r="CC262" i="8"/>
  <c r="BO262" i="8"/>
  <c r="AM262" i="8"/>
  <c r="K262" i="8"/>
  <c r="CD259" i="8"/>
  <c r="CE259" i="8"/>
  <c r="CC259" i="7"/>
  <c r="CD259" i="7"/>
  <c r="BH259" i="7"/>
  <c r="BJ259" i="8"/>
  <c r="BK259" i="8"/>
  <c r="BH259" i="8"/>
  <c r="BB259" i="8"/>
  <c r="BD259" i="8"/>
  <c r="BC259" i="8"/>
  <c r="BB259" i="7"/>
  <c r="BD259" i="7"/>
  <c r="AT259" i="7"/>
  <c r="AU259" i="7"/>
  <c r="AW259" i="7"/>
  <c r="AF259" i="7"/>
  <c r="AG259" i="7"/>
  <c r="Y259" i="7"/>
  <c r="AB259" i="7"/>
  <c r="L259" i="8"/>
  <c r="D259" i="8"/>
  <c r="F259" i="8"/>
  <c r="E259" i="8"/>
  <c r="AM259" i="8"/>
  <c r="AP259" i="8"/>
  <c r="BO259" i="8"/>
  <c r="BR259" i="8"/>
  <c r="CE262" i="8"/>
  <c r="BX262" i="8"/>
  <c r="BQ262" i="8"/>
  <c r="BJ262" i="8"/>
  <c r="BC262" i="8"/>
  <c r="AV262" i="8"/>
  <c r="AO262" i="8"/>
  <c r="AH262" i="8"/>
  <c r="AA262" i="8"/>
  <c r="T262" i="8"/>
  <c r="M262" i="8"/>
  <c r="F262" i="8"/>
  <c r="CD262" i="8"/>
  <c r="BW262" i="8"/>
  <c r="BP262" i="8"/>
  <c r="BI262" i="8"/>
  <c r="BB262" i="8"/>
  <c r="AU262" i="8"/>
  <c r="AN262" i="8"/>
  <c r="AG262" i="8"/>
  <c r="Z262" i="8"/>
  <c r="S262" i="8"/>
  <c r="L262" i="8"/>
  <c r="E262" i="8"/>
  <c r="N262" i="8"/>
  <c r="AB262" i="8"/>
  <c r="AP262" i="8"/>
  <c r="BD262" i="8"/>
  <c r="BR262" i="8"/>
  <c r="CF262" i="8"/>
  <c r="M259" i="8"/>
  <c r="AN259" i="8"/>
  <c r="BQ259" i="8"/>
  <c r="AT259" i="8"/>
  <c r="AW259" i="8"/>
  <c r="BV259" i="8"/>
  <c r="BY259" i="8"/>
  <c r="D262" i="8"/>
  <c r="R262" i="8"/>
  <c r="AF262" i="8"/>
  <c r="AT262" i="8"/>
  <c r="BH262" i="8"/>
  <c r="BV262" i="8"/>
  <c r="G259" i="7"/>
  <c r="M259" i="7"/>
  <c r="K259" i="7"/>
  <c r="AO259" i="7"/>
  <c r="AP259" i="7"/>
  <c r="BQ259" i="7"/>
  <c r="BR259" i="7"/>
  <c r="BP259" i="7"/>
  <c r="CC262" i="7"/>
  <c r="BV262" i="7"/>
  <c r="BO262" i="7"/>
  <c r="BH262" i="7"/>
  <c r="BA262" i="7"/>
  <c r="AT262" i="7"/>
  <c r="AM262" i="7"/>
  <c r="AF262" i="7"/>
  <c r="Y262" i="7"/>
  <c r="R262" i="7"/>
  <c r="K262" i="7"/>
  <c r="D262" i="7"/>
  <c r="CE262" i="7"/>
  <c r="BW262" i="7"/>
  <c r="BK262" i="7"/>
  <c r="BC262" i="7"/>
  <c r="AU262" i="7"/>
  <c r="AI262" i="7"/>
  <c r="AA262" i="7"/>
  <c r="S262" i="7"/>
  <c r="G262" i="7"/>
  <c r="CD262" i="7"/>
  <c r="BR262" i="7"/>
  <c r="BJ262" i="7"/>
  <c r="BB262" i="7"/>
  <c r="AP262" i="7"/>
  <c r="AH262" i="7"/>
  <c r="Z262" i="7"/>
  <c r="N262" i="7"/>
  <c r="F262" i="7"/>
  <c r="T262" i="7"/>
  <c r="AN262" i="7"/>
  <c r="BD262" i="7"/>
  <c r="BX262" i="7"/>
  <c r="Z259" i="7"/>
  <c r="BA259" i="7"/>
  <c r="B263" i="8" l="1"/>
  <c r="B12" i="10"/>
  <c r="C12" i="10" s="1"/>
  <c r="B263" i="7"/>
  <c r="GU263" i="7" l="1"/>
  <c r="GL263" i="7"/>
  <c r="GG263" i="7"/>
  <c r="GT263" i="7"/>
  <c r="GK263" i="7"/>
  <c r="GF263" i="7"/>
  <c r="GS263" i="7"/>
  <c r="GN263" i="7"/>
  <c r="GD263" i="7"/>
  <c r="GR263" i="7"/>
  <c r="GM263" i="7"/>
  <c r="GE263" i="7"/>
  <c r="GR263" i="8"/>
  <c r="GK263" i="8"/>
  <c r="GD263" i="8"/>
  <c r="GU263" i="8"/>
  <c r="GN263" i="8"/>
  <c r="GG263" i="8"/>
  <c r="GT263" i="8"/>
  <c r="GM263" i="8"/>
  <c r="GE263" i="8"/>
  <c r="GS263" i="8"/>
  <c r="GL263" i="8"/>
  <c r="GF263" i="8"/>
  <c r="FZ263" i="7"/>
  <c r="FY263" i="7"/>
  <c r="FX263" i="7"/>
  <c r="FW263" i="7"/>
  <c r="FW263" i="8"/>
  <c r="FZ263" i="8"/>
  <c r="FY263" i="8"/>
  <c r="FX263" i="8"/>
  <c r="FS263" i="7"/>
  <c r="FP263" i="7"/>
  <c r="FR263" i="7"/>
  <c r="FQ263" i="7"/>
  <c r="FP263" i="8"/>
  <c r="FS263" i="8"/>
  <c r="FR263" i="8"/>
  <c r="FQ263" i="8"/>
  <c r="FK263" i="8"/>
  <c r="FB263" i="8"/>
  <c r="FJ263" i="8"/>
  <c r="FE263" i="8"/>
  <c r="FI263" i="8"/>
  <c r="FD263" i="8"/>
  <c r="FL263" i="8"/>
  <c r="FC263" i="8"/>
  <c r="FL263" i="7"/>
  <c r="FD263" i="7"/>
  <c r="FK263" i="7"/>
  <c r="FC263" i="7"/>
  <c r="FJ263" i="7"/>
  <c r="FB263" i="7"/>
  <c r="FI263" i="7"/>
  <c r="FE263" i="7"/>
  <c r="EV263" i="7"/>
  <c r="EW263" i="7"/>
  <c r="EX263" i="7"/>
  <c r="EU263" i="7"/>
  <c r="EX263" i="8"/>
  <c r="EQ263" i="8"/>
  <c r="EV263" i="8"/>
  <c r="EW263" i="8"/>
  <c r="EP263" i="8"/>
  <c r="EU263" i="8"/>
  <c r="EN263" i="8"/>
  <c r="EO263" i="8"/>
  <c r="EQ263" i="7"/>
  <c r="EP263" i="7"/>
  <c r="EN263" i="7"/>
  <c r="EO263" i="7"/>
  <c r="EJ263" i="7"/>
  <c r="EI263" i="7"/>
  <c r="EG263" i="7"/>
  <c r="EH263" i="7"/>
  <c r="EJ263" i="8"/>
  <c r="EI263" i="8"/>
  <c r="EG263" i="8"/>
  <c r="EH263" i="8"/>
  <c r="EC263" i="7"/>
  <c r="EB263" i="7"/>
  <c r="DZ263" i="7"/>
  <c r="EA263" i="7"/>
  <c r="DZ263" i="8"/>
  <c r="EC263" i="8"/>
  <c r="EB263" i="8"/>
  <c r="EA263" i="8"/>
  <c r="DV263" i="7"/>
  <c r="DS263" i="7"/>
  <c r="DU263" i="7"/>
  <c r="DT263" i="7"/>
  <c r="DS263" i="8"/>
  <c r="DU263" i="8"/>
  <c r="DT263" i="8"/>
  <c r="DV263" i="8"/>
  <c r="DN263" i="7"/>
  <c r="DM263" i="7"/>
  <c r="DO263" i="7"/>
  <c r="DL263" i="7"/>
  <c r="DM263" i="8"/>
  <c r="DL263" i="8"/>
  <c r="DN263" i="8"/>
  <c r="DO263" i="8"/>
  <c r="DE263" i="7"/>
  <c r="DH263" i="7"/>
  <c r="DG263" i="7"/>
  <c r="DF263" i="7"/>
  <c r="DH263" i="8"/>
  <c r="DF263" i="8"/>
  <c r="DE263" i="8"/>
  <c r="DG263" i="8"/>
  <c r="DA263" i="7"/>
  <c r="CZ263" i="7"/>
  <c r="CY263" i="7"/>
  <c r="CX263" i="7"/>
  <c r="DA263" i="8"/>
  <c r="CX263" i="8"/>
  <c r="CZ263" i="8"/>
  <c r="CY263" i="8"/>
  <c r="CT263" i="8"/>
  <c r="CS263" i="8"/>
  <c r="CQ263" i="8"/>
  <c r="CR263" i="8"/>
  <c r="CT263" i="7"/>
  <c r="CS263" i="7"/>
  <c r="CR263" i="7"/>
  <c r="CQ263" i="7"/>
  <c r="CM263" i="8"/>
  <c r="CL263" i="8"/>
  <c r="CK263" i="8"/>
  <c r="CJ263" i="8"/>
  <c r="CL263" i="7"/>
  <c r="CK263" i="7"/>
  <c r="CJ263" i="7"/>
  <c r="CM263" i="7"/>
  <c r="A264" i="8"/>
  <c r="A264" i="7"/>
  <c r="GF264" i="7" l="1"/>
  <c r="B13" i="10"/>
  <c r="C13" i="10" s="1"/>
  <c r="B264" i="8"/>
  <c r="CM264" i="8" s="1"/>
  <c r="B264" i="7"/>
  <c r="CJ264" i="7" s="1"/>
  <c r="GU264" i="8" l="1"/>
  <c r="GG264" i="8"/>
  <c r="GK264" i="7"/>
  <c r="GN264" i="8"/>
  <c r="GT264" i="7"/>
  <c r="GD264" i="8"/>
  <c r="GK264" i="8"/>
  <c r="GR264" i="8"/>
  <c r="GG264" i="7"/>
  <c r="GL264" i="7"/>
  <c r="GU264" i="7"/>
  <c r="GE264" i="8"/>
  <c r="GL264" i="8"/>
  <c r="GS264" i="8"/>
  <c r="GD264" i="7"/>
  <c r="GN264" i="7"/>
  <c r="GR264" i="7"/>
  <c r="GF264" i="8"/>
  <c r="GM264" i="8"/>
  <c r="GT264" i="8"/>
  <c r="GE264" i="7"/>
  <c r="GM264" i="7"/>
  <c r="GS264" i="7"/>
  <c r="FZ264" i="8"/>
  <c r="FW264" i="8"/>
  <c r="FW264" i="7"/>
  <c r="FX264" i="8"/>
  <c r="FY264" i="7"/>
  <c r="FX264" i="7"/>
  <c r="FY264" i="8"/>
  <c r="FZ264" i="7"/>
  <c r="FQ264" i="7"/>
  <c r="FR264" i="7"/>
  <c r="FP264" i="8"/>
  <c r="FR264" i="8"/>
  <c r="FQ264" i="8"/>
  <c r="FP264" i="7"/>
  <c r="FC264" i="8"/>
  <c r="FS264" i="8"/>
  <c r="FS264" i="7"/>
  <c r="FJ264" i="8"/>
  <c r="FB264" i="8"/>
  <c r="FK264" i="8"/>
  <c r="FD264" i="8"/>
  <c r="FL264" i="8"/>
  <c r="EN264" i="8"/>
  <c r="FE264" i="8"/>
  <c r="FI264" i="8"/>
  <c r="FC264" i="7"/>
  <c r="FK264" i="7"/>
  <c r="FL264" i="7"/>
  <c r="FD264" i="7"/>
  <c r="FE264" i="7"/>
  <c r="FI264" i="7"/>
  <c r="FB264" i="7"/>
  <c r="FJ264" i="7"/>
  <c r="EO264" i="8"/>
  <c r="EV264" i="8"/>
  <c r="EU264" i="7"/>
  <c r="EW264" i="8"/>
  <c r="EX264" i="7"/>
  <c r="EP264" i="8"/>
  <c r="EU264" i="8"/>
  <c r="EW264" i="7"/>
  <c r="EV264" i="7"/>
  <c r="EQ264" i="8"/>
  <c r="EX264" i="8"/>
  <c r="EQ264" i="7"/>
  <c r="EN264" i="7"/>
  <c r="EO264" i="7"/>
  <c r="EP264" i="7"/>
  <c r="EH264" i="8"/>
  <c r="EJ264" i="8"/>
  <c r="EG264" i="7"/>
  <c r="EI264" i="7"/>
  <c r="EJ264" i="7"/>
  <c r="EH264" i="7"/>
  <c r="EG264" i="8"/>
  <c r="EI264" i="8"/>
  <c r="DZ264" i="7"/>
  <c r="EA264" i="7"/>
  <c r="EC264" i="7"/>
  <c r="EB264" i="7"/>
  <c r="DF264" i="8"/>
  <c r="EC264" i="8"/>
  <c r="DT264" i="8"/>
  <c r="EA264" i="8"/>
  <c r="DS264" i="7"/>
  <c r="DZ264" i="8"/>
  <c r="DE264" i="8"/>
  <c r="DS264" i="8"/>
  <c r="EB264" i="8"/>
  <c r="DT264" i="7"/>
  <c r="DO264" i="8"/>
  <c r="DV264" i="7"/>
  <c r="DU264" i="8"/>
  <c r="DM264" i="8"/>
  <c r="DU264" i="7"/>
  <c r="DV264" i="8"/>
  <c r="DL264" i="8"/>
  <c r="DM264" i="7"/>
  <c r="DN264" i="7"/>
  <c r="DL264" i="7"/>
  <c r="DG264" i="7"/>
  <c r="DN264" i="8"/>
  <c r="DO264" i="7"/>
  <c r="DH264" i="7"/>
  <c r="DG264" i="8"/>
  <c r="DE264" i="7"/>
  <c r="DH264" i="8"/>
  <c r="DF264" i="7"/>
  <c r="DA264" i="7"/>
  <c r="CZ264" i="7"/>
  <c r="CX264" i="7"/>
  <c r="CY264" i="7"/>
  <c r="CX264" i="8"/>
  <c r="CZ264" i="8"/>
  <c r="DA264" i="8"/>
  <c r="CY264" i="8"/>
  <c r="CS264" i="7"/>
  <c r="CR264" i="8"/>
  <c r="CT264" i="8"/>
  <c r="CQ264" i="8"/>
  <c r="CS264" i="8"/>
  <c r="CT264" i="7"/>
  <c r="CR264" i="7"/>
  <c r="CM264" i="7"/>
  <c r="CK264" i="7"/>
  <c r="CQ264" i="7"/>
  <c r="CJ264" i="8"/>
  <c r="CL264" i="7"/>
  <c r="CK264" i="8"/>
  <c r="CL264" i="8"/>
  <c r="A265" i="8"/>
  <c r="A265" i="7"/>
  <c r="B14" i="10" l="1"/>
  <c r="C14" i="10" s="1"/>
  <c r="B265" i="8"/>
  <c r="CJ265" i="8" s="1"/>
  <c r="B265" i="7"/>
  <c r="CM265" i="7" s="1"/>
  <c r="GG265" i="8" l="1"/>
  <c r="GN265" i="8"/>
  <c r="GU265" i="8"/>
  <c r="GF265" i="7"/>
  <c r="GM265" i="7"/>
  <c r="GT265" i="7"/>
  <c r="GR265" i="8"/>
  <c r="GG265" i="7"/>
  <c r="GL265" i="7"/>
  <c r="GU265" i="7"/>
  <c r="GD265" i="8"/>
  <c r="GK265" i="8"/>
  <c r="GF265" i="8"/>
  <c r="GL265" i="8"/>
  <c r="GS265" i="8"/>
  <c r="GD265" i="7"/>
  <c r="GN265" i="7"/>
  <c r="GR265" i="7"/>
  <c r="GE265" i="8"/>
  <c r="GM265" i="8"/>
  <c r="GT265" i="8"/>
  <c r="GE265" i="7"/>
  <c r="GK265" i="7"/>
  <c r="GS265" i="7"/>
  <c r="FQ265" i="7"/>
  <c r="FY265" i="8"/>
  <c r="FW265" i="7"/>
  <c r="FS265" i="8"/>
  <c r="FZ265" i="8"/>
  <c r="FX265" i="7"/>
  <c r="FW265" i="8"/>
  <c r="FY265" i="7"/>
  <c r="FX265" i="8"/>
  <c r="FZ265" i="7"/>
  <c r="FR265" i="7"/>
  <c r="FR265" i="8"/>
  <c r="FP265" i="7"/>
  <c r="FP265" i="8"/>
  <c r="FS265" i="7"/>
  <c r="FQ265" i="8"/>
  <c r="EU265" i="8"/>
  <c r="FC265" i="8"/>
  <c r="FI265" i="8"/>
  <c r="FE265" i="8"/>
  <c r="FJ265" i="8"/>
  <c r="EO265" i="8"/>
  <c r="FB265" i="8"/>
  <c r="FK265" i="8"/>
  <c r="EP265" i="8"/>
  <c r="FD265" i="8"/>
  <c r="FL265" i="8"/>
  <c r="FC265" i="7"/>
  <c r="FK265" i="7"/>
  <c r="FD265" i="7"/>
  <c r="FL265" i="7"/>
  <c r="FE265" i="7"/>
  <c r="FI265" i="7"/>
  <c r="FB265" i="7"/>
  <c r="FJ265" i="7"/>
  <c r="EV265" i="8"/>
  <c r="EW265" i="7"/>
  <c r="EX265" i="7"/>
  <c r="EQ265" i="8"/>
  <c r="EX265" i="8"/>
  <c r="EV265" i="7"/>
  <c r="EN265" i="8"/>
  <c r="EW265" i="8"/>
  <c r="EU265" i="7"/>
  <c r="EQ265" i="7"/>
  <c r="EN265" i="7"/>
  <c r="EO265" i="7"/>
  <c r="EP265" i="7"/>
  <c r="EA265" i="7"/>
  <c r="EG265" i="8"/>
  <c r="EI265" i="8"/>
  <c r="EJ265" i="8"/>
  <c r="EJ265" i="7"/>
  <c r="EG265" i="7"/>
  <c r="EH265" i="7"/>
  <c r="EI265" i="7"/>
  <c r="EH265" i="8"/>
  <c r="EB265" i="7"/>
  <c r="EC265" i="7"/>
  <c r="DZ265" i="7"/>
  <c r="DO265" i="7"/>
  <c r="EA265" i="8"/>
  <c r="EB265" i="8"/>
  <c r="EC265" i="8"/>
  <c r="DZ265" i="8"/>
  <c r="DU265" i="8"/>
  <c r="DT265" i="7"/>
  <c r="DM265" i="7"/>
  <c r="DT265" i="8"/>
  <c r="DS265" i="7"/>
  <c r="DN265" i="7"/>
  <c r="DV265" i="8"/>
  <c r="DU265" i="7"/>
  <c r="DS265" i="8"/>
  <c r="DV265" i="7"/>
  <c r="DO265" i="8"/>
  <c r="DN265" i="8"/>
  <c r="DL265" i="8"/>
  <c r="DL265" i="7"/>
  <c r="DM265" i="8"/>
  <c r="DG265" i="7"/>
  <c r="DG265" i="8"/>
  <c r="DF265" i="7"/>
  <c r="DE265" i="8"/>
  <c r="CY265" i="8"/>
  <c r="DF265" i="8"/>
  <c r="DH265" i="7"/>
  <c r="DH265" i="8"/>
  <c r="DE265" i="7"/>
  <c r="DA265" i="7"/>
  <c r="CY265" i="7"/>
  <c r="CZ265" i="7"/>
  <c r="CX265" i="7"/>
  <c r="DA265" i="8"/>
  <c r="CX265" i="8"/>
  <c r="CZ265" i="8"/>
  <c r="CT265" i="8"/>
  <c r="CR265" i="8"/>
  <c r="CS265" i="8"/>
  <c r="CQ265" i="8"/>
  <c r="CR265" i="7"/>
  <c r="CQ265" i="7"/>
  <c r="CS265" i="7"/>
  <c r="CT265" i="7"/>
  <c r="CL265" i="7"/>
  <c r="CJ265" i="7"/>
  <c r="CK265" i="7"/>
  <c r="CK265" i="8"/>
  <c r="CL265" i="8"/>
  <c r="CM265" i="8"/>
  <c r="A266" i="8"/>
  <c r="A266" i="7"/>
  <c r="GF266" i="8" l="1"/>
  <c r="B15" i="10"/>
  <c r="C15" i="10" s="1"/>
  <c r="B266" i="8"/>
  <c r="CM266" i="8" s="1"/>
  <c r="B266" i="7"/>
  <c r="CK266" i="7" s="1"/>
  <c r="GL266" i="8" l="1"/>
  <c r="GE266" i="7"/>
  <c r="GM266" i="8"/>
  <c r="GM266" i="7"/>
  <c r="GT266" i="8"/>
  <c r="GE266" i="8"/>
  <c r="GS266" i="8"/>
  <c r="GR266" i="7"/>
  <c r="GS266" i="7"/>
  <c r="GG266" i="8"/>
  <c r="GN266" i="8"/>
  <c r="GU266" i="8"/>
  <c r="GF266" i="7"/>
  <c r="GK266" i="7"/>
  <c r="GT266" i="7"/>
  <c r="GD266" i="7"/>
  <c r="GN266" i="7"/>
  <c r="GD266" i="8"/>
  <c r="GK266" i="8"/>
  <c r="GR266" i="8"/>
  <c r="GG266" i="7"/>
  <c r="GL266" i="7"/>
  <c r="GU266" i="7"/>
  <c r="FB266" i="8"/>
  <c r="FX266" i="8"/>
  <c r="FY266" i="8"/>
  <c r="FZ266" i="8"/>
  <c r="FW266" i="7"/>
  <c r="FX266" i="7"/>
  <c r="FY266" i="7"/>
  <c r="FQ266" i="7"/>
  <c r="FR266" i="7"/>
  <c r="FW266" i="8"/>
  <c r="FZ266" i="7"/>
  <c r="FL266" i="8"/>
  <c r="FR266" i="8"/>
  <c r="FC266" i="8"/>
  <c r="FI266" i="8"/>
  <c r="FS266" i="8"/>
  <c r="FP266" i="7"/>
  <c r="FQ266" i="8"/>
  <c r="FD266" i="8"/>
  <c r="FK266" i="8"/>
  <c r="FP266" i="8"/>
  <c r="FS266" i="7"/>
  <c r="FE266" i="8"/>
  <c r="FJ266" i="8"/>
  <c r="FE266" i="7"/>
  <c r="FI266" i="7"/>
  <c r="FB266" i="7"/>
  <c r="FJ266" i="7"/>
  <c r="FC266" i="7"/>
  <c r="FK266" i="7"/>
  <c r="EW266" i="7"/>
  <c r="FD266" i="7"/>
  <c r="FL266" i="7"/>
  <c r="EO266" i="8"/>
  <c r="EV266" i="8"/>
  <c r="EP266" i="8"/>
  <c r="EW266" i="8"/>
  <c r="EX266" i="7"/>
  <c r="EO266" i="7"/>
  <c r="EQ266" i="8"/>
  <c r="EX266" i="8"/>
  <c r="EU266" i="7"/>
  <c r="EN266" i="8"/>
  <c r="EU266" i="8"/>
  <c r="EV266" i="7"/>
  <c r="EP266" i="7"/>
  <c r="EN266" i="7"/>
  <c r="EQ266" i="7"/>
  <c r="EH266" i="7"/>
  <c r="EG266" i="7"/>
  <c r="EI266" i="7"/>
  <c r="DZ266" i="7"/>
  <c r="EJ266" i="7"/>
  <c r="EH266" i="8"/>
  <c r="EI266" i="8"/>
  <c r="EG266" i="8"/>
  <c r="EJ266" i="8"/>
  <c r="EA266" i="7"/>
  <c r="EB266" i="7"/>
  <c r="EC266" i="7"/>
  <c r="DZ266" i="8"/>
  <c r="EA266" i="8"/>
  <c r="EB266" i="8"/>
  <c r="EC266" i="8"/>
  <c r="DS266" i="7"/>
  <c r="DV266" i="8"/>
  <c r="DU266" i="8"/>
  <c r="DU266" i="7"/>
  <c r="DT266" i="7"/>
  <c r="DT266" i="8"/>
  <c r="DL266" i="8"/>
  <c r="DV266" i="7"/>
  <c r="DS266" i="8"/>
  <c r="DG266" i="7"/>
  <c r="DM266" i="7"/>
  <c r="DL266" i="7"/>
  <c r="DO266" i="8"/>
  <c r="DF266" i="7"/>
  <c r="DO266" i="7"/>
  <c r="DN266" i="8"/>
  <c r="DN266" i="7"/>
  <c r="DM266" i="8"/>
  <c r="DG266" i="8"/>
  <c r="DH266" i="8"/>
  <c r="CQ266" i="8"/>
  <c r="DE266" i="8"/>
  <c r="DH266" i="7"/>
  <c r="CZ266" i="8"/>
  <c r="DF266" i="8"/>
  <c r="DE266" i="7"/>
  <c r="CX266" i="7"/>
  <c r="CY266" i="7"/>
  <c r="CZ266" i="7"/>
  <c r="DA266" i="7"/>
  <c r="CR266" i="8"/>
  <c r="DA266" i="8"/>
  <c r="CY266" i="8"/>
  <c r="CX266" i="8"/>
  <c r="CS266" i="8"/>
  <c r="CT266" i="8"/>
  <c r="CR266" i="7"/>
  <c r="CQ266" i="7"/>
  <c r="CS266" i="7"/>
  <c r="CT266" i="7"/>
  <c r="CJ266" i="8"/>
  <c r="CK266" i="8"/>
  <c r="CL266" i="8"/>
  <c r="CL266" i="7"/>
  <c r="CM266" i="7"/>
  <c r="CJ266" i="7"/>
  <c r="A267" i="8"/>
  <c r="A267" i="7"/>
  <c r="C2" i="2"/>
  <c r="GT267" i="7" l="1"/>
  <c r="GL267" i="7"/>
  <c r="GK267" i="7"/>
  <c r="GF267" i="7"/>
  <c r="B16" i="10"/>
  <c r="C16" i="10" s="1"/>
  <c r="B267" i="8"/>
  <c r="CL267" i="8" s="1"/>
  <c r="B267" i="7"/>
  <c r="CL267" i="7" s="1"/>
  <c r="CC260" i="1"/>
  <c r="CF259" i="1" s="1"/>
  <c r="GG267" i="7" l="1"/>
  <c r="GU267" i="7"/>
  <c r="GF267" i="8"/>
  <c r="GL267" i="8"/>
  <c r="GS267" i="8"/>
  <c r="GD267" i="7"/>
  <c r="GN267" i="7"/>
  <c r="GR267" i="7"/>
  <c r="GG267" i="8"/>
  <c r="GN267" i="8"/>
  <c r="GU267" i="8"/>
  <c r="GD267" i="8"/>
  <c r="GK267" i="8"/>
  <c r="GR267" i="8"/>
  <c r="GE267" i="8"/>
  <c r="GM267" i="8"/>
  <c r="GT267" i="8"/>
  <c r="GE267" i="7"/>
  <c r="GM267" i="7"/>
  <c r="GS267" i="7"/>
  <c r="FY267" i="8"/>
  <c r="FZ267" i="8"/>
  <c r="FY267" i="7"/>
  <c r="FW267" i="8"/>
  <c r="FZ267" i="7"/>
  <c r="FX267" i="8"/>
  <c r="FW267" i="7"/>
  <c r="FX267" i="7"/>
  <c r="FQ267" i="7"/>
  <c r="FQ267" i="8"/>
  <c r="FR267" i="7"/>
  <c r="FS267" i="8"/>
  <c r="FP267" i="7"/>
  <c r="FR267" i="8"/>
  <c r="FE267" i="7"/>
  <c r="FS267" i="7"/>
  <c r="FP267" i="8"/>
  <c r="FD267" i="8"/>
  <c r="FL267" i="8"/>
  <c r="FE267" i="8"/>
  <c r="FI267" i="8"/>
  <c r="FC267" i="8"/>
  <c r="FJ267" i="8"/>
  <c r="FI267" i="7"/>
  <c r="FB267" i="8"/>
  <c r="FK267" i="8"/>
  <c r="FB267" i="7"/>
  <c r="FJ267" i="7"/>
  <c r="FC267" i="7"/>
  <c r="FK267" i="7"/>
  <c r="FD267" i="7"/>
  <c r="FL267" i="7"/>
  <c r="EN267" i="8"/>
  <c r="EX267" i="7"/>
  <c r="EO267" i="8"/>
  <c r="EV267" i="8"/>
  <c r="EU267" i="7"/>
  <c r="EP267" i="8"/>
  <c r="EW267" i="8"/>
  <c r="EW267" i="7"/>
  <c r="EU267" i="8"/>
  <c r="EQ267" i="8"/>
  <c r="EX267" i="8"/>
  <c r="EV267" i="7"/>
  <c r="EO267" i="7"/>
  <c r="EN267" i="7"/>
  <c r="EP267" i="7"/>
  <c r="EQ267" i="7"/>
  <c r="EJ267" i="7"/>
  <c r="EG267" i="7"/>
  <c r="EI267" i="7"/>
  <c r="EH267" i="7"/>
  <c r="EH267" i="8"/>
  <c r="EI267" i="8"/>
  <c r="EG267" i="8"/>
  <c r="EJ267" i="8"/>
  <c r="DZ267" i="7"/>
  <c r="EA267" i="7"/>
  <c r="EB267" i="7"/>
  <c r="EC267" i="7"/>
  <c r="CE259" i="1"/>
  <c r="DH267" i="8"/>
  <c r="DZ267" i="8"/>
  <c r="EA267" i="8"/>
  <c r="DT267" i="7"/>
  <c r="EB267" i="8"/>
  <c r="DV267" i="8"/>
  <c r="EC267" i="8"/>
  <c r="DG267" i="8"/>
  <c r="DU267" i="7"/>
  <c r="DT267" i="8"/>
  <c r="DN267" i="8"/>
  <c r="DS267" i="7"/>
  <c r="DU267" i="8"/>
  <c r="DL267" i="8"/>
  <c r="DV267" i="7"/>
  <c r="DS267" i="8"/>
  <c r="DL267" i="7"/>
  <c r="DO267" i="8"/>
  <c r="DO267" i="7"/>
  <c r="DM267" i="7"/>
  <c r="DF267" i="7"/>
  <c r="DN267" i="7"/>
  <c r="DM267" i="8"/>
  <c r="DE267" i="8"/>
  <c r="DH267" i="7"/>
  <c r="DG267" i="7"/>
  <c r="CC259" i="1"/>
  <c r="CD259" i="1"/>
  <c r="DF267" i="8"/>
  <c r="DE267" i="7"/>
  <c r="CY267" i="7"/>
  <c r="CX267" i="7"/>
  <c r="CZ267" i="7"/>
  <c r="DA267" i="7"/>
  <c r="CY267" i="8"/>
  <c r="CZ267" i="8"/>
  <c r="CQ267" i="8"/>
  <c r="DA267" i="8"/>
  <c r="CX267" i="8"/>
  <c r="CR267" i="8"/>
  <c r="CS267" i="8"/>
  <c r="CT267" i="8"/>
  <c r="CR267" i="7"/>
  <c r="CQ267" i="7"/>
  <c r="CS267" i="7"/>
  <c r="CT267" i="7"/>
  <c r="CJ267" i="8"/>
  <c r="CM267" i="8"/>
  <c r="CK267" i="8"/>
  <c r="CM267" i="7"/>
  <c r="CJ267" i="7"/>
  <c r="CK267" i="7"/>
  <c r="A268" i="8"/>
  <c r="A268" i="7"/>
  <c r="B17" i="10" l="1"/>
  <c r="C17" i="10" s="1"/>
  <c r="B268" i="8"/>
  <c r="CL268" i="8" s="1"/>
  <c r="B268" i="7"/>
  <c r="CL268" i="7" s="1"/>
  <c r="D260" i="1"/>
  <c r="G259" i="1" s="1"/>
  <c r="K260" i="1"/>
  <c r="K259" i="1" s="1"/>
  <c r="R260" i="1"/>
  <c r="U259" i="1" s="1"/>
  <c r="Y260" i="1"/>
  <c r="AA259" i="1" s="1"/>
  <c r="AF260" i="1"/>
  <c r="AG259" i="1" s="1"/>
  <c r="AM260" i="1"/>
  <c r="AN259" i="1" s="1"/>
  <c r="GM268" i="8" l="1"/>
  <c r="GK268" i="8"/>
  <c r="GF268" i="8"/>
  <c r="GT268" i="8"/>
  <c r="GD268" i="8"/>
  <c r="GR268" i="8"/>
  <c r="GD268" i="7"/>
  <c r="GN268" i="7"/>
  <c r="GS268" i="7"/>
  <c r="GE268" i="7"/>
  <c r="GM268" i="7"/>
  <c r="GR268" i="7"/>
  <c r="GE268" i="8"/>
  <c r="GL268" i="8"/>
  <c r="GS268" i="8"/>
  <c r="GF268" i="7"/>
  <c r="GK268" i="7"/>
  <c r="GT268" i="7"/>
  <c r="GG268" i="8"/>
  <c r="GN268" i="8"/>
  <c r="GU268" i="8"/>
  <c r="GG268" i="7"/>
  <c r="GL268" i="7"/>
  <c r="GU268" i="7"/>
  <c r="FX268" i="7"/>
  <c r="FY268" i="8"/>
  <c r="FR268" i="8"/>
  <c r="FZ268" i="8"/>
  <c r="FS268" i="8"/>
  <c r="FW268" i="8"/>
  <c r="FZ268" i="7"/>
  <c r="FW268" i="7"/>
  <c r="FX268" i="8"/>
  <c r="FY268" i="7"/>
  <c r="FQ268" i="7"/>
  <c r="FR268" i="7"/>
  <c r="FQ268" i="8"/>
  <c r="FP268" i="7"/>
  <c r="FP268" i="8"/>
  <c r="FS268" i="7"/>
  <c r="FD268" i="8"/>
  <c r="FL268" i="8"/>
  <c r="FC268" i="8"/>
  <c r="FI268" i="8"/>
  <c r="FE268" i="8"/>
  <c r="FJ268" i="8"/>
  <c r="EN268" i="8"/>
  <c r="FB268" i="8"/>
  <c r="FK268" i="8"/>
  <c r="FB268" i="7"/>
  <c r="FE268" i="7"/>
  <c r="FJ268" i="7"/>
  <c r="FC268" i="7"/>
  <c r="FK268" i="7"/>
  <c r="FI268" i="7"/>
  <c r="FD268" i="7"/>
  <c r="FL268" i="7"/>
  <c r="EO268" i="8"/>
  <c r="EV268" i="8"/>
  <c r="EU268" i="7"/>
  <c r="EW268" i="8"/>
  <c r="EW268" i="7"/>
  <c r="EX268" i="7"/>
  <c r="EP268" i="8"/>
  <c r="EU268" i="8"/>
  <c r="EV268" i="7"/>
  <c r="EQ268" i="8"/>
  <c r="EX268" i="8"/>
  <c r="EO268" i="7"/>
  <c r="EP268" i="7"/>
  <c r="EN268" i="7"/>
  <c r="EQ268" i="7"/>
  <c r="EI268" i="7"/>
  <c r="DZ268" i="7"/>
  <c r="EJ268" i="7"/>
  <c r="EH268" i="7"/>
  <c r="EG268" i="7"/>
  <c r="EH268" i="8"/>
  <c r="EI268" i="8"/>
  <c r="EG268" i="8"/>
  <c r="EJ268" i="8"/>
  <c r="EA268" i="7"/>
  <c r="EB268" i="7"/>
  <c r="EC268" i="7"/>
  <c r="EA268" i="8"/>
  <c r="DZ268" i="8"/>
  <c r="EB268" i="8"/>
  <c r="EC268" i="8"/>
  <c r="DT268" i="8"/>
  <c r="DU268" i="7"/>
  <c r="DU268" i="8"/>
  <c r="DS268" i="7"/>
  <c r="AI259" i="1"/>
  <c r="DV268" i="8"/>
  <c r="DT268" i="7"/>
  <c r="AH259" i="1"/>
  <c r="DL268" i="7"/>
  <c r="DS268" i="8"/>
  <c r="DV268" i="7"/>
  <c r="DO268" i="7"/>
  <c r="DN268" i="8"/>
  <c r="DO268" i="8"/>
  <c r="AF259" i="1"/>
  <c r="AB259" i="1"/>
  <c r="F259" i="1"/>
  <c r="DG268" i="8"/>
  <c r="DM268" i="7"/>
  <c r="DL268" i="8"/>
  <c r="DF268" i="7"/>
  <c r="DN268" i="7"/>
  <c r="DM268" i="8"/>
  <c r="DH268" i="8"/>
  <c r="DG268" i="7"/>
  <c r="DE268" i="8"/>
  <c r="DH268" i="7"/>
  <c r="R259" i="1"/>
  <c r="D259" i="1"/>
  <c r="T259" i="1"/>
  <c r="DF268" i="8"/>
  <c r="DE268" i="7"/>
  <c r="CX268" i="7"/>
  <c r="CY268" i="7"/>
  <c r="CZ268" i="7"/>
  <c r="DA268" i="7"/>
  <c r="CX268" i="8"/>
  <c r="CZ268" i="8"/>
  <c r="CY268" i="8"/>
  <c r="CQ268" i="8"/>
  <c r="DA268" i="8"/>
  <c r="CS268" i="7"/>
  <c r="CQ268" i="7"/>
  <c r="CR268" i="7"/>
  <c r="CR268" i="8"/>
  <c r="CS268" i="8"/>
  <c r="CT268" i="8"/>
  <c r="CM268" i="7"/>
  <c r="CT268" i="7"/>
  <c r="AO259" i="1"/>
  <c r="L259" i="1"/>
  <c r="AM259" i="1"/>
  <c r="Z259" i="1"/>
  <c r="N259" i="1"/>
  <c r="AP259" i="1"/>
  <c r="Y259" i="1"/>
  <c r="S259" i="1"/>
  <c r="M259" i="1"/>
  <c r="E259" i="1"/>
  <c r="CM268" i="8"/>
  <c r="CJ268" i="8"/>
  <c r="CK268" i="8"/>
  <c r="CJ268" i="7"/>
  <c r="CK268" i="7"/>
  <c r="A269" i="8"/>
  <c r="A269" i="7"/>
  <c r="AT260" i="1"/>
  <c r="BV260" i="1"/>
  <c r="BX259" i="1" s="1"/>
  <c r="AW259" i="1" l="1"/>
  <c r="AU259" i="1"/>
  <c r="AV259" i="1"/>
  <c r="AT259" i="1"/>
  <c r="B18" i="10"/>
  <c r="C18" i="10" s="1"/>
  <c r="B269" i="8"/>
  <c r="CL269" i="8" s="1"/>
  <c r="B269" i="7"/>
  <c r="CK269" i="7" s="1"/>
  <c r="BW259" i="1"/>
  <c r="BV259" i="1"/>
  <c r="BY259" i="1"/>
  <c r="BO260" i="1"/>
  <c r="BQ259" i="1" s="1"/>
  <c r="BH260" i="1"/>
  <c r="BI259" i="1" s="1"/>
  <c r="BA260" i="1"/>
  <c r="B285" i="1"/>
  <c r="B262" i="1"/>
  <c r="A262" i="1"/>
  <c r="GS269" i="8" l="1"/>
  <c r="GD269" i="7"/>
  <c r="GF269" i="8"/>
  <c r="GN269" i="7"/>
  <c r="GL269" i="8"/>
  <c r="GR269" i="7"/>
  <c r="GE269" i="8"/>
  <c r="GM269" i="8"/>
  <c r="GT269" i="8"/>
  <c r="GE269" i="7"/>
  <c r="GM269" i="7"/>
  <c r="GS269" i="7"/>
  <c r="GG269" i="8"/>
  <c r="GN269" i="8"/>
  <c r="GU269" i="8"/>
  <c r="GF269" i="7"/>
  <c r="GK269" i="7"/>
  <c r="GT269" i="7"/>
  <c r="GS262" i="1"/>
  <c r="GU262" i="1"/>
  <c r="GR262" i="1"/>
  <c r="GT262" i="1"/>
  <c r="GK262" i="1"/>
  <c r="GN262" i="1"/>
  <c r="GM262" i="1"/>
  <c r="GL262" i="1"/>
  <c r="GG262" i="1"/>
  <c r="GF262" i="1"/>
  <c r="GE262" i="1"/>
  <c r="GD262" i="1"/>
  <c r="GD269" i="8"/>
  <c r="GK269" i="8"/>
  <c r="GR269" i="8"/>
  <c r="GG269" i="7"/>
  <c r="GL269" i="7"/>
  <c r="GU269" i="7"/>
  <c r="FY269" i="8"/>
  <c r="FW269" i="8"/>
  <c r="FZ269" i="7"/>
  <c r="FX269" i="8"/>
  <c r="FW269" i="7"/>
  <c r="FZ262" i="1"/>
  <c r="FX262" i="1"/>
  <c r="FW262" i="1"/>
  <c r="FY262" i="1"/>
  <c r="FX269" i="7"/>
  <c r="FZ269" i="8"/>
  <c r="FY269" i="7"/>
  <c r="FR262" i="1"/>
  <c r="FP262" i="1"/>
  <c r="FS262" i="1"/>
  <c r="FQ262" i="1"/>
  <c r="FS269" i="8"/>
  <c r="FQ269" i="7"/>
  <c r="FQ269" i="8"/>
  <c r="FR269" i="7"/>
  <c r="FR269" i="8"/>
  <c r="FP269" i="7"/>
  <c r="FP269" i="8"/>
  <c r="FS269" i="7"/>
  <c r="FL262" i="1"/>
  <c r="FK262" i="1"/>
  <c r="FI262" i="1"/>
  <c r="FJ262" i="1"/>
  <c r="FE262" i="1"/>
  <c r="FD262" i="1"/>
  <c r="FB262" i="1"/>
  <c r="FC262" i="1"/>
  <c r="FL269" i="8"/>
  <c r="FD269" i="8"/>
  <c r="FI269" i="8"/>
  <c r="FC269" i="8"/>
  <c r="FE269" i="7"/>
  <c r="FE269" i="8"/>
  <c r="FJ269" i="8"/>
  <c r="FI269" i="7"/>
  <c r="FB269" i="8"/>
  <c r="FK269" i="8"/>
  <c r="FB269" i="7"/>
  <c r="FJ269" i="7"/>
  <c r="FC269" i="7"/>
  <c r="FK269" i="7"/>
  <c r="FD269" i="7"/>
  <c r="FL269" i="7"/>
  <c r="EW262" i="1"/>
  <c r="EV262" i="1"/>
  <c r="EU262" i="1"/>
  <c r="EX262" i="1"/>
  <c r="EO262" i="1"/>
  <c r="EN262" i="1"/>
  <c r="EQ262" i="1"/>
  <c r="EP262" i="1"/>
  <c r="EN269" i="8"/>
  <c r="EW269" i="8"/>
  <c r="EU269" i="7"/>
  <c r="EO269" i="8"/>
  <c r="EU269" i="8"/>
  <c r="EW269" i="7"/>
  <c r="EP269" i="8"/>
  <c r="EV269" i="8"/>
  <c r="EX269" i="7"/>
  <c r="EQ269" i="8"/>
  <c r="EX269" i="8"/>
  <c r="EV269" i="7"/>
  <c r="EN269" i="7"/>
  <c r="EO269" i="7"/>
  <c r="EP269" i="7"/>
  <c r="EQ269" i="7"/>
  <c r="EI269" i="7"/>
  <c r="DZ269" i="7"/>
  <c r="EJ269" i="7"/>
  <c r="EG269" i="7"/>
  <c r="EH269" i="7"/>
  <c r="EI269" i="8"/>
  <c r="EG269" i="8"/>
  <c r="EH269" i="8"/>
  <c r="EJ269" i="8"/>
  <c r="EJ262" i="1"/>
  <c r="EI262" i="1"/>
  <c r="EH262" i="1"/>
  <c r="EG262" i="1"/>
  <c r="EA269" i="7"/>
  <c r="EB269" i="7"/>
  <c r="EC269" i="7"/>
  <c r="DZ269" i="8"/>
  <c r="EC262" i="1"/>
  <c r="EB262" i="1"/>
  <c r="EA262" i="1"/>
  <c r="DZ262" i="1"/>
  <c r="EA269" i="8"/>
  <c r="DT269" i="7"/>
  <c r="EB269" i="8"/>
  <c r="DS269" i="7"/>
  <c r="EC269" i="8"/>
  <c r="DT269" i="8"/>
  <c r="DU269" i="8"/>
  <c r="DO269" i="8"/>
  <c r="DU269" i="7"/>
  <c r="DV269" i="8"/>
  <c r="DU262" i="1"/>
  <c r="DV262" i="1"/>
  <c r="DS262" i="1"/>
  <c r="DT262" i="1"/>
  <c r="DL269" i="7"/>
  <c r="DV269" i="7"/>
  <c r="DS269" i="8"/>
  <c r="DH269" i="8"/>
  <c r="DN269" i="8"/>
  <c r="DO269" i="7"/>
  <c r="DO262" i="1"/>
  <c r="DN262" i="1"/>
  <c r="DL262" i="1"/>
  <c r="DM262" i="1"/>
  <c r="DG269" i="8"/>
  <c r="DL269" i="8"/>
  <c r="DM269" i="7"/>
  <c r="DF269" i="7"/>
  <c r="DM269" i="8"/>
  <c r="DN269" i="7"/>
  <c r="DG269" i="7"/>
  <c r="DH262" i="1"/>
  <c r="DG262" i="1"/>
  <c r="DE262" i="1"/>
  <c r="DF262" i="1"/>
  <c r="BR259" i="1"/>
  <c r="DE269" i="8"/>
  <c r="DH269" i="7"/>
  <c r="I9" i="10" a="1"/>
  <c r="I9" i="10" s="1"/>
  <c r="I5" i="10" s="1"/>
  <c r="I10" i="10" s="1" a="1"/>
  <c r="I10" i="10" s="1"/>
  <c r="DF269" i="8"/>
  <c r="DE269" i="7"/>
  <c r="CY269" i="7"/>
  <c r="CX269" i="7"/>
  <c r="CZ269" i="7"/>
  <c r="DA269" i="7"/>
  <c r="DA262" i="1"/>
  <c r="CZ262" i="1"/>
  <c r="CY262" i="1"/>
  <c r="CX262" i="1"/>
  <c r="CY269" i="8"/>
  <c r="CX269" i="8"/>
  <c r="CZ269" i="8"/>
  <c r="DA269" i="8"/>
  <c r="CR269" i="8"/>
  <c r="CQ269" i="8"/>
  <c r="CS269" i="8"/>
  <c r="CM269" i="8"/>
  <c r="CT269" i="8"/>
  <c r="CR269" i="7"/>
  <c r="CT269" i="7"/>
  <c r="CQ269" i="7"/>
  <c r="CS269" i="7"/>
  <c r="CS262" i="1"/>
  <c r="CT262" i="1"/>
  <c r="CR262" i="1"/>
  <c r="CQ262" i="1"/>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E10" i="9" s="1" a="1"/>
  <c r="E10" i="9" s="1"/>
  <c r="P9" i="2" a="1"/>
  <c r="P9" i="2" s="1"/>
  <c r="K9" i="9" a="1"/>
  <c r="K9" i="9" s="1"/>
  <c r="K5" i="9" s="1"/>
  <c r="K10" i="9" s="1" a="1"/>
  <c r="K10" i="9" s="1"/>
  <c r="L9" i="10" a="1"/>
  <c r="L9" i="10" s="1"/>
  <c r="L5" i="10" s="1"/>
  <c r="L10" i="10" s="1" a="1"/>
  <c r="L10" i="10" s="1"/>
  <c r="CJ269" i="8"/>
  <c r="CK269" i="8"/>
  <c r="CJ269" i="7"/>
  <c r="CL269" i="7"/>
  <c r="CM269" i="7"/>
  <c r="A270" i="8"/>
  <c r="A270" i="7"/>
  <c r="CC262" i="1"/>
  <c r="CF262" i="1"/>
  <c r="CE262" i="1"/>
  <c r="CD262" i="1"/>
  <c r="G262" i="1"/>
  <c r="K262" i="1"/>
  <c r="S262" i="1"/>
  <c r="F262" i="1"/>
  <c r="N262" i="1"/>
  <c r="R262" i="1"/>
  <c r="E262" i="1"/>
  <c r="M262" i="1"/>
  <c r="U262" i="1"/>
  <c r="D262" i="1"/>
  <c r="L262" i="1"/>
  <c r="T262" i="1"/>
  <c r="AB262" i="1"/>
  <c r="AF262" i="1"/>
  <c r="AN262" i="1"/>
  <c r="AA262" i="1"/>
  <c r="AI262" i="1"/>
  <c r="AM262" i="1"/>
  <c r="AT262" i="1"/>
  <c r="Y262" i="1"/>
  <c r="Z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11" i="2"/>
  <c r="C11" i="11" s="1"/>
  <c r="P5" i="2" l="1"/>
  <c r="P10" i="2" s="1"/>
  <c r="R10" i="11" s="1"/>
  <c r="R9" i="11"/>
  <c r="J5" i="2"/>
  <c r="J10" i="2" s="1"/>
  <c r="L10" i="11" s="1"/>
  <c r="L9" i="11"/>
  <c r="L5" i="2"/>
  <c r="L10" i="2" s="1"/>
  <c r="N10" i="11" s="1"/>
  <c r="N9" i="11"/>
  <c r="O5" i="2"/>
  <c r="O10" i="2" s="1"/>
  <c r="Q10" i="11" s="1"/>
  <c r="Q9" i="11"/>
  <c r="K5" i="2"/>
  <c r="M9" i="11"/>
  <c r="I5" i="2"/>
  <c r="I10" i="2" s="1"/>
  <c r="K10" i="11" s="1"/>
  <c r="K9" i="11"/>
  <c r="G9" i="11"/>
  <c r="E5" i="2"/>
  <c r="E10" i="2" s="1"/>
  <c r="G10" i="11" s="1"/>
  <c r="H5" i="2"/>
  <c r="H10" i="2" s="1"/>
  <c r="J10" i="11" s="1"/>
  <c r="J9" i="11"/>
  <c r="N5" i="2"/>
  <c r="N10" i="2" s="1"/>
  <c r="P10" i="11" s="1"/>
  <c r="P9" i="11"/>
  <c r="H9" i="11"/>
  <c r="F5" i="2"/>
  <c r="F10" i="2" s="1"/>
  <c r="H10" i="11" s="1"/>
  <c r="M5" i="2"/>
  <c r="M10" i="2" s="1"/>
  <c r="O10" i="11" s="1"/>
  <c r="O9" i="11"/>
  <c r="G5" i="2"/>
  <c r="G10" i="2" s="1"/>
  <c r="I10" i="11" s="1"/>
  <c r="I9" i="11"/>
  <c r="K10" i="2"/>
  <c r="M10" i="11" s="1"/>
  <c r="B19" i="10"/>
  <c r="C19" i="10" s="1"/>
  <c r="B270" i="8"/>
  <c r="CL270" i="8" s="1"/>
  <c r="B270" i="7"/>
  <c r="CL270" i="7" s="1"/>
  <c r="A263" i="1"/>
  <c r="C11" i="2"/>
  <c r="D11" i="11" s="1"/>
  <c r="F11" i="11" s="1"/>
  <c r="GG270" i="7" l="1"/>
  <c r="GL270" i="7"/>
  <c r="GU270" i="7"/>
  <c r="GG270" i="8"/>
  <c r="GN270" i="8"/>
  <c r="GU270" i="8"/>
  <c r="GD270" i="7"/>
  <c r="GN270" i="7"/>
  <c r="GS270" i="7"/>
  <c r="GE270" i="8"/>
  <c r="GL270" i="8"/>
  <c r="GS270" i="8"/>
  <c r="GF270" i="7"/>
  <c r="GK270" i="7"/>
  <c r="GT270" i="7"/>
  <c r="GF270" i="8"/>
  <c r="GM270" i="8"/>
  <c r="GT270" i="8"/>
  <c r="GE270" i="7"/>
  <c r="GM270" i="7"/>
  <c r="GR270" i="7"/>
  <c r="GD270" i="8"/>
  <c r="GK270" i="8"/>
  <c r="GR270" i="8"/>
  <c r="FY270" i="7"/>
  <c r="FZ270" i="7"/>
  <c r="FW270" i="8"/>
  <c r="FX270" i="8"/>
  <c r="FY270" i="8"/>
  <c r="FW270" i="7"/>
  <c r="FS270" i="8"/>
  <c r="FZ270" i="8"/>
  <c r="FX270" i="7"/>
  <c r="FR270" i="7"/>
  <c r="FP270" i="8"/>
  <c r="FP270" i="7"/>
  <c r="FQ270" i="8"/>
  <c r="FS270" i="7"/>
  <c r="FR270" i="8"/>
  <c r="FQ270" i="7"/>
  <c r="FD270" i="8"/>
  <c r="FL270" i="8"/>
  <c r="FC270" i="8"/>
  <c r="FI270" i="8"/>
  <c r="FE270" i="8"/>
  <c r="FJ270" i="8"/>
  <c r="FB270" i="8"/>
  <c r="FK270" i="8"/>
  <c r="FE270" i="7"/>
  <c r="FI270" i="7"/>
  <c r="FB270" i="7"/>
  <c r="FJ270" i="7"/>
  <c r="FC270" i="7"/>
  <c r="FK270" i="7"/>
  <c r="FD270" i="7"/>
  <c r="FL270" i="7"/>
  <c r="EN270" i="8"/>
  <c r="EU270" i="8"/>
  <c r="EU270" i="7"/>
  <c r="EO270" i="8"/>
  <c r="EV270" i="8"/>
  <c r="EV270" i="7"/>
  <c r="EP270" i="8"/>
  <c r="EW270" i="8"/>
  <c r="EW270" i="7"/>
  <c r="EQ270" i="8"/>
  <c r="EX270" i="8"/>
  <c r="EX270" i="7"/>
  <c r="EQ270" i="7"/>
  <c r="EP270" i="7"/>
  <c r="EN270" i="7"/>
  <c r="EO270" i="7"/>
  <c r="B12" i="2"/>
  <c r="C12" i="11" s="1"/>
  <c r="EB270" i="7"/>
  <c r="EJ270" i="7"/>
  <c r="EG270" i="7"/>
  <c r="DZ270" i="7"/>
  <c r="EH270" i="7"/>
  <c r="EA270" i="7"/>
  <c r="EI270" i="7"/>
  <c r="EH270" i="8"/>
  <c r="EG270" i="8"/>
  <c r="EI270" i="8"/>
  <c r="EJ270" i="8"/>
  <c r="EC270" i="7"/>
  <c r="B263" i="1"/>
  <c r="EC263" i="1" s="1"/>
  <c r="EB270" i="8"/>
  <c r="EC270" i="8"/>
  <c r="DZ270" i="8"/>
  <c r="EA270" i="8"/>
  <c r="DV270" i="7"/>
  <c r="DV270" i="8"/>
  <c r="DS270" i="7"/>
  <c r="DU270" i="8"/>
  <c r="DU270" i="7"/>
  <c r="DT270" i="8"/>
  <c r="DT270" i="7"/>
  <c r="DS270" i="8"/>
  <c r="DN270" i="7"/>
  <c r="DO270" i="8"/>
  <c r="DL270" i="7"/>
  <c r="DN270" i="8"/>
  <c r="DO270" i="7"/>
  <c r="DL270" i="8"/>
  <c r="DM270" i="7"/>
  <c r="DM270" i="8"/>
  <c r="DH270" i="7"/>
  <c r="DH270" i="8"/>
  <c r="DE270" i="7"/>
  <c r="DE270" i="8"/>
  <c r="DF270" i="7"/>
  <c r="DF270" i="8"/>
  <c r="DG270" i="7"/>
  <c r="DG270" i="8"/>
  <c r="CX270" i="7"/>
  <c r="CY270" i="7"/>
  <c r="CZ270" i="7"/>
  <c r="DA270" i="7"/>
  <c r="CX270" i="8"/>
  <c r="CY270" i="8"/>
  <c r="CZ270" i="8"/>
  <c r="CQ270" i="8"/>
  <c r="DA270" i="8"/>
  <c r="CR270" i="8"/>
  <c r="CS270" i="8"/>
  <c r="CT270" i="8"/>
  <c r="CT270" i="7"/>
  <c r="CQ270" i="7"/>
  <c r="CR270" i="7"/>
  <c r="CS270" i="7"/>
  <c r="CJ270" i="8"/>
  <c r="CK270" i="8"/>
  <c r="CM270" i="8"/>
  <c r="CM270" i="7"/>
  <c r="CJ270" i="7"/>
  <c r="CK270" i="7"/>
  <c r="A271" i="8"/>
  <c r="A271" i="7"/>
  <c r="BY263" i="7"/>
  <c r="CE263" i="7"/>
  <c r="BI263" i="7"/>
  <c r="Y263" i="7"/>
  <c r="CD263" i="7"/>
  <c r="BK263" i="7"/>
  <c r="AT263" i="7"/>
  <c r="Z263" i="7"/>
  <c r="G263" i="7"/>
  <c r="CC263" i="7"/>
  <c r="AP263" i="7"/>
  <c r="E263" i="7"/>
  <c r="AG263" i="7"/>
  <c r="BB263" i="7"/>
  <c r="R263" i="7"/>
  <c r="BA263" i="7"/>
  <c r="N263" i="7"/>
  <c r="BV263" i="7"/>
  <c r="O11" i="9" s="1" a="1"/>
  <c r="O11" i="9" s="1"/>
  <c r="AI263" i="7"/>
  <c r="BR263" i="7"/>
  <c r="K263" i="7"/>
  <c r="AU263" i="7"/>
  <c r="CF263" i="7"/>
  <c r="L263" i="7"/>
  <c r="AW263" i="7"/>
  <c r="BD263" i="7"/>
  <c r="D263" i="7"/>
  <c r="BH263" i="7"/>
  <c r="M263" i="7"/>
  <c r="AO263" i="7"/>
  <c r="BQ263" i="7"/>
  <c r="AB263" i="7"/>
  <c r="BW263" i="7"/>
  <c r="AF263" i="7"/>
  <c r="AA263" i="7"/>
  <c r="BC263" i="7"/>
  <c r="AM263" i="7"/>
  <c r="AN263" i="7"/>
  <c r="F263" i="7"/>
  <c r="AH263" i="7"/>
  <c r="BJ263" i="7"/>
  <c r="T263" i="7"/>
  <c r="S263" i="7"/>
  <c r="U263" i="7"/>
  <c r="BX263" i="7"/>
  <c r="BO263" i="7"/>
  <c r="BP263" i="7"/>
  <c r="AV263" i="7"/>
  <c r="P11" i="9" a="1"/>
  <c r="P11" i="9" s="1"/>
  <c r="BW263" i="8"/>
  <c r="BC263" i="8"/>
  <c r="AH263" i="8"/>
  <c r="S263" i="8"/>
  <c r="CE263" i="8"/>
  <c r="F263" i="8"/>
  <c r="BX263" i="8"/>
  <c r="AV263" i="8"/>
  <c r="AA263" i="8"/>
  <c r="E263" i="8"/>
  <c r="BQ263" i="8"/>
  <c r="AU263" i="8"/>
  <c r="T263" i="8"/>
  <c r="BJ263" i="8"/>
  <c r="AO263" i="8"/>
  <c r="M263" i="8"/>
  <c r="BI263" i="8"/>
  <c r="AG263" i="8"/>
  <c r="BH263" i="8"/>
  <c r="AF263" i="8"/>
  <c r="D263" i="8"/>
  <c r="BK263" i="8"/>
  <c r="AI263" i="8"/>
  <c r="G263" i="8"/>
  <c r="BB263" i="8"/>
  <c r="CC263" i="8"/>
  <c r="BA263" i="8"/>
  <c r="Y263" i="8"/>
  <c r="CF263" i="8"/>
  <c r="BD263" i="8"/>
  <c r="AB263" i="8"/>
  <c r="L263" i="8"/>
  <c r="BP263" i="8"/>
  <c r="BV263" i="8"/>
  <c r="O11" i="10" s="1" a="1"/>
  <c r="O11" i="10" s="1"/>
  <c r="AT263" i="8"/>
  <c r="K11" i="10" s="1" a="1"/>
  <c r="K11" i="10" s="1"/>
  <c r="R263" i="8"/>
  <c r="BY263" i="8"/>
  <c r="AW263" i="8"/>
  <c r="U263" i="8"/>
  <c r="Z263" i="8"/>
  <c r="CD263" i="8"/>
  <c r="K263" i="8"/>
  <c r="AN263" i="8"/>
  <c r="BR263" i="8"/>
  <c r="BO263" i="8"/>
  <c r="AP263" i="8"/>
  <c r="AM263" i="8"/>
  <c r="N263" i="8"/>
  <c r="N263" i="1"/>
  <c r="AM263" i="1"/>
  <c r="AA263" i="1"/>
  <c r="AU263" i="1"/>
  <c r="BH263" i="1"/>
  <c r="BA263" i="1"/>
  <c r="A264" i="1"/>
  <c r="C12" i="2"/>
  <c r="D12" i="11" s="1"/>
  <c r="F12" i="11" s="1"/>
  <c r="GG263" i="1" l="1"/>
  <c r="GK263" i="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B263" i="1"/>
  <c r="AP263" i="1"/>
  <c r="M263" i="1"/>
  <c r="CF263" i="1"/>
  <c r="BD263" i="1"/>
  <c r="BY263" i="1"/>
  <c r="BX263" i="1"/>
  <c r="BK263" i="1"/>
  <c r="AH263" i="1"/>
  <c r="E263" i="1"/>
  <c r="AF263" i="1"/>
  <c r="AO263" i="1"/>
  <c r="U263" i="1"/>
  <c r="AI263" i="1"/>
  <c r="F263" i="1"/>
  <c r="CC263" i="1"/>
  <c r="CZ263" i="1"/>
  <c r="BB263" i="1"/>
  <c r="BW263" i="1"/>
  <c r="BV263" i="1"/>
  <c r="BQ263" i="1"/>
  <c r="AV263" i="1"/>
  <c r="AN263" i="1"/>
  <c r="Z263" i="1"/>
  <c r="R263" i="1"/>
  <c r="Y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G11" i="10" a="1"/>
  <c r="G11" i="10" s="1"/>
  <c r="J11" i="10" a="1"/>
  <c r="J11" i="10" s="1"/>
  <c r="F11" i="10" a="1"/>
  <c r="F11" i="10" s="1"/>
  <c r="L11" i="10" a="1"/>
  <c r="L11" i="10" s="1"/>
  <c r="N11" i="9" a="1"/>
  <c r="N11" i="9" s="1"/>
  <c r="J11" i="9" a="1"/>
  <c r="J11" i="9" s="1"/>
  <c r="E11" i="9" a="1"/>
  <c r="E11" i="9" s="1"/>
  <c r="G11" i="9" a="1"/>
  <c r="G11" i="9" s="1"/>
  <c r="F11" i="9" a="1"/>
  <c r="F11" i="9" s="1"/>
  <c r="N11" i="10" a="1"/>
  <c r="N11" i="10" s="1"/>
  <c r="E11" i="10" a="1"/>
  <c r="E11" i="10" s="1"/>
  <c r="M11" i="10" a="1"/>
  <c r="M11" i="10" s="1"/>
  <c r="I11" i="9" a="1"/>
  <c r="I11" i="9" s="1"/>
  <c r="M11" i="9" a="1"/>
  <c r="M11" i="9" s="1"/>
  <c r="L11" i="9" a="1"/>
  <c r="L11" i="9" s="1"/>
  <c r="H11" i="9" a="1"/>
  <c r="H11" i="9" s="1"/>
  <c r="K11" i="9" a="1"/>
  <c r="K11" i="9" s="1"/>
  <c r="K11" i="2"/>
  <c r="H11" i="2"/>
  <c r="I11" i="10" a="1"/>
  <c r="I11" i="10" s="1"/>
  <c r="P11" i="10" a="1"/>
  <c r="P11" i="10" s="1"/>
  <c r="H11" i="10" a="1"/>
  <c r="H11" i="10" s="1"/>
  <c r="G11" i="2"/>
  <c r="B20" i="10"/>
  <c r="C20" i="10" s="1"/>
  <c r="B271" i="8"/>
  <c r="CJ271" i="8" s="1"/>
  <c r="B271" i="7"/>
  <c r="CL271" i="7" s="1"/>
  <c r="BI264" i="7"/>
  <c r="E264" i="7"/>
  <c r="L264" i="7"/>
  <c r="AO264" i="7"/>
  <c r="M264" i="7"/>
  <c r="BX264" i="7"/>
  <c r="S264" i="7"/>
  <c r="BH264" i="7"/>
  <c r="BB264" i="7"/>
  <c r="D264" i="7"/>
  <c r="AN264" i="7"/>
  <c r="BC264" i="7"/>
  <c r="BW264" i="7"/>
  <c r="CE264" i="8"/>
  <c r="CC264" i="8"/>
  <c r="BA264" i="8"/>
  <c r="Y264" i="8"/>
  <c r="BK264" i="8"/>
  <c r="U264" i="8"/>
  <c r="AW264" i="8"/>
  <c r="K264" i="8"/>
  <c r="BY264" i="8"/>
  <c r="AM264" i="8"/>
  <c r="G264" i="8"/>
  <c r="BO264" i="8"/>
  <c r="AI264" i="8"/>
  <c r="BI264" i="8"/>
  <c r="AG264" i="8"/>
  <c r="E264" i="8"/>
  <c r="BD264" i="8"/>
  <c r="CD264" i="8"/>
  <c r="BB264" i="8"/>
  <c r="Z264" i="8"/>
  <c r="N264" i="8"/>
  <c r="BR264" i="8"/>
  <c r="R264" i="8"/>
  <c r="BV264" i="8"/>
  <c r="BW264" i="8"/>
  <c r="AU264" i="8"/>
  <c r="S264" i="8"/>
  <c r="AB264" i="8"/>
  <c r="CF264" i="8"/>
  <c r="AF264" i="8"/>
  <c r="BP264" i="8"/>
  <c r="AN264" i="8"/>
  <c r="L264" i="8"/>
  <c r="AP264" i="8"/>
  <c r="AT264" i="8"/>
  <c r="T264" i="8"/>
  <c r="AV264" i="8"/>
  <c r="BX264" i="8"/>
  <c r="AA264" i="8"/>
  <c r="BJ264" i="8"/>
  <c r="D264" i="8"/>
  <c r="AH264" i="8"/>
  <c r="BQ264" i="8"/>
  <c r="BH264" i="8"/>
  <c r="M12" i="10" s="1" a="1"/>
  <c r="M12" i="10" s="1"/>
  <c r="F264" i="8"/>
  <c r="AO264" i="8"/>
  <c r="M264" i="8"/>
  <c r="BC264" i="8"/>
  <c r="B13" i="2"/>
  <c r="C13" i="11" s="1"/>
  <c r="B264" i="1"/>
  <c r="BB264" i="1" s="1"/>
  <c r="GG271" i="8" l="1"/>
  <c r="GN271" i="8"/>
  <c r="GU271" i="8"/>
  <c r="GG271" i="7"/>
  <c r="GL271" i="7"/>
  <c r="GU271" i="7"/>
  <c r="GG264" i="1"/>
  <c r="GK264" i="1"/>
  <c r="GS264" i="1"/>
  <c r="GD271" i="8"/>
  <c r="GK271" i="8"/>
  <c r="GR271" i="8"/>
  <c r="GD271" i="7"/>
  <c r="GN271" i="7"/>
  <c r="GS271" i="7"/>
  <c r="GE264" i="1"/>
  <c r="GL264" i="1"/>
  <c r="GT264" i="1"/>
  <c r="GF271" i="8"/>
  <c r="GM271" i="8"/>
  <c r="GS271" i="8"/>
  <c r="GE271" i="7"/>
  <c r="GK271" i="7"/>
  <c r="GT271" i="7"/>
  <c r="GF264" i="1"/>
  <c r="GM264" i="1"/>
  <c r="GR264" i="1"/>
  <c r="GE271" i="8"/>
  <c r="GL271" i="8"/>
  <c r="GT271" i="8"/>
  <c r="GF271" i="7"/>
  <c r="GM271" i="7"/>
  <c r="GR271" i="7"/>
  <c r="GD264" i="1"/>
  <c r="GN264" i="1"/>
  <c r="GU264" i="1"/>
  <c r="F11" i="2"/>
  <c r="H11" i="11" s="1"/>
  <c r="O11" i="2"/>
  <c r="Q11" i="11" s="1"/>
  <c r="FW264" i="1"/>
  <c r="FX271" i="7"/>
  <c r="FX271" i="8"/>
  <c r="FX264" i="1"/>
  <c r="FY271" i="7"/>
  <c r="FY271" i="8"/>
  <c r="E11" i="2"/>
  <c r="G11" i="11" s="1"/>
  <c r="FZ264" i="1"/>
  <c r="FZ271" i="7"/>
  <c r="FZ271" i="8"/>
  <c r="FY264" i="1"/>
  <c r="FW271" i="7"/>
  <c r="FW271" i="8"/>
  <c r="FP271" i="8"/>
  <c r="FP271" i="7"/>
  <c r="FQ264" i="1"/>
  <c r="FQ271" i="8"/>
  <c r="FS271" i="7"/>
  <c r="FP264" i="1"/>
  <c r="FR271" i="8"/>
  <c r="FQ271" i="7"/>
  <c r="FS264" i="1"/>
  <c r="FS271" i="8"/>
  <c r="FR271" i="7"/>
  <c r="FR264" i="1"/>
  <c r="FE271" i="8"/>
  <c r="FJ271" i="8"/>
  <c r="FB264" i="1"/>
  <c r="FI264" i="1"/>
  <c r="FB271" i="8"/>
  <c r="FK271" i="8"/>
  <c r="FE264" i="1"/>
  <c r="FL264" i="1"/>
  <c r="FD271" i="8"/>
  <c r="FL271" i="8"/>
  <c r="FC264" i="1"/>
  <c r="FK264" i="1"/>
  <c r="P11" i="2"/>
  <c r="R11" i="11" s="1"/>
  <c r="FC271" i="8"/>
  <c r="FI271" i="8"/>
  <c r="FD264" i="1"/>
  <c r="FJ264" i="1"/>
  <c r="FE271" i="7"/>
  <c r="FI271" i="7"/>
  <c r="FB271" i="7"/>
  <c r="FJ271" i="7"/>
  <c r="FC271" i="7"/>
  <c r="FK271" i="7"/>
  <c r="FD271" i="7"/>
  <c r="FL271" i="7"/>
  <c r="N11" i="2"/>
  <c r="P11" i="11" s="1"/>
  <c r="J11" i="2"/>
  <c r="L11" i="11" s="1"/>
  <c r="EP271" i="8"/>
  <c r="EW271" i="8"/>
  <c r="EN264" i="1"/>
  <c r="EX264" i="1"/>
  <c r="EX271" i="7"/>
  <c r="I11" i="2"/>
  <c r="K11" i="11" s="1"/>
  <c r="M11" i="2"/>
  <c r="O11" i="11" s="1"/>
  <c r="EQ271" i="8"/>
  <c r="EX271" i="8"/>
  <c r="EO264" i="1"/>
  <c r="EW264" i="1"/>
  <c r="EU271" i="7"/>
  <c r="L11" i="2"/>
  <c r="N11" i="11" s="1"/>
  <c r="EN271" i="8"/>
  <c r="EU271" i="8"/>
  <c r="EP264" i="1"/>
  <c r="EU264" i="1"/>
  <c r="EW271" i="7"/>
  <c r="EO271" i="8"/>
  <c r="EV271" i="8"/>
  <c r="EQ264" i="1"/>
  <c r="EV264" i="1"/>
  <c r="EV271" i="7"/>
  <c r="EN271" i="7"/>
  <c r="EO271" i="7"/>
  <c r="EP271" i="7"/>
  <c r="EQ271" i="7"/>
  <c r="I11" i="11"/>
  <c r="EH271" i="7"/>
  <c r="EG271" i="7"/>
  <c r="EI271" i="7"/>
  <c r="EJ271" i="7"/>
  <c r="EG271" i="8"/>
  <c r="EH271" i="8"/>
  <c r="EI271" i="8"/>
  <c r="EJ271" i="8"/>
  <c r="EJ264" i="1"/>
  <c r="EG264" i="1"/>
  <c r="EH264" i="1"/>
  <c r="EI264" i="1"/>
  <c r="DZ271" i="7"/>
  <c r="EA271" i="7"/>
  <c r="EB271" i="7"/>
  <c r="EC271" i="7"/>
  <c r="EA271" i="8"/>
  <c r="EB264" i="1"/>
  <c r="EB271" i="8"/>
  <c r="EC264" i="1"/>
  <c r="EC271" i="8"/>
  <c r="DZ264" i="1"/>
  <c r="DZ271" i="8"/>
  <c r="EA264" i="1"/>
  <c r="DS264" i="1"/>
  <c r="DT271" i="8"/>
  <c r="DT271" i="7"/>
  <c r="DU264" i="1"/>
  <c r="DU271" i="8"/>
  <c r="DU271" i="7"/>
  <c r="DN271" i="8"/>
  <c r="DT264" i="1"/>
  <c r="DS271" i="8"/>
  <c r="DS271" i="7"/>
  <c r="DM271" i="8"/>
  <c r="DV264" i="1"/>
  <c r="DV271" i="8"/>
  <c r="DV271" i="7"/>
  <c r="DN264" i="1"/>
  <c r="DL271" i="7"/>
  <c r="DO264" i="1"/>
  <c r="DL271" i="8"/>
  <c r="DO271" i="7"/>
  <c r="DM264" i="1"/>
  <c r="DM271" i="7"/>
  <c r="DL264" i="1"/>
  <c r="DO271" i="8"/>
  <c r="DN271" i="7"/>
  <c r="DF264" i="1"/>
  <c r="DF271" i="8"/>
  <c r="DG271" i="7"/>
  <c r="DE264" i="1"/>
  <c r="DH271" i="8"/>
  <c r="DH271" i="7"/>
  <c r="DG264" i="1"/>
  <c r="DG271" i="8"/>
  <c r="DE271" i="7"/>
  <c r="CR271" i="8"/>
  <c r="CY271" i="8"/>
  <c r="DH264" i="1"/>
  <c r="DE271" i="8"/>
  <c r="DF271" i="7"/>
  <c r="CX271" i="7"/>
  <c r="CY271" i="7"/>
  <c r="CZ271" i="7"/>
  <c r="DA271" i="7"/>
  <c r="CZ264" i="1"/>
  <c r="DA264" i="1"/>
  <c r="CX264" i="1"/>
  <c r="CY264" i="1"/>
  <c r="K12" i="10" a="1"/>
  <c r="K12" i="10" s="1"/>
  <c r="CX271" i="8"/>
  <c r="CZ271" i="8"/>
  <c r="DA271" i="8"/>
  <c r="I12" i="10" a="1"/>
  <c r="I12" i="10" s="1"/>
  <c r="CQ271" i="8"/>
  <c r="E12" i="10" a="1"/>
  <c r="E12" i="10" s="1"/>
  <c r="CS271" i="8"/>
  <c r="CT271" i="8"/>
  <c r="CR271" i="7"/>
  <c r="CS271" i="7"/>
  <c r="CT271" i="7"/>
  <c r="CQ271" i="7"/>
  <c r="CS264" i="1"/>
  <c r="CT264" i="1"/>
  <c r="CQ264" i="1"/>
  <c r="CJ264" i="1"/>
  <c r="CR264" i="1"/>
  <c r="M11" i="11"/>
  <c r="CL264" i="1"/>
  <c r="CM271" i="7"/>
  <c r="CK264" i="1"/>
  <c r="CM264" i="1"/>
  <c r="J11" i="11"/>
  <c r="CK271" i="8"/>
  <c r="CL271" i="8"/>
  <c r="CM271" i="8"/>
  <c r="CJ271" i="7"/>
  <c r="CK271" i="7"/>
  <c r="O12" i="10" a="1"/>
  <c r="O12" i="10" s="1"/>
  <c r="N12" i="10" a="1"/>
  <c r="N12" i="10" s="1"/>
  <c r="F12" i="10" a="1"/>
  <c r="F12" i="10" s="1"/>
  <c r="H12" i="10" a="1"/>
  <c r="H12" i="10" s="1"/>
  <c r="G12" i="10" a="1"/>
  <c r="G12" i="10" s="1"/>
  <c r="L12" i="10" a="1"/>
  <c r="L12" i="10" s="1"/>
  <c r="J12" i="10" a="1"/>
  <c r="J12" i="10" s="1"/>
  <c r="P12" i="10" a="1"/>
  <c r="P12" i="10" s="1"/>
  <c r="A272" i="8"/>
  <c r="A272" i="7"/>
  <c r="N264" i="7"/>
  <c r="BJ264" i="7"/>
  <c r="BO264" i="7"/>
  <c r="AU264" i="7"/>
  <c r="T264" i="7"/>
  <c r="Y264" i="7"/>
  <c r="BR264" i="7"/>
  <c r="BV264" i="7"/>
  <c r="CD264" i="7"/>
  <c r="BQ264" i="7"/>
  <c r="AW264" i="7"/>
  <c r="CF264" i="7"/>
  <c r="AI264" i="7"/>
  <c r="G264" i="7"/>
  <c r="AH264" i="7"/>
  <c r="AM264" i="7"/>
  <c r="BK264" i="7"/>
  <c r="BD264" i="7"/>
  <c r="R264" i="7"/>
  <c r="F264" i="7"/>
  <c r="BP264" i="7"/>
  <c r="AV264" i="7"/>
  <c r="AG264" i="7"/>
  <c r="BY264" i="7"/>
  <c r="K264" i="7"/>
  <c r="BA264" i="7"/>
  <c r="AF264" i="7"/>
  <c r="CE264" i="7"/>
  <c r="CC264" i="7"/>
  <c r="AA264" i="7"/>
  <c r="Z264" i="7"/>
  <c r="AT264" i="7"/>
  <c r="AP264" i="7"/>
  <c r="U264" i="7"/>
  <c r="AB264" i="7"/>
  <c r="CD264" i="1"/>
  <c r="CE264" i="1"/>
  <c r="CF264" i="1"/>
  <c r="CC264" i="1"/>
  <c r="AA264" i="1"/>
  <c r="F264" i="1"/>
  <c r="AN264" i="1"/>
  <c r="L264" i="1"/>
  <c r="E264" i="1"/>
  <c r="S264" i="1"/>
  <c r="AO264" i="1"/>
  <c r="T264" i="1"/>
  <c r="Y264" i="1"/>
  <c r="AU264" i="1"/>
  <c r="AP264" i="1"/>
  <c r="AM264" i="1"/>
  <c r="AF264" i="1"/>
  <c r="D264" i="1"/>
  <c r="R264" i="1"/>
  <c r="K264" i="1"/>
  <c r="Z264" i="1"/>
  <c r="M264" i="1"/>
  <c r="AG264" i="1"/>
  <c r="AW264" i="1"/>
  <c r="AT264" i="1"/>
  <c r="AH264" i="1"/>
  <c r="AI264" i="1"/>
  <c r="AB264" i="1"/>
  <c r="U264" i="1"/>
  <c r="N264" i="1"/>
  <c r="G264" i="1"/>
  <c r="AV264" i="1"/>
  <c r="BH264" i="1"/>
  <c r="BK264" i="1"/>
  <c r="BY264" i="1"/>
  <c r="BP264" i="1"/>
  <c r="BO264" i="1"/>
  <c r="BW264" i="1"/>
  <c r="BA264" i="1"/>
  <c r="BJ264" i="1"/>
  <c r="BI264" i="1"/>
  <c r="BX264" i="1"/>
  <c r="BR264" i="1"/>
  <c r="BQ264" i="1"/>
  <c r="BV264" i="1"/>
  <c r="BD264" i="1"/>
  <c r="BC264" i="1"/>
  <c r="A265" i="1"/>
  <c r="C13" i="2"/>
  <c r="D13" i="11" s="1"/>
  <c r="F13" i="11" s="1"/>
  <c r="GM272" i="8" l="1"/>
  <c r="K12" i="9" a="1"/>
  <c r="K12" i="9" s="1"/>
  <c r="L12" i="9" a="1"/>
  <c r="L12" i="9" s="1"/>
  <c r="F12" i="9" a="1"/>
  <c r="F12" i="9" s="1"/>
  <c r="H12" i="9" a="1"/>
  <c r="H12" i="9" s="1"/>
  <c r="O12" i="9" a="1"/>
  <c r="O12" i="9" s="1"/>
  <c r="E12" i="9" a="1"/>
  <c r="E12" i="9" s="1"/>
  <c r="J12" i="9" a="1"/>
  <c r="J12" i="9" s="1"/>
  <c r="I12" i="9" a="1"/>
  <c r="I12" i="9" s="1"/>
  <c r="G12" i="9" a="1"/>
  <c r="G12" i="9" s="1"/>
  <c r="N12" i="9" a="1"/>
  <c r="N12" i="9" s="1"/>
  <c r="M12" i="9" a="1"/>
  <c r="M12" i="9" s="1"/>
  <c r="P12" i="2"/>
  <c r="B21" i="10"/>
  <c r="C21" i="10" s="1"/>
  <c r="B272" i="8"/>
  <c r="CL272" i="8" s="1"/>
  <c r="B272" i="7"/>
  <c r="CK272" i="7" s="1"/>
  <c r="M12" i="2"/>
  <c r="F12" i="2"/>
  <c r="L12" i="2"/>
  <c r="N12" i="11" s="1"/>
  <c r="BY265" i="7"/>
  <c r="G12" i="2"/>
  <c r="N12" i="2"/>
  <c r="H12" i="2"/>
  <c r="K12" i="2"/>
  <c r="CE265" i="7"/>
  <c r="CC265" i="7"/>
  <c r="AP265" i="7"/>
  <c r="CD265" i="7"/>
  <c r="BK265" i="7"/>
  <c r="AT265" i="7"/>
  <c r="Z265" i="7"/>
  <c r="G265" i="7"/>
  <c r="BI265" i="7"/>
  <c r="Y265" i="7"/>
  <c r="E265" i="7"/>
  <c r="AI265" i="7"/>
  <c r="BV265" i="7"/>
  <c r="O13" i="9" s="1" a="1"/>
  <c r="O13" i="9" s="1"/>
  <c r="BR265" i="7"/>
  <c r="AG265" i="7"/>
  <c r="BB265" i="7"/>
  <c r="R265" i="7"/>
  <c r="BA265" i="7"/>
  <c r="N265" i="7"/>
  <c r="AM265" i="7"/>
  <c r="BW265" i="7"/>
  <c r="S265" i="7"/>
  <c r="BO265" i="7"/>
  <c r="L265" i="7"/>
  <c r="AW265" i="7"/>
  <c r="T265" i="7"/>
  <c r="AV265" i="7"/>
  <c r="BX265" i="7"/>
  <c r="AU265" i="7"/>
  <c r="AF265" i="7"/>
  <c r="BP265" i="7"/>
  <c r="F265" i="7"/>
  <c r="AH265" i="7"/>
  <c r="BJ265" i="7"/>
  <c r="K265" i="7"/>
  <c r="BD265" i="7"/>
  <c r="D265" i="7"/>
  <c r="AN265" i="7"/>
  <c r="M265" i="7"/>
  <c r="AO265" i="7"/>
  <c r="BQ265" i="7"/>
  <c r="AB265" i="7"/>
  <c r="U265" i="7"/>
  <c r="BC265" i="7"/>
  <c r="CF265" i="7"/>
  <c r="BH265" i="7"/>
  <c r="AA265" i="7"/>
  <c r="P13" i="9" a="1"/>
  <c r="P13" i="9" s="1"/>
  <c r="O12" i="2"/>
  <c r="E12" i="2"/>
  <c r="I12" i="2"/>
  <c r="J12" i="2"/>
  <c r="CE265" i="8"/>
  <c r="BJ265" i="8"/>
  <c r="AU265" i="8"/>
  <c r="AA265" i="8"/>
  <c r="F265" i="8"/>
  <c r="BW265" i="8"/>
  <c r="AV265" i="8"/>
  <c r="BQ265" i="8"/>
  <c r="AO265" i="8"/>
  <c r="S265" i="8"/>
  <c r="BI265" i="8"/>
  <c r="AH265" i="8"/>
  <c r="M265" i="8"/>
  <c r="BX265" i="8"/>
  <c r="BC265" i="8"/>
  <c r="AG265" i="8"/>
  <c r="E265" i="8"/>
  <c r="T265" i="8"/>
  <c r="BH265" i="8"/>
  <c r="AF265" i="8"/>
  <c r="D265" i="8"/>
  <c r="BK265" i="8"/>
  <c r="AI265" i="8"/>
  <c r="G265" i="8"/>
  <c r="BB265" i="8"/>
  <c r="CC265" i="8"/>
  <c r="BA265" i="8"/>
  <c r="Y265" i="8"/>
  <c r="CF265" i="8"/>
  <c r="BD265" i="8"/>
  <c r="AB265" i="8"/>
  <c r="L265" i="8"/>
  <c r="BP265" i="8"/>
  <c r="BV265" i="8"/>
  <c r="O13" i="10" s="1" a="1"/>
  <c r="O13" i="10" s="1"/>
  <c r="AT265" i="8"/>
  <c r="K13" i="10" s="1" a="1"/>
  <c r="K13" i="10" s="1"/>
  <c r="R265" i="8"/>
  <c r="BY265" i="8"/>
  <c r="AW265" i="8"/>
  <c r="U265" i="8"/>
  <c r="Z265" i="8"/>
  <c r="CD265" i="8"/>
  <c r="AM265" i="8"/>
  <c r="N265" i="8"/>
  <c r="K265" i="8"/>
  <c r="AN265" i="8"/>
  <c r="BR265" i="8"/>
  <c r="BO265" i="8"/>
  <c r="N13" i="10" s="1" a="1"/>
  <c r="N13" i="10" s="1"/>
  <c r="AP265" i="8"/>
  <c r="P12" i="9" a="1"/>
  <c r="P12" i="9" s="1"/>
  <c r="B14" i="2"/>
  <c r="C14" i="11" s="1"/>
  <c r="B265" i="1"/>
  <c r="BY265" i="1" s="1"/>
  <c r="GR272" i="7" l="1"/>
  <c r="GS272" i="8"/>
  <c r="GE272" i="7"/>
  <c r="GE272" i="8"/>
  <c r="GN272" i="7"/>
  <c r="GD265" i="1"/>
  <c r="GL265" i="1"/>
  <c r="GT265" i="1"/>
  <c r="GF272" i="8"/>
  <c r="GN272" i="8"/>
  <c r="GT272" i="8"/>
  <c r="GE265" i="1"/>
  <c r="GM265" i="1"/>
  <c r="GU265" i="1"/>
  <c r="GD272" i="7"/>
  <c r="GM272" i="7"/>
  <c r="GS272" i="7"/>
  <c r="GG272" i="8"/>
  <c r="GL272" i="8"/>
  <c r="GU272" i="8"/>
  <c r="GF265" i="1"/>
  <c r="GN265" i="1"/>
  <c r="GR265" i="1"/>
  <c r="GF272" i="7"/>
  <c r="GK272" i="7"/>
  <c r="GT272" i="7"/>
  <c r="GD272" i="8"/>
  <c r="GK272" i="8"/>
  <c r="GR272" i="8"/>
  <c r="GG265" i="1"/>
  <c r="GK265" i="1"/>
  <c r="GS265" i="1"/>
  <c r="GG272" i="7"/>
  <c r="GL272" i="7"/>
  <c r="GU272" i="7"/>
  <c r="FP272" i="8"/>
  <c r="FY272" i="7"/>
  <c r="FX265" i="1"/>
  <c r="FZ272" i="8"/>
  <c r="FS272" i="7"/>
  <c r="FZ272" i="7"/>
  <c r="FZ265" i="1"/>
  <c r="FW272" i="8"/>
  <c r="FW272" i="7"/>
  <c r="FY265" i="1"/>
  <c r="FX272" i="8"/>
  <c r="FX272" i="7"/>
  <c r="FW265" i="1"/>
  <c r="FY272" i="8"/>
  <c r="FR265" i="1"/>
  <c r="FR272" i="8"/>
  <c r="FP265" i="1"/>
  <c r="FQ272" i="7"/>
  <c r="FS272" i="8"/>
  <c r="FQ265" i="1"/>
  <c r="FR272" i="7"/>
  <c r="FQ272" i="8"/>
  <c r="FS265" i="1"/>
  <c r="FP272" i="7"/>
  <c r="FC265" i="1"/>
  <c r="FI265" i="1"/>
  <c r="FD272" i="8"/>
  <c r="FL272" i="8"/>
  <c r="FD265" i="1"/>
  <c r="FJ265" i="1"/>
  <c r="FC272" i="8"/>
  <c r="FI272" i="8"/>
  <c r="FE265" i="1"/>
  <c r="FL265" i="1"/>
  <c r="FE272" i="8"/>
  <c r="FJ272" i="8"/>
  <c r="FB265" i="1"/>
  <c r="FK265" i="1"/>
  <c r="FB272" i="8"/>
  <c r="FK272" i="8"/>
  <c r="FE272" i="7"/>
  <c r="FI272" i="7"/>
  <c r="FB272" i="7"/>
  <c r="FJ272" i="7"/>
  <c r="FC272" i="7"/>
  <c r="FK272" i="7"/>
  <c r="FD272" i="7"/>
  <c r="FL272" i="7"/>
  <c r="EX272" i="7"/>
  <c r="EV272" i="7"/>
  <c r="EN265" i="1"/>
  <c r="EU265" i="1"/>
  <c r="EP272" i="8"/>
  <c r="EU272" i="8"/>
  <c r="EO265" i="1"/>
  <c r="EW265" i="1"/>
  <c r="EQ272" i="8"/>
  <c r="EX272" i="8"/>
  <c r="EP265" i="1"/>
  <c r="EV265" i="1"/>
  <c r="EN272" i="8"/>
  <c r="EV272" i="8"/>
  <c r="EU272" i="7"/>
  <c r="EQ265" i="1"/>
  <c r="EX265" i="1"/>
  <c r="EO272" i="8"/>
  <c r="EW272" i="8"/>
  <c r="EW272" i="7"/>
  <c r="EP272" i="7"/>
  <c r="EN272" i="7"/>
  <c r="EO272" i="7"/>
  <c r="EQ272" i="7"/>
  <c r="M12" i="11"/>
  <c r="EH272" i="8"/>
  <c r="EG272" i="7"/>
  <c r="EH272" i="7"/>
  <c r="EI272" i="7"/>
  <c r="EJ272" i="7"/>
  <c r="EG272" i="8"/>
  <c r="EI272" i="8"/>
  <c r="EJ272" i="8"/>
  <c r="EG265" i="1"/>
  <c r="EH265" i="1"/>
  <c r="EI265" i="1"/>
  <c r="EJ265" i="1"/>
  <c r="DZ272" i="7"/>
  <c r="EA272" i="7"/>
  <c r="EB272" i="7"/>
  <c r="EC272" i="7"/>
  <c r="DZ272" i="8"/>
  <c r="DZ265" i="1"/>
  <c r="EA272" i="8"/>
  <c r="EA265" i="1"/>
  <c r="EB272" i="8"/>
  <c r="EB265" i="1"/>
  <c r="DT272" i="8"/>
  <c r="EC272" i="8"/>
  <c r="EC265" i="1"/>
  <c r="DV272" i="7"/>
  <c r="DV265" i="1"/>
  <c r="DU272" i="7"/>
  <c r="DU272" i="8"/>
  <c r="DS265" i="1"/>
  <c r="DS272" i="7"/>
  <c r="DV272" i="8"/>
  <c r="DT265" i="1"/>
  <c r="DO272" i="7"/>
  <c r="DT272" i="7"/>
  <c r="DS272" i="8"/>
  <c r="DU265" i="1"/>
  <c r="DL272" i="8"/>
  <c r="DN265" i="1"/>
  <c r="DM272" i="8"/>
  <c r="DO265" i="1"/>
  <c r="DM272" i="7"/>
  <c r="DG272" i="8"/>
  <c r="DO272" i="8"/>
  <c r="DM265" i="1"/>
  <c r="DN272" i="7"/>
  <c r="F13" i="10" a="1"/>
  <c r="F13" i="10" s="1"/>
  <c r="G13" i="10" a="1"/>
  <c r="G13" i="10" s="1"/>
  <c r="DE265" i="1"/>
  <c r="DN272" i="8"/>
  <c r="DL265" i="1"/>
  <c r="DL272" i="7"/>
  <c r="DE272" i="7"/>
  <c r="DF272" i="7"/>
  <c r="DH272" i="8"/>
  <c r="DF265" i="1"/>
  <c r="CX272" i="8"/>
  <c r="DG272" i="7"/>
  <c r="DE272" i="8"/>
  <c r="DG265" i="1"/>
  <c r="DH272" i="7"/>
  <c r="DF272" i="8"/>
  <c r="DH265" i="1"/>
  <c r="CX265" i="1"/>
  <c r="G12" i="11"/>
  <c r="CX272" i="7"/>
  <c r="CZ272" i="7"/>
  <c r="DA272" i="7"/>
  <c r="CY272" i="7"/>
  <c r="CY265" i="1"/>
  <c r="CZ265" i="1"/>
  <c r="DA265" i="1"/>
  <c r="CY272" i="8"/>
  <c r="CZ272" i="8"/>
  <c r="DA272" i="8"/>
  <c r="Q12" i="11"/>
  <c r="I12" i="11"/>
  <c r="K12" i="11"/>
  <c r="J12" i="11"/>
  <c r="J13" i="9" a="1"/>
  <c r="J13" i="9" s="1"/>
  <c r="F13" i="9" a="1"/>
  <c r="F13" i="9" s="1"/>
  <c r="N13" i="9" a="1"/>
  <c r="N13" i="9" s="1"/>
  <c r="M13" i="9" a="1"/>
  <c r="M13" i="9" s="1"/>
  <c r="E13" i="9" a="1"/>
  <c r="E13" i="9" s="1"/>
  <c r="P12" i="11"/>
  <c r="I13" i="9" a="1"/>
  <c r="I13" i="9" s="1"/>
  <c r="H12" i="11"/>
  <c r="O12" i="11"/>
  <c r="L12" i="11"/>
  <c r="L13" i="10" a="1"/>
  <c r="L13" i="10" s="1"/>
  <c r="CQ272" i="8"/>
  <c r="CR272" i="8"/>
  <c r="CS272" i="8"/>
  <c r="CT272" i="8"/>
  <c r="CR272" i="7"/>
  <c r="CQ272" i="7"/>
  <c r="G13" i="9" a="1"/>
  <c r="G13" i="9" s="1"/>
  <c r="CS272" i="7"/>
  <c r="CT272" i="7"/>
  <c r="CR265" i="1"/>
  <c r="CQ265" i="1"/>
  <c r="CS265" i="1"/>
  <c r="CT265" i="1"/>
  <c r="CM272" i="7"/>
  <c r="CJ265" i="1"/>
  <c r="CL265" i="1"/>
  <c r="CM265" i="1"/>
  <c r="CL272" i="7"/>
  <c r="CK265" i="1"/>
  <c r="CM272" i="8"/>
  <c r="E13" i="10" a="1"/>
  <c r="E13" i="10" s="1"/>
  <c r="CJ272" i="8"/>
  <c r="I13" i="10" a="1"/>
  <c r="I13" i="10" s="1"/>
  <c r="CK272" i="8"/>
  <c r="M13" i="10" a="1"/>
  <c r="M13" i="10" s="1"/>
  <c r="CJ272" i="7"/>
  <c r="L13" i="9" a="1"/>
  <c r="L13" i="9" s="1"/>
  <c r="H13" i="9" a="1"/>
  <c r="H13" i="9" s="1"/>
  <c r="K13" i="9" a="1"/>
  <c r="K13" i="9" s="1"/>
  <c r="J13" i="10" a="1"/>
  <c r="J13" i="10" s="1"/>
  <c r="P13" i="10" a="1"/>
  <c r="P13" i="10" s="1"/>
  <c r="H13" i="10" a="1"/>
  <c r="H13" i="10" s="1"/>
  <c r="R12" i="11"/>
  <c r="A273" i="8"/>
  <c r="A273" i="7"/>
  <c r="CD265" i="1"/>
  <c r="CE265" i="1"/>
  <c r="CF265" i="1"/>
  <c r="CC265" i="1"/>
  <c r="AO265" i="1"/>
  <c r="AG265" i="1"/>
  <c r="AB265" i="1"/>
  <c r="U265" i="1"/>
  <c r="N265" i="1"/>
  <c r="G265" i="1"/>
  <c r="AP265" i="1"/>
  <c r="AM265" i="1"/>
  <c r="AT265" i="1"/>
  <c r="T265" i="1"/>
  <c r="M265" i="1"/>
  <c r="F265" i="1"/>
  <c r="AH265" i="1"/>
  <c r="AI265" i="1"/>
  <c r="AN265" i="1"/>
  <c r="L265" i="1"/>
  <c r="E265" i="1"/>
  <c r="S265" i="1"/>
  <c r="Z265" i="1"/>
  <c r="AA265" i="1"/>
  <c r="AF265" i="1"/>
  <c r="D265" i="1"/>
  <c r="R265" i="1"/>
  <c r="K265" i="1"/>
  <c r="Y265" i="1"/>
  <c r="BD265" i="1"/>
  <c r="AU265" i="1"/>
  <c r="BQ265" i="1"/>
  <c r="AV265" i="1"/>
  <c r="BC265" i="1"/>
  <c r="BB265" i="1"/>
  <c r="BP265" i="1"/>
  <c r="AW265" i="1"/>
  <c r="BV265" i="1"/>
  <c r="BH265" i="1"/>
  <c r="BK265" i="1"/>
  <c r="BW265" i="1"/>
  <c r="BJ265" i="1"/>
  <c r="BO265" i="1"/>
  <c r="BX265" i="1"/>
  <c r="BA265" i="1"/>
  <c r="BI265" i="1"/>
  <c r="BR265" i="1"/>
  <c r="A266" i="1"/>
  <c r="C14" i="2"/>
  <c r="D14" i="11" s="1"/>
  <c r="F14" i="11" s="1"/>
  <c r="O13" i="2" l="1"/>
  <c r="Q13" i="11" s="1"/>
  <c r="P13" i="2"/>
  <c r="R13" i="11" s="1"/>
  <c r="B22" i="10"/>
  <c r="C22" i="10" s="1"/>
  <c r="B273" i="8"/>
  <c r="CL273" i="8" s="1"/>
  <c r="B273" i="7"/>
  <c r="CL273" i="7" s="1"/>
  <c r="N13" i="2"/>
  <c r="P13" i="11" s="1"/>
  <c r="L13" i="2"/>
  <c r="N13" i="11" s="1"/>
  <c r="I13" i="2"/>
  <c r="K13" i="11" s="1"/>
  <c r="E13" i="2"/>
  <c r="G13" i="11" s="1"/>
  <c r="K13" i="2"/>
  <c r="M13" i="11" s="1"/>
  <c r="F13" i="2"/>
  <c r="H13" i="11" s="1"/>
  <c r="M13" i="2"/>
  <c r="O13" i="11" s="1"/>
  <c r="G13" i="2"/>
  <c r="I13" i="11" s="1"/>
  <c r="L266" i="7"/>
  <c r="J13" i="2"/>
  <c r="L13" i="11" s="1"/>
  <c r="H13" i="2"/>
  <c r="J13" i="11" s="1"/>
  <c r="CE266" i="8"/>
  <c r="BO266" i="8"/>
  <c r="AM266" i="8"/>
  <c r="K266" i="8"/>
  <c r="CC266" i="8"/>
  <c r="AW266" i="8"/>
  <c r="G266" i="8"/>
  <c r="BY266" i="8"/>
  <c r="AI266" i="8"/>
  <c r="BK266" i="8"/>
  <c r="Y266" i="8"/>
  <c r="BA266" i="8"/>
  <c r="U266" i="8"/>
  <c r="BW266" i="8"/>
  <c r="AU266" i="8"/>
  <c r="S266" i="8"/>
  <c r="AB266" i="8"/>
  <c r="CF266" i="8"/>
  <c r="BP266" i="8"/>
  <c r="AN266" i="8"/>
  <c r="L266" i="8"/>
  <c r="AP266" i="8"/>
  <c r="R266" i="8"/>
  <c r="BV266" i="8"/>
  <c r="O14" i="10" s="1" a="1"/>
  <c r="O14" i="10" s="1"/>
  <c r="BI266" i="8"/>
  <c r="AG266" i="8"/>
  <c r="E266" i="8"/>
  <c r="BD266" i="8"/>
  <c r="AF266" i="8"/>
  <c r="CD266" i="8"/>
  <c r="BB266" i="8"/>
  <c r="Z266" i="8"/>
  <c r="N266" i="8"/>
  <c r="BR266" i="8"/>
  <c r="AT266" i="8"/>
  <c r="AA266" i="8"/>
  <c r="BC266" i="8"/>
  <c r="T266" i="8"/>
  <c r="BJ266" i="8"/>
  <c r="AH266" i="8"/>
  <c r="BQ266" i="8"/>
  <c r="D266" i="8"/>
  <c r="F266" i="8"/>
  <c r="AO266" i="8"/>
  <c r="BX266" i="8"/>
  <c r="BH266" i="8"/>
  <c r="M14" i="10" s="1" a="1"/>
  <c r="M14" i="10" s="1"/>
  <c r="M266" i="8"/>
  <c r="AV266" i="8"/>
  <c r="B15" i="2"/>
  <c r="C15" i="11" s="1"/>
  <c r="B266" i="1"/>
  <c r="BA266" i="1" s="1"/>
  <c r="GE273" i="8" l="1"/>
  <c r="GM273" i="8"/>
  <c r="GS273" i="8"/>
  <c r="GD273" i="7"/>
  <c r="GM273" i="7"/>
  <c r="GS273" i="7"/>
  <c r="GE266" i="1"/>
  <c r="GL266" i="1"/>
  <c r="GT266" i="1"/>
  <c r="GF273" i="8"/>
  <c r="GL273" i="8"/>
  <c r="GT273" i="8"/>
  <c r="GE273" i="7"/>
  <c r="GN273" i="7"/>
  <c r="GT273" i="7"/>
  <c r="GD266" i="1"/>
  <c r="GM266" i="1"/>
  <c r="GR266" i="1"/>
  <c r="GG273" i="8"/>
  <c r="GN273" i="8"/>
  <c r="GU273" i="8"/>
  <c r="GF273" i="7"/>
  <c r="GK273" i="7"/>
  <c r="GR273" i="7"/>
  <c r="GF266" i="1"/>
  <c r="GN266" i="1"/>
  <c r="GU266" i="1"/>
  <c r="GD273" i="8"/>
  <c r="GK273" i="8"/>
  <c r="GR273" i="8"/>
  <c r="GG273" i="7"/>
  <c r="GL273" i="7"/>
  <c r="GU273" i="7"/>
  <c r="GG266" i="1"/>
  <c r="GK266" i="1"/>
  <c r="GS266" i="1"/>
  <c r="FX273" i="8"/>
  <c r="FQ273" i="8"/>
  <c r="FZ273" i="8"/>
  <c r="FY273" i="7"/>
  <c r="FX266" i="1"/>
  <c r="FS273" i="8"/>
  <c r="FW273" i="8"/>
  <c r="FZ273" i="7"/>
  <c r="FZ266" i="1"/>
  <c r="FW273" i="7"/>
  <c r="FY266" i="1"/>
  <c r="FY273" i="8"/>
  <c r="FX273" i="7"/>
  <c r="FW266" i="1"/>
  <c r="FQ273" i="7"/>
  <c r="FQ266" i="1"/>
  <c r="FR273" i="7"/>
  <c r="FS266" i="1"/>
  <c r="FR273" i="8"/>
  <c r="FP273" i="7"/>
  <c r="FP266" i="1"/>
  <c r="FP273" i="8"/>
  <c r="FS273" i="7"/>
  <c r="FR266" i="1"/>
  <c r="FI273" i="7"/>
  <c r="FD273" i="8"/>
  <c r="FI273" i="8"/>
  <c r="FB266" i="1"/>
  <c r="FK266" i="1"/>
  <c r="FJ273" i="7"/>
  <c r="FE273" i="8"/>
  <c r="FJ273" i="8"/>
  <c r="FC266" i="1"/>
  <c r="FJ266" i="1"/>
  <c r="FE273" i="7"/>
  <c r="FB273" i="8"/>
  <c r="FK273" i="8"/>
  <c r="FD266" i="1"/>
  <c r="FL266" i="1"/>
  <c r="FB273" i="7"/>
  <c r="FC273" i="8"/>
  <c r="FL273" i="8"/>
  <c r="FE266" i="1"/>
  <c r="FI266" i="1"/>
  <c r="FC273" i="7"/>
  <c r="FK273" i="7"/>
  <c r="FD273" i="7"/>
  <c r="FL273" i="7"/>
  <c r="EO266" i="1"/>
  <c r="EW266" i="1"/>
  <c r="EW273" i="7"/>
  <c r="EN273" i="8"/>
  <c r="EU273" i="8"/>
  <c r="EP266" i="1"/>
  <c r="EX266" i="1"/>
  <c r="EX273" i="7"/>
  <c r="EO273" i="8"/>
  <c r="EV273" i="8"/>
  <c r="EQ266" i="1"/>
  <c r="EU266" i="1"/>
  <c r="EV273" i="7"/>
  <c r="EP273" i="8"/>
  <c r="EW273" i="8"/>
  <c r="EN266" i="1"/>
  <c r="EV266" i="1"/>
  <c r="EU273" i="7"/>
  <c r="EQ273" i="8"/>
  <c r="EX273" i="8"/>
  <c r="EN273" i="7"/>
  <c r="EQ273" i="7"/>
  <c r="EO273" i="7"/>
  <c r="EP273" i="7"/>
  <c r="EH273" i="7"/>
  <c r="EG273" i="7"/>
  <c r="EI273" i="7"/>
  <c r="EJ273" i="7"/>
  <c r="EG273" i="8"/>
  <c r="EH273" i="8"/>
  <c r="EI273" i="8"/>
  <c r="EJ273" i="8"/>
  <c r="EJ266" i="1"/>
  <c r="EG266" i="1"/>
  <c r="EH266" i="1"/>
  <c r="EI266" i="1"/>
  <c r="DZ273" i="7"/>
  <c r="EA273" i="7"/>
  <c r="EB273" i="7"/>
  <c r="EC273" i="7"/>
  <c r="DT273" i="7"/>
  <c r="DZ273" i="8"/>
  <c r="EC273" i="8"/>
  <c r="EA266" i="1"/>
  <c r="DU273" i="8"/>
  <c r="EB266" i="1"/>
  <c r="EA273" i="8"/>
  <c r="DT273" i="8"/>
  <c r="EC266" i="1"/>
  <c r="EB273" i="8"/>
  <c r="DZ266" i="1"/>
  <c r="DT266" i="1"/>
  <c r="DS273" i="7"/>
  <c r="DS266" i="1"/>
  <c r="DV273" i="8"/>
  <c r="DU273" i="7"/>
  <c r="DV266" i="1"/>
  <c r="DO273" i="8"/>
  <c r="DS273" i="8"/>
  <c r="DV273" i="7"/>
  <c r="DU266" i="1"/>
  <c r="DN273" i="8"/>
  <c r="DL273" i="7"/>
  <c r="DM266" i="1"/>
  <c r="DO273" i="7"/>
  <c r="DL266" i="1"/>
  <c r="DF266" i="1"/>
  <c r="DL273" i="8"/>
  <c r="DM273" i="7"/>
  <c r="DN266" i="1"/>
  <c r="DH273" i="8"/>
  <c r="DM273" i="8"/>
  <c r="DN273" i="7"/>
  <c r="DO266" i="1"/>
  <c r="CX273" i="8"/>
  <c r="DG273" i="7"/>
  <c r="DE266" i="1"/>
  <c r="DG273" i="8"/>
  <c r="CY273" i="8"/>
  <c r="DH273" i="7"/>
  <c r="DG266" i="1"/>
  <c r="DE273" i="8"/>
  <c r="DF273" i="7"/>
  <c r="CZ273" i="8"/>
  <c r="DE273" i="7"/>
  <c r="DH266" i="1"/>
  <c r="DF273" i="8"/>
  <c r="CX273" i="7"/>
  <c r="CY273" i="7"/>
  <c r="CZ273" i="7"/>
  <c r="DA273" i="7"/>
  <c r="CX266" i="1"/>
  <c r="CY266" i="1"/>
  <c r="CZ266" i="1"/>
  <c r="DA266" i="1"/>
  <c r="E14" i="10" a="1"/>
  <c r="E14" i="10" s="1"/>
  <c r="CR273" i="8"/>
  <c r="DA273" i="8"/>
  <c r="CR273" i="7"/>
  <c r="CQ273" i="7"/>
  <c r="I14" i="10" a="1"/>
  <c r="I14" i="10" s="1"/>
  <c r="CQ273" i="8"/>
  <c r="K14" i="10" a="1"/>
  <c r="K14" i="10" s="1"/>
  <c r="G14" i="10" a="1"/>
  <c r="G14" i="10" s="1"/>
  <c r="CS273" i="8"/>
  <c r="CT273" i="8"/>
  <c r="CS273" i="7"/>
  <c r="CT273" i="7"/>
  <c r="CQ266" i="1"/>
  <c r="CR266" i="1"/>
  <c r="CS266" i="1"/>
  <c r="CT266" i="1"/>
  <c r="CJ266" i="1"/>
  <c r="CL266" i="1"/>
  <c r="CK266" i="1"/>
  <c r="CM266" i="1"/>
  <c r="CM273" i="8"/>
  <c r="CJ273" i="8"/>
  <c r="CK273" i="8"/>
  <c r="CM273" i="7"/>
  <c r="CJ273" i="7"/>
  <c r="CK273" i="7"/>
  <c r="H14" i="10" a="1"/>
  <c r="H14" i="10" s="1"/>
  <c r="J14" i="10" a="1"/>
  <c r="J14" i="10" s="1"/>
  <c r="N14" i="10" a="1"/>
  <c r="N14" i="10" s="1"/>
  <c r="P14" i="10" a="1"/>
  <c r="P14" i="10" s="1"/>
  <c r="L14" i="10" a="1"/>
  <c r="L14" i="10" s="1"/>
  <c r="F14" i="10" a="1"/>
  <c r="F14" i="10" s="1"/>
  <c r="A274" i="8"/>
  <c r="A274" i="7"/>
  <c r="BD266" i="7"/>
  <c r="BQ266" i="7"/>
  <c r="CF266" i="7"/>
  <c r="BH266" i="7"/>
  <c r="BB266" i="7"/>
  <c r="AM266" i="7"/>
  <c r="BP266" i="7"/>
  <c r="BA266" i="7"/>
  <c r="AH266" i="7"/>
  <c r="AV266" i="7"/>
  <c r="U266" i="7"/>
  <c r="AG266" i="7"/>
  <c r="BV266" i="7"/>
  <c r="CD266" i="7"/>
  <c r="AI266" i="7"/>
  <c r="BC266" i="7"/>
  <c r="BR266" i="7"/>
  <c r="BO266" i="7"/>
  <c r="AU266" i="7"/>
  <c r="CC266" i="7"/>
  <c r="F266" i="7"/>
  <c r="M266" i="7"/>
  <c r="E266" i="7"/>
  <c r="BK266" i="7"/>
  <c r="Z266" i="7"/>
  <c r="AT266" i="7"/>
  <c r="D266" i="7"/>
  <c r="CE266" i="7"/>
  <c r="AA266" i="7"/>
  <c r="BJ266" i="7"/>
  <c r="G266" i="7"/>
  <c r="BX266" i="7"/>
  <c r="AP266" i="7"/>
  <c r="BW266" i="7"/>
  <c r="AW266" i="7"/>
  <c r="AB266" i="7"/>
  <c r="R266" i="7"/>
  <c r="S266" i="7"/>
  <c r="BI266" i="7"/>
  <c r="AF266" i="7"/>
  <c r="I14" i="9" s="1" a="1"/>
  <c r="I14" i="9" s="1"/>
  <c r="T266" i="7"/>
  <c r="K266" i="7"/>
  <c r="N266" i="7"/>
  <c r="Y266" i="7"/>
  <c r="AN266" i="7"/>
  <c r="AO266" i="7"/>
  <c r="BY266" i="7"/>
  <c r="CD266" i="1"/>
  <c r="AB266" i="1"/>
  <c r="CE266" i="1"/>
  <c r="AA266" i="1"/>
  <c r="L266" i="1"/>
  <c r="CF266" i="1"/>
  <c r="AO266" i="1"/>
  <c r="AP266" i="1"/>
  <c r="N266" i="1"/>
  <c r="CC266" i="1"/>
  <c r="Z266" i="1"/>
  <c r="U266" i="1"/>
  <c r="AG266" i="1"/>
  <c r="AT266" i="1"/>
  <c r="Y266" i="1"/>
  <c r="T266" i="1"/>
  <c r="M266" i="1"/>
  <c r="F266" i="1"/>
  <c r="E266" i="1"/>
  <c r="S266" i="1"/>
  <c r="AM266" i="1"/>
  <c r="AN266" i="1"/>
  <c r="BY266" i="1"/>
  <c r="AH266" i="1"/>
  <c r="AI266" i="1"/>
  <c r="AF266" i="1"/>
  <c r="D266" i="1"/>
  <c r="R266" i="1"/>
  <c r="K266" i="1"/>
  <c r="G266" i="1"/>
  <c r="AU266" i="1"/>
  <c r="AV266" i="1"/>
  <c r="AW266" i="1"/>
  <c r="BI266" i="1"/>
  <c r="BJ266" i="1"/>
  <c r="BH266" i="1"/>
  <c r="BR266" i="1"/>
  <c r="BK266" i="1"/>
  <c r="BQ266" i="1"/>
  <c r="BV266" i="1"/>
  <c r="BX266" i="1"/>
  <c r="BP266" i="1"/>
  <c r="BO266" i="1"/>
  <c r="BW266" i="1"/>
  <c r="A267" i="1"/>
  <c r="C15" i="2"/>
  <c r="D15" i="11" s="1"/>
  <c r="F15" i="11" s="1"/>
  <c r="BC266" i="1"/>
  <c r="BD266" i="1"/>
  <c r="BB266" i="1"/>
  <c r="K14" i="2" l="1"/>
  <c r="H14" i="9" a="1"/>
  <c r="H14" i="9" s="1"/>
  <c r="K14" i="9" a="1"/>
  <c r="K14" i="9" s="1"/>
  <c r="F14" i="9" a="1"/>
  <c r="F14" i="9" s="1"/>
  <c r="N14" i="9" a="1"/>
  <c r="N14" i="9" s="1"/>
  <c r="L14" i="9" a="1"/>
  <c r="L14" i="9" s="1"/>
  <c r="M14" i="9" a="1"/>
  <c r="M14" i="9" s="1"/>
  <c r="E14" i="9" a="1"/>
  <c r="E14" i="9" s="1"/>
  <c r="J14" i="9" a="1"/>
  <c r="J14" i="9" s="1"/>
  <c r="G14" i="9" a="1"/>
  <c r="G14" i="9" s="1"/>
  <c r="O14" i="9" a="1"/>
  <c r="O14" i="9" s="1"/>
  <c r="E14" i="2"/>
  <c r="L14" i="2"/>
  <c r="M14" i="2"/>
  <c r="G14" i="2"/>
  <c r="J14" i="2"/>
  <c r="O14" i="2"/>
  <c r="P14" i="2"/>
  <c r="H14" i="2"/>
  <c r="N14" i="2"/>
  <c r="I14" i="2"/>
  <c r="K14" i="11" s="1"/>
  <c r="F14" i="2"/>
  <c r="B23" i="10"/>
  <c r="C23" i="10" s="1"/>
  <c r="B274" i="8"/>
  <c r="CL274" i="8" s="1"/>
  <c r="B274" i="7"/>
  <c r="CJ274" i="7" s="1"/>
  <c r="BB267" i="7"/>
  <c r="BQ267" i="8"/>
  <c r="AV267" i="8"/>
  <c r="BX267" i="8"/>
  <c r="BI267" i="8"/>
  <c r="AO267" i="8"/>
  <c r="BW267" i="8"/>
  <c r="BC267" i="8"/>
  <c r="AH267" i="8"/>
  <c r="S267" i="8"/>
  <c r="AU267" i="8"/>
  <c r="M267" i="8"/>
  <c r="AG267" i="8"/>
  <c r="F267" i="8"/>
  <c r="CE267" i="8"/>
  <c r="AA267" i="8"/>
  <c r="E267" i="8"/>
  <c r="BJ267" i="8"/>
  <c r="T267" i="8"/>
  <c r="BH267" i="8"/>
  <c r="AF267" i="8"/>
  <c r="D267" i="8"/>
  <c r="BK267" i="8"/>
  <c r="AI267" i="8"/>
  <c r="G267" i="8"/>
  <c r="BB267" i="8"/>
  <c r="CC267" i="8"/>
  <c r="BA267" i="8"/>
  <c r="Y267" i="8"/>
  <c r="CF267" i="8"/>
  <c r="BD267" i="8"/>
  <c r="AB267" i="8"/>
  <c r="L267" i="8"/>
  <c r="BP267" i="8"/>
  <c r="BV267" i="8"/>
  <c r="O15" i="10" s="1" a="1"/>
  <c r="O15" i="10" s="1"/>
  <c r="AT267" i="8"/>
  <c r="K15" i="10" s="1" a="1"/>
  <c r="K15" i="10" s="1"/>
  <c r="R267" i="8"/>
  <c r="BY267" i="8"/>
  <c r="AW267" i="8"/>
  <c r="U267" i="8"/>
  <c r="Z267" i="8"/>
  <c r="CD267" i="8"/>
  <c r="BO267" i="8"/>
  <c r="N15" i="10" s="1" a="1"/>
  <c r="N15" i="10" s="1"/>
  <c r="AP267" i="8"/>
  <c r="AM267" i="8"/>
  <c r="N267" i="8"/>
  <c r="K267" i="8"/>
  <c r="AN267" i="8"/>
  <c r="BR267" i="8"/>
  <c r="CD267" i="7"/>
  <c r="N267" i="7"/>
  <c r="CE267" i="7"/>
  <c r="BO267" i="7"/>
  <c r="AM267" i="7"/>
  <c r="K267" i="7"/>
  <c r="AW267" i="7"/>
  <c r="CF267" i="7"/>
  <c r="AU267" i="7"/>
  <c r="AB267" i="7"/>
  <c r="BP267" i="7"/>
  <c r="AP267" i="7"/>
  <c r="BV267" i="7"/>
  <c r="AF267" i="7"/>
  <c r="BY267" i="7"/>
  <c r="G267" i="7"/>
  <c r="AG267" i="7"/>
  <c r="L267" i="7"/>
  <c r="AA267" i="7"/>
  <c r="BC267" i="7"/>
  <c r="Z267" i="7"/>
  <c r="BA267" i="7"/>
  <c r="R267" i="7"/>
  <c r="AI267" i="7"/>
  <c r="BW267" i="7"/>
  <c r="E267" i="7"/>
  <c r="M267" i="7"/>
  <c r="AO267" i="7"/>
  <c r="BQ267" i="7"/>
  <c r="CC267" i="7"/>
  <c r="AT267" i="7"/>
  <c r="D267" i="7"/>
  <c r="U267" i="7"/>
  <c r="BI267" i="7"/>
  <c r="BD267" i="7"/>
  <c r="T267" i="7"/>
  <c r="AV267" i="7"/>
  <c r="BX267" i="7"/>
  <c r="BR267" i="7"/>
  <c r="BH267" i="7"/>
  <c r="F267" i="7"/>
  <c r="Y267" i="7"/>
  <c r="AN267" i="7"/>
  <c r="AH267" i="7"/>
  <c r="BK267" i="7"/>
  <c r="BJ267" i="7"/>
  <c r="S267" i="7"/>
  <c r="B16" i="2"/>
  <c r="C16" i="11" s="1"/>
  <c r="B267" i="1"/>
  <c r="BB267" i="1" s="1"/>
  <c r="GF274" i="8" l="1"/>
  <c r="GL274" i="8"/>
  <c r="GS274" i="8"/>
  <c r="GE274" i="7"/>
  <c r="GN274" i="7"/>
  <c r="GR274" i="7"/>
  <c r="GE267" i="1"/>
  <c r="GL267" i="1"/>
  <c r="GT267" i="1"/>
  <c r="GE274" i="8"/>
  <c r="GM274" i="8"/>
  <c r="GT274" i="8"/>
  <c r="GD274" i="7"/>
  <c r="GM274" i="7"/>
  <c r="GS274" i="7"/>
  <c r="GF267" i="1"/>
  <c r="GM267" i="1"/>
  <c r="GU267" i="1"/>
  <c r="GG274" i="8"/>
  <c r="GN274" i="8"/>
  <c r="GU274" i="8"/>
  <c r="GF274" i="7"/>
  <c r="GK274" i="7"/>
  <c r="GT274" i="7"/>
  <c r="GD267" i="1"/>
  <c r="GN267" i="1"/>
  <c r="GR267" i="1"/>
  <c r="GD274" i="8"/>
  <c r="GK274" i="8"/>
  <c r="GR274" i="8"/>
  <c r="GG274" i="7"/>
  <c r="GL274" i="7"/>
  <c r="GU274" i="7"/>
  <c r="GG267" i="1"/>
  <c r="GK267" i="1"/>
  <c r="GS267" i="1"/>
  <c r="J14" i="11"/>
  <c r="G14" i="11"/>
  <c r="FW274" i="7"/>
  <c r="FX274" i="8"/>
  <c r="FW267" i="1"/>
  <c r="FX274" i="7"/>
  <c r="FY274" i="8"/>
  <c r="FY267" i="1"/>
  <c r="FY274" i="7"/>
  <c r="FZ274" i="8"/>
  <c r="FX267" i="1"/>
  <c r="FQ274" i="7"/>
  <c r="FZ274" i="7"/>
  <c r="FW274" i="8"/>
  <c r="FZ267" i="1"/>
  <c r="FR274" i="8"/>
  <c r="FP267" i="1"/>
  <c r="FQ274" i="8"/>
  <c r="FR274" i="7"/>
  <c r="FS267" i="1"/>
  <c r="FS274" i="8"/>
  <c r="FP274" i="7"/>
  <c r="FQ267" i="1"/>
  <c r="FP274" i="8"/>
  <c r="FS274" i="7"/>
  <c r="FR267" i="1"/>
  <c r="FD274" i="8"/>
  <c r="FL274" i="8"/>
  <c r="FC267" i="1"/>
  <c r="FK267" i="1"/>
  <c r="FC274" i="8"/>
  <c r="FI274" i="8"/>
  <c r="FD267" i="1"/>
  <c r="FJ267" i="1"/>
  <c r="FE274" i="8"/>
  <c r="FJ274" i="8"/>
  <c r="FB267" i="1"/>
  <c r="FL267" i="1"/>
  <c r="FB274" i="8"/>
  <c r="FK274" i="8"/>
  <c r="FE267" i="1"/>
  <c r="FI267" i="1"/>
  <c r="FE274" i="7"/>
  <c r="FI274" i="7"/>
  <c r="FB274" i="7"/>
  <c r="FJ274" i="7"/>
  <c r="FC274" i="7"/>
  <c r="FK274" i="7"/>
  <c r="FD274" i="7"/>
  <c r="FL274" i="7"/>
  <c r="EN274" i="8"/>
  <c r="EU274" i="8"/>
  <c r="EW274" i="7"/>
  <c r="EP267" i="1"/>
  <c r="EU267" i="1"/>
  <c r="EO274" i="8"/>
  <c r="EV274" i="8"/>
  <c r="EX274" i="7"/>
  <c r="EQ267" i="1"/>
  <c r="EV267" i="1"/>
  <c r="EP274" i="8"/>
  <c r="EW274" i="8"/>
  <c r="EU274" i="7"/>
  <c r="EN267" i="1"/>
  <c r="EX267" i="1"/>
  <c r="EQ274" i="8"/>
  <c r="EX274" i="8"/>
  <c r="EV274" i="7"/>
  <c r="EO267" i="1"/>
  <c r="EW267" i="1"/>
  <c r="EP274" i="7"/>
  <c r="EN274" i="7"/>
  <c r="EO274" i="7"/>
  <c r="EQ274" i="7"/>
  <c r="EG274" i="7"/>
  <c r="EH274" i="7"/>
  <c r="DZ274" i="7"/>
  <c r="EI274" i="7"/>
  <c r="EA274" i="7"/>
  <c r="EJ274" i="7"/>
  <c r="EH274" i="8"/>
  <c r="EG274" i="8"/>
  <c r="EI274" i="8"/>
  <c r="EJ274" i="8"/>
  <c r="EI267" i="1"/>
  <c r="EJ267" i="1"/>
  <c r="EG267" i="1"/>
  <c r="EH267" i="1"/>
  <c r="EB274" i="7"/>
  <c r="EC274" i="7"/>
  <c r="DZ274" i="8"/>
  <c r="DZ267" i="1"/>
  <c r="EA274" i="8"/>
  <c r="EA267" i="1"/>
  <c r="EB274" i="8"/>
  <c r="EB267" i="1"/>
  <c r="EC274" i="8"/>
  <c r="EC267" i="1"/>
  <c r="DS267" i="1"/>
  <c r="DU274" i="8"/>
  <c r="DS274" i="7"/>
  <c r="DV267" i="1"/>
  <c r="DV274" i="8"/>
  <c r="DU274" i="7"/>
  <c r="DT267" i="1"/>
  <c r="DT274" i="8"/>
  <c r="DT274" i="7"/>
  <c r="DM274" i="8"/>
  <c r="DU267" i="1"/>
  <c r="DS274" i="8"/>
  <c r="DV274" i="7"/>
  <c r="F15" i="10" a="1"/>
  <c r="F15" i="10" s="1"/>
  <c r="DL274" i="7"/>
  <c r="DN274" i="8"/>
  <c r="DM267" i="1"/>
  <c r="DO274" i="7"/>
  <c r="DO274" i="8"/>
  <c r="DL267" i="1"/>
  <c r="DM274" i="7"/>
  <c r="DL274" i="8"/>
  <c r="DN267" i="1"/>
  <c r="DN274" i="7"/>
  <c r="DO267" i="1"/>
  <c r="DE267" i="1"/>
  <c r="DG274" i="8"/>
  <c r="DF274" i="7"/>
  <c r="DF267" i="1"/>
  <c r="DH274" i="8"/>
  <c r="DG274" i="7"/>
  <c r="G15" i="10" a="1"/>
  <c r="G15" i="10" s="1"/>
  <c r="DG267" i="1"/>
  <c r="DE274" i="8"/>
  <c r="DH274" i="7"/>
  <c r="DH267" i="1"/>
  <c r="DF274" i="8"/>
  <c r="DE274" i="7"/>
  <c r="M14" i="11"/>
  <c r="CX267" i="1"/>
  <c r="H14" i="11"/>
  <c r="CY274" i="7"/>
  <c r="CX274" i="7"/>
  <c r="CZ274" i="7"/>
  <c r="DA274" i="7"/>
  <c r="CY267" i="1"/>
  <c r="CZ267" i="1"/>
  <c r="DA267" i="1"/>
  <c r="CY274" i="8"/>
  <c r="CX274" i="8"/>
  <c r="CZ274" i="8"/>
  <c r="DA274" i="8"/>
  <c r="M15" i="9" a="1"/>
  <c r="M15" i="9" s="1"/>
  <c r="I14" i="11"/>
  <c r="N14" i="11"/>
  <c r="P14" i="11"/>
  <c r="H15" i="9" a="1"/>
  <c r="H15" i="9" s="1"/>
  <c r="Q14" i="11"/>
  <c r="K15" i="9" a="1"/>
  <c r="K15" i="9" s="1"/>
  <c r="L15" i="10" a="1"/>
  <c r="L15" i="10" s="1"/>
  <c r="CQ274" i="8"/>
  <c r="CR274" i="8"/>
  <c r="CS274" i="8"/>
  <c r="CT274" i="8"/>
  <c r="I15" i="9" a="1"/>
  <c r="I15" i="9" s="1"/>
  <c r="CR274" i="7"/>
  <c r="CQ274" i="7"/>
  <c r="CS274" i="7"/>
  <c r="E15" i="9" a="1"/>
  <c r="E15" i="9" s="1"/>
  <c r="CT274" i="7"/>
  <c r="CR267" i="1"/>
  <c r="CQ267" i="1"/>
  <c r="CS267" i="1"/>
  <c r="CT267" i="1"/>
  <c r="O14" i="11"/>
  <c r="L14" i="11"/>
  <c r="CJ267" i="1"/>
  <c r="CL267" i="1"/>
  <c r="CK267" i="1"/>
  <c r="CM267" i="1"/>
  <c r="CM274" i="8"/>
  <c r="E15" i="10" a="1"/>
  <c r="E15" i="10" s="1"/>
  <c r="CJ274" i="8"/>
  <c r="I15" i="10" a="1"/>
  <c r="I15" i="10" s="1"/>
  <c r="CK274" i="8"/>
  <c r="M15" i="10" a="1"/>
  <c r="M15" i="10" s="1"/>
  <c r="L15" i="9" a="1"/>
  <c r="L15" i="9" s="1"/>
  <c r="F15" i="9" a="1"/>
  <c r="F15" i="9" s="1"/>
  <c r="CK274" i="7"/>
  <c r="O15" i="9" a="1"/>
  <c r="O15" i="9" s="1"/>
  <c r="J15" i="9" a="1"/>
  <c r="J15" i="9" s="1"/>
  <c r="CL274" i="7"/>
  <c r="N15" i="9" a="1"/>
  <c r="N15" i="9" s="1"/>
  <c r="CM274" i="7"/>
  <c r="G15" i="9" a="1"/>
  <c r="G15" i="9" s="1"/>
  <c r="P15" i="10" a="1"/>
  <c r="P15" i="10" s="1"/>
  <c r="J15" i="10" a="1"/>
  <c r="J15" i="10" s="1"/>
  <c r="H15" i="10" a="1"/>
  <c r="H15" i="10" s="1"/>
  <c r="A275" i="8"/>
  <c r="A275" i="7"/>
  <c r="CD267" i="1"/>
  <c r="CE267" i="1"/>
  <c r="CF267" i="1"/>
  <c r="CC267" i="1"/>
  <c r="K267" i="1"/>
  <c r="Y267" i="1"/>
  <c r="Z267" i="1"/>
  <c r="AA267" i="1"/>
  <c r="T267" i="1"/>
  <c r="M267" i="1"/>
  <c r="F267" i="1"/>
  <c r="AG267" i="1"/>
  <c r="L267" i="1"/>
  <c r="E267" i="1"/>
  <c r="S267" i="1"/>
  <c r="AT267" i="1"/>
  <c r="AN267" i="1"/>
  <c r="BJ267" i="1"/>
  <c r="AP267" i="1"/>
  <c r="AM267" i="1"/>
  <c r="AF267" i="1"/>
  <c r="D267" i="1"/>
  <c r="R267" i="1"/>
  <c r="BC267" i="1"/>
  <c r="AO267" i="1"/>
  <c r="AH267" i="1"/>
  <c r="AI267" i="1"/>
  <c r="AB267" i="1"/>
  <c r="U267" i="1"/>
  <c r="N267" i="1"/>
  <c r="G267" i="1"/>
  <c r="AU267" i="1"/>
  <c r="AV267" i="1"/>
  <c r="BH267" i="1"/>
  <c r="AW267" i="1"/>
  <c r="BP267" i="1"/>
  <c r="BX267" i="1"/>
  <c r="BQ267" i="1"/>
  <c r="BY267" i="1"/>
  <c r="BR267" i="1"/>
  <c r="BK267" i="1"/>
  <c r="BV267" i="1"/>
  <c r="BI267" i="1"/>
  <c r="BO267" i="1"/>
  <c r="BW267" i="1"/>
  <c r="BA267" i="1"/>
  <c r="BD267" i="1"/>
  <c r="A268" i="1"/>
  <c r="C16" i="2"/>
  <c r="D16" i="11" s="1"/>
  <c r="F16" i="11" s="1"/>
  <c r="GS275" i="8" l="1"/>
  <c r="E15" i="2"/>
  <c r="G15" i="11" s="1"/>
  <c r="G15" i="2"/>
  <c r="I15" i="11" s="1"/>
  <c r="L15" i="2"/>
  <c r="N15" i="11" s="1"/>
  <c r="I15" i="2"/>
  <c r="K15" i="11" s="1"/>
  <c r="J15" i="2"/>
  <c r="L15" i="11" s="1"/>
  <c r="K15" i="2"/>
  <c r="M15" i="11" s="1"/>
  <c r="M15" i="2"/>
  <c r="O15" i="11" s="1"/>
  <c r="H15" i="2"/>
  <c r="J15" i="11" s="1"/>
  <c r="F15" i="2"/>
  <c r="H15" i="11" s="1"/>
  <c r="O15" i="2"/>
  <c r="Q15" i="11" s="1"/>
  <c r="N15" i="2"/>
  <c r="P15" i="11" s="1"/>
  <c r="B24" i="10"/>
  <c r="C24" i="10" s="1"/>
  <c r="B275" i="8"/>
  <c r="CL275" i="8" s="1"/>
  <c r="B275" i="7"/>
  <c r="CL275" i="7" s="1"/>
  <c r="AW268" i="8"/>
  <c r="CF268" i="7"/>
  <c r="CE268" i="7"/>
  <c r="AN268" i="7"/>
  <c r="BW268" i="7"/>
  <c r="BB268" i="7"/>
  <c r="AI268" i="7"/>
  <c r="S268" i="7"/>
  <c r="CD268" i="7"/>
  <c r="BK268" i="7"/>
  <c r="AU268" i="7"/>
  <c r="Z268" i="7"/>
  <c r="G268" i="7"/>
  <c r="BY268" i="7"/>
  <c r="BI268" i="7"/>
  <c r="U268" i="7"/>
  <c r="E268" i="7"/>
  <c r="AW268" i="7"/>
  <c r="AG268" i="7"/>
  <c r="L268" i="7"/>
  <c r="BP268" i="7"/>
  <c r="N268" i="7"/>
  <c r="BR268" i="7"/>
  <c r="D268" i="7"/>
  <c r="AF268" i="7"/>
  <c r="BH268" i="7"/>
  <c r="T268" i="7"/>
  <c r="AV268" i="7"/>
  <c r="BX268" i="7"/>
  <c r="AP268" i="7"/>
  <c r="R268" i="7"/>
  <c r="AT268" i="7"/>
  <c r="BV268" i="7"/>
  <c r="F268" i="7"/>
  <c r="AH268" i="7"/>
  <c r="BJ268" i="7"/>
  <c r="BD268" i="7"/>
  <c r="Y268" i="7"/>
  <c r="BA268" i="7"/>
  <c r="CC268" i="7"/>
  <c r="M268" i="7"/>
  <c r="AO268" i="7"/>
  <c r="BQ268" i="7"/>
  <c r="AB268" i="7"/>
  <c r="K268" i="7"/>
  <c r="AA268" i="7"/>
  <c r="AM268" i="7"/>
  <c r="BC268" i="7"/>
  <c r="BO268" i="7"/>
  <c r="B17" i="2"/>
  <c r="C17" i="11" s="1"/>
  <c r="B268" i="1"/>
  <c r="BA268" i="1" s="1"/>
  <c r="GD275" i="7" l="1"/>
  <c r="GE275" i="8"/>
  <c r="GM275" i="7"/>
  <c r="GM275" i="8"/>
  <c r="GS275" i="7"/>
  <c r="GE268" i="1"/>
  <c r="GL268" i="1"/>
  <c r="GT268" i="1"/>
  <c r="GF275" i="8"/>
  <c r="GN275" i="8"/>
  <c r="GT275" i="8"/>
  <c r="GE275" i="7"/>
  <c r="GN275" i="7"/>
  <c r="GT275" i="7"/>
  <c r="GD268" i="1"/>
  <c r="GM268" i="1"/>
  <c r="GU268" i="1"/>
  <c r="GG275" i="8"/>
  <c r="GL275" i="8"/>
  <c r="GU275" i="8"/>
  <c r="GF275" i="7"/>
  <c r="GK275" i="7"/>
  <c r="GR275" i="7"/>
  <c r="GF268" i="1"/>
  <c r="GN268" i="1"/>
  <c r="GR268" i="1"/>
  <c r="GD275" i="8"/>
  <c r="GK275" i="8"/>
  <c r="GR275" i="8"/>
  <c r="GG275" i="7"/>
  <c r="GL275" i="7"/>
  <c r="GU275" i="7"/>
  <c r="GG268" i="1"/>
  <c r="GK268" i="1"/>
  <c r="GS268" i="1"/>
  <c r="FW275" i="7"/>
  <c r="FX275" i="8"/>
  <c r="FY268" i="1"/>
  <c r="FX275" i="7"/>
  <c r="FY275" i="8"/>
  <c r="FW268" i="1"/>
  <c r="FY275" i="7"/>
  <c r="FZ275" i="8"/>
  <c r="FX268" i="1"/>
  <c r="FZ275" i="7"/>
  <c r="FW275" i="8"/>
  <c r="FZ268" i="1"/>
  <c r="FR275" i="8"/>
  <c r="FQ275" i="7"/>
  <c r="FQ268" i="1"/>
  <c r="FQ275" i="8"/>
  <c r="FR275" i="7"/>
  <c r="FP268" i="1"/>
  <c r="FS275" i="8"/>
  <c r="FP275" i="7"/>
  <c r="FS268" i="1"/>
  <c r="FP275" i="8"/>
  <c r="FS275" i="7"/>
  <c r="FR268" i="1"/>
  <c r="FD275" i="8"/>
  <c r="FL275" i="8"/>
  <c r="FC268" i="1"/>
  <c r="FJ268" i="1"/>
  <c r="FE275" i="7"/>
  <c r="FC275" i="8"/>
  <c r="FI275" i="8"/>
  <c r="FB268" i="1"/>
  <c r="FK268" i="1"/>
  <c r="FB275" i="7"/>
  <c r="FE275" i="8"/>
  <c r="FJ275" i="8"/>
  <c r="FD268" i="1"/>
  <c r="FL268" i="1"/>
  <c r="FJ275" i="7"/>
  <c r="FB275" i="8"/>
  <c r="FK275" i="8"/>
  <c r="FE268" i="1"/>
  <c r="FI268" i="1"/>
  <c r="FI275" i="7"/>
  <c r="FC275" i="7"/>
  <c r="FK275" i="7"/>
  <c r="FD275" i="7"/>
  <c r="FL275" i="7"/>
  <c r="EN268" i="1"/>
  <c r="EX268" i="1"/>
  <c r="EP275" i="8"/>
  <c r="EW275" i="8"/>
  <c r="EW275" i="7"/>
  <c r="EP268" i="1"/>
  <c r="EU268" i="1"/>
  <c r="EN275" i="8"/>
  <c r="EU275" i="8"/>
  <c r="EX275" i="7"/>
  <c r="EQ268" i="1"/>
  <c r="EV268" i="1"/>
  <c r="EO275" i="8"/>
  <c r="EV275" i="8"/>
  <c r="EU275" i="7"/>
  <c r="EO268" i="1"/>
  <c r="EW268" i="1"/>
  <c r="EQ275" i="8"/>
  <c r="EX275" i="8"/>
  <c r="EV275" i="7"/>
  <c r="EO275" i="7"/>
  <c r="EN275" i="7"/>
  <c r="EP275" i="7"/>
  <c r="EQ275" i="7"/>
  <c r="EH275" i="7"/>
  <c r="EG275" i="7"/>
  <c r="EI275" i="7"/>
  <c r="EJ275" i="7"/>
  <c r="EG275" i="8"/>
  <c r="EH275" i="8"/>
  <c r="EI275" i="8"/>
  <c r="EJ275" i="8"/>
  <c r="EG268" i="1"/>
  <c r="EH268" i="1"/>
  <c r="EI268" i="1"/>
  <c r="EJ268" i="1"/>
  <c r="DZ275" i="7"/>
  <c r="EA275" i="7"/>
  <c r="EB275" i="7"/>
  <c r="EC275" i="7"/>
  <c r="DZ275" i="8"/>
  <c r="EA275" i="8"/>
  <c r="EA268" i="1"/>
  <c r="DV275" i="8"/>
  <c r="EB275" i="8"/>
  <c r="EB268" i="1"/>
  <c r="DT275" i="7"/>
  <c r="EC275" i="8"/>
  <c r="EC268" i="1"/>
  <c r="DZ268" i="1"/>
  <c r="DT268" i="1"/>
  <c r="DT275" i="8"/>
  <c r="DU275" i="7"/>
  <c r="DV268" i="1"/>
  <c r="DU275" i="8"/>
  <c r="DS275" i="7"/>
  <c r="DS268" i="1"/>
  <c r="DS275" i="8"/>
  <c r="DV275" i="7"/>
  <c r="DU268" i="1"/>
  <c r="DO275" i="8"/>
  <c r="DO275" i="7"/>
  <c r="DL268" i="1"/>
  <c r="DL275" i="8"/>
  <c r="DM275" i="7"/>
  <c r="DN268" i="1"/>
  <c r="DM275" i="8"/>
  <c r="DN275" i="7"/>
  <c r="DO268" i="1"/>
  <c r="DN275" i="8"/>
  <c r="DL275" i="7"/>
  <c r="DM268" i="1"/>
  <c r="DH275" i="8"/>
  <c r="DF275" i="7"/>
  <c r="DF268" i="1"/>
  <c r="DG275" i="8"/>
  <c r="DG275" i="7"/>
  <c r="DE268" i="1"/>
  <c r="DE275" i="8"/>
  <c r="DH275" i="7"/>
  <c r="DG268" i="1"/>
  <c r="CZ275" i="8"/>
  <c r="DF275" i="8"/>
  <c r="DE275" i="7"/>
  <c r="DH268" i="1"/>
  <c r="CX275" i="7"/>
  <c r="CY275" i="7"/>
  <c r="CZ275" i="7"/>
  <c r="DA275" i="7"/>
  <c r="CX268" i="1"/>
  <c r="CY268" i="1"/>
  <c r="CZ268" i="1"/>
  <c r="DA268" i="1"/>
  <c r="DA275" i="8"/>
  <c r="CY275" i="8"/>
  <c r="CX275" i="8"/>
  <c r="N16" i="9" a="1"/>
  <c r="N16" i="9" s="1"/>
  <c r="F16" i="9" a="1"/>
  <c r="F16" i="9" s="1"/>
  <c r="CR275" i="7"/>
  <c r="CR275" i="8"/>
  <c r="CQ275" i="8"/>
  <c r="CS275" i="8"/>
  <c r="CT275" i="8"/>
  <c r="CQ275" i="7"/>
  <c r="CS275" i="7"/>
  <c r="H16" i="9" a="1"/>
  <c r="H16" i="9" s="1"/>
  <c r="CT275" i="7"/>
  <c r="CK268" i="1"/>
  <c r="CQ268" i="1"/>
  <c r="CR268" i="1"/>
  <c r="CS268" i="1"/>
  <c r="CL268" i="1"/>
  <c r="CT268" i="1"/>
  <c r="CM275" i="8"/>
  <c r="CJ268" i="1"/>
  <c r="J16" i="9" a="1"/>
  <c r="J16" i="9" s="1"/>
  <c r="L16" i="9" a="1"/>
  <c r="L16" i="9" s="1"/>
  <c r="CM268" i="1"/>
  <c r="CJ275" i="8"/>
  <c r="CK275" i="8"/>
  <c r="O16" i="9" a="1"/>
  <c r="O16" i="9" s="1"/>
  <c r="I16" i="9" a="1"/>
  <c r="I16" i="9" s="1"/>
  <c r="CM275" i="7"/>
  <c r="K16" i="9" a="1"/>
  <c r="K16" i="9" s="1"/>
  <c r="E16" i="9" a="1"/>
  <c r="E16" i="9" s="1"/>
  <c r="CJ275" i="7"/>
  <c r="G16" i="9" a="1"/>
  <c r="G16" i="9" s="1"/>
  <c r="CK275" i="7"/>
  <c r="M16" i="9" a="1"/>
  <c r="M16" i="9" s="1"/>
  <c r="A276" i="8"/>
  <c r="A276" i="7"/>
  <c r="M268" i="8"/>
  <c r="AO268" i="8"/>
  <c r="AA268" i="8"/>
  <c r="AM268" i="8"/>
  <c r="F268" i="8"/>
  <c r="AP268" i="8"/>
  <c r="AF268" i="8"/>
  <c r="AU268" i="8"/>
  <c r="BR268" i="8"/>
  <c r="CD268" i="8"/>
  <c r="BI268" i="8"/>
  <c r="G268" i="8"/>
  <c r="Y268" i="8"/>
  <c r="CC268" i="8"/>
  <c r="P16" i="10" s="1" a="1"/>
  <c r="P16" i="10" s="1"/>
  <c r="BO268" i="8"/>
  <c r="BH268" i="8"/>
  <c r="BA268" i="8"/>
  <c r="L268" i="8"/>
  <c r="CF268" i="8"/>
  <c r="BW268" i="8"/>
  <c r="N268" i="8"/>
  <c r="BD268" i="8"/>
  <c r="U268" i="8"/>
  <c r="BK268" i="8"/>
  <c r="D268" i="8"/>
  <c r="K268" i="8"/>
  <c r="BC268" i="8"/>
  <c r="BJ268" i="8"/>
  <c r="CE268" i="8"/>
  <c r="AN268" i="8"/>
  <c r="AB268" i="8"/>
  <c r="BV268" i="8"/>
  <c r="O16" i="10" s="1" a="1"/>
  <c r="O16" i="10" s="1"/>
  <c r="Z268" i="8"/>
  <c r="E268" i="8"/>
  <c r="BY268" i="8"/>
  <c r="AI268" i="8"/>
  <c r="AV268" i="8"/>
  <c r="BX268" i="8"/>
  <c r="BQ268" i="8"/>
  <c r="T268" i="8"/>
  <c r="AH268" i="8"/>
  <c r="AT268" i="8"/>
  <c r="BP268" i="8"/>
  <c r="S268" i="8"/>
  <c r="R268" i="8"/>
  <c r="BB268" i="8"/>
  <c r="AG268" i="8"/>
  <c r="CD268" i="1"/>
  <c r="CE268" i="1"/>
  <c r="CF268" i="1"/>
  <c r="CC268" i="1"/>
  <c r="AT268" i="1"/>
  <c r="Y268" i="1"/>
  <c r="AO268" i="1"/>
  <c r="AB268" i="1"/>
  <c r="U268" i="1"/>
  <c r="G268" i="1"/>
  <c r="AP268" i="1"/>
  <c r="AM268" i="1"/>
  <c r="AG268" i="1"/>
  <c r="T268" i="1"/>
  <c r="M268" i="1"/>
  <c r="F268" i="1"/>
  <c r="AH268" i="1"/>
  <c r="AI268" i="1"/>
  <c r="AN268" i="1"/>
  <c r="L268" i="1"/>
  <c r="E268" i="1"/>
  <c r="S268" i="1"/>
  <c r="Z268" i="1"/>
  <c r="AA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C17" i="2"/>
  <c r="D17" i="11" s="1"/>
  <c r="F17" i="11" s="1"/>
  <c r="M16" i="10" l="1"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B25" i="10"/>
  <c r="C25" i="10" s="1"/>
  <c r="B276" i="8"/>
  <c r="CM276" i="8" s="1"/>
  <c r="B276" i="7"/>
  <c r="CL276" i="7" s="1"/>
  <c r="CD269" i="7"/>
  <c r="BQ269" i="8"/>
  <c r="AV269" i="8"/>
  <c r="AG269" i="8"/>
  <c r="M269" i="8"/>
  <c r="BX269" i="8"/>
  <c r="BI269" i="8"/>
  <c r="AO269" i="8"/>
  <c r="T269" i="8"/>
  <c r="E269" i="8"/>
  <c r="BW269" i="8"/>
  <c r="BC269" i="8"/>
  <c r="AH269" i="8"/>
  <c r="S269" i="8"/>
  <c r="BJ269" i="8"/>
  <c r="AU269" i="8"/>
  <c r="AA269" i="8"/>
  <c r="CE269" i="8"/>
  <c r="F269" i="8"/>
  <c r="BH269" i="8"/>
  <c r="AF269" i="8"/>
  <c r="D269" i="8"/>
  <c r="BK269" i="8"/>
  <c r="AI269" i="8"/>
  <c r="G269" i="8"/>
  <c r="BB269" i="8"/>
  <c r="CC269" i="8"/>
  <c r="BA269" i="8"/>
  <c r="Y269" i="8"/>
  <c r="CF269" i="8"/>
  <c r="BD269" i="8"/>
  <c r="AB269" i="8"/>
  <c r="L269" i="8"/>
  <c r="BP269" i="8"/>
  <c r="BV269" i="8"/>
  <c r="O17" i="10" s="1" a="1"/>
  <c r="O17" i="10" s="1"/>
  <c r="AT269" i="8"/>
  <c r="K17" i="10" s="1" a="1"/>
  <c r="K17" i="10" s="1"/>
  <c r="R269" i="8"/>
  <c r="BY269" i="8"/>
  <c r="AW269" i="8"/>
  <c r="U269" i="8"/>
  <c r="Z269" i="8"/>
  <c r="CD269" i="8"/>
  <c r="BR269" i="8"/>
  <c r="BO269" i="8"/>
  <c r="N17" i="10" s="1" a="1"/>
  <c r="N17" i="10" s="1"/>
  <c r="AP269" i="8"/>
  <c r="AM269" i="8"/>
  <c r="N269" i="8"/>
  <c r="K269" i="8"/>
  <c r="AN269" i="8"/>
  <c r="AN269" i="7"/>
  <c r="BV269" i="7"/>
  <c r="AT269" i="7"/>
  <c r="R269" i="7"/>
  <c r="AP269" i="7"/>
  <c r="S269" i="7"/>
  <c r="BW269" i="7"/>
  <c r="Z269" i="7"/>
  <c r="BO269" i="7"/>
  <c r="AF269" i="7"/>
  <c r="BR269" i="7"/>
  <c r="BD269" i="7"/>
  <c r="AU269" i="7"/>
  <c r="AW269" i="7"/>
  <c r="F269" i="7"/>
  <c r="AH269" i="7"/>
  <c r="BJ269" i="7"/>
  <c r="CE269" i="7"/>
  <c r="BP269" i="7"/>
  <c r="BA269" i="7"/>
  <c r="K269" i="7"/>
  <c r="N269" i="7"/>
  <c r="E269" i="7"/>
  <c r="U269" i="7"/>
  <c r="BY269" i="7"/>
  <c r="T269" i="7"/>
  <c r="AV269" i="7"/>
  <c r="BX269" i="7"/>
  <c r="L269" i="7"/>
  <c r="CC269" i="7"/>
  <c r="AM269" i="7"/>
  <c r="D269" i="7"/>
  <c r="AB269" i="7"/>
  <c r="AG269" i="7"/>
  <c r="AI269" i="7"/>
  <c r="AA269" i="7"/>
  <c r="BC269" i="7"/>
  <c r="BH269" i="7"/>
  <c r="M17" i="9" s="1" a="1"/>
  <c r="M17" i="9" s="1"/>
  <c r="AO269" i="7"/>
  <c r="G269" i="7"/>
  <c r="CF269" i="7"/>
  <c r="BK269" i="7"/>
  <c r="BB269" i="7"/>
  <c r="BI269" i="7"/>
  <c r="M269" i="7"/>
  <c r="Y269" i="7"/>
  <c r="BQ269" i="7"/>
  <c r="B18" i="2"/>
  <c r="C18" i="11" s="1"/>
  <c r="B269" i="1"/>
  <c r="BW269" i="1" s="1"/>
  <c r="GD276" i="7" l="1"/>
  <c r="GN276" i="7"/>
  <c r="GR276" i="7"/>
  <c r="GF276" i="8"/>
  <c r="GM276" i="8"/>
  <c r="GS276" i="8"/>
  <c r="GD269" i="1"/>
  <c r="GL269" i="1"/>
  <c r="GT269" i="1"/>
  <c r="GE276" i="7"/>
  <c r="GM276" i="7"/>
  <c r="GS276" i="7"/>
  <c r="GE276" i="8"/>
  <c r="GL276" i="8"/>
  <c r="GT276" i="8"/>
  <c r="GE269" i="1"/>
  <c r="GM269" i="1"/>
  <c r="GR269" i="1"/>
  <c r="GF276" i="7"/>
  <c r="GK276" i="7"/>
  <c r="GT276" i="7"/>
  <c r="GG276" i="8"/>
  <c r="GN276" i="8"/>
  <c r="GU276" i="8"/>
  <c r="GF269" i="1"/>
  <c r="GN269" i="1"/>
  <c r="GU269" i="1"/>
  <c r="GG276" i="7"/>
  <c r="GL276" i="7"/>
  <c r="GU276" i="7"/>
  <c r="GD276" i="8"/>
  <c r="GK276" i="8"/>
  <c r="GR276" i="8"/>
  <c r="GG269" i="1"/>
  <c r="GK269" i="1"/>
  <c r="GS269" i="1"/>
  <c r="FX276" i="8"/>
  <c r="FW269" i="1"/>
  <c r="FW276" i="7"/>
  <c r="FC276" i="8"/>
  <c r="FY276" i="8"/>
  <c r="FY269" i="1"/>
  <c r="FX276" i="7"/>
  <c r="FQ276" i="8"/>
  <c r="FZ276" i="8"/>
  <c r="FX269" i="1"/>
  <c r="FY276" i="7"/>
  <c r="FP269" i="1"/>
  <c r="FW276" i="8"/>
  <c r="FZ269" i="1"/>
  <c r="FZ276" i="7"/>
  <c r="FL276" i="8"/>
  <c r="FR276" i="8"/>
  <c r="FQ269" i="1"/>
  <c r="FR276" i="7"/>
  <c r="FQ276" i="7"/>
  <c r="FB269" i="1"/>
  <c r="FS276" i="8"/>
  <c r="FS269" i="1"/>
  <c r="FP276" i="7"/>
  <c r="FK269" i="1"/>
  <c r="FP276" i="8"/>
  <c r="FR269" i="1"/>
  <c r="FS276" i="7"/>
  <c r="FD276" i="8"/>
  <c r="FI276" i="8"/>
  <c r="FC269" i="1"/>
  <c r="FJ269" i="1"/>
  <c r="FE276" i="8"/>
  <c r="FJ276" i="8"/>
  <c r="FD269" i="1"/>
  <c r="FL269" i="1"/>
  <c r="FB276" i="8"/>
  <c r="FK276" i="8"/>
  <c r="FE269" i="1"/>
  <c r="FI269" i="1"/>
  <c r="FE276" i="7"/>
  <c r="FI276" i="7"/>
  <c r="FB276" i="7"/>
  <c r="FJ276" i="7"/>
  <c r="FC276" i="7"/>
  <c r="FK276" i="7"/>
  <c r="FD276" i="7"/>
  <c r="FL276" i="7"/>
  <c r="EQ269" i="1"/>
  <c r="EX269" i="1"/>
  <c r="EW276" i="7"/>
  <c r="EN276" i="8"/>
  <c r="EU276" i="8"/>
  <c r="EP269" i="1"/>
  <c r="EV269" i="1"/>
  <c r="EU276" i="7"/>
  <c r="EO276" i="8"/>
  <c r="EV276" i="8"/>
  <c r="EP276" i="8"/>
  <c r="EW276" i="8"/>
  <c r="EN269" i="1"/>
  <c r="EU269" i="1"/>
  <c r="EX276" i="7"/>
  <c r="EQ276" i="8"/>
  <c r="EX276" i="8"/>
  <c r="EO269" i="1"/>
  <c r="EW269" i="1"/>
  <c r="EV276" i="7"/>
  <c r="EN276" i="7"/>
  <c r="EQ276" i="7"/>
  <c r="EP276" i="7"/>
  <c r="EO276" i="7"/>
  <c r="EJ269" i="1"/>
  <c r="EG276" i="7"/>
  <c r="EH276" i="7"/>
  <c r="EA276" i="7"/>
  <c r="EI276" i="7"/>
  <c r="EJ276" i="7"/>
  <c r="EH276" i="8"/>
  <c r="EG276" i="8"/>
  <c r="EI276" i="8"/>
  <c r="EJ276" i="8"/>
  <c r="EG269" i="1"/>
  <c r="EH269" i="1"/>
  <c r="EI269" i="1"/>
  <c r="DZ276" i="7"/>
  <c r="EB276" i="7"/>
  <c r="EC276" i="7"/>
  <c r="DZ276" i="8"/>
  <c r="EA269" i="1"/>
  <c r="EA276" i="8"/>
  <c r="EB269" i="1"/>
  <c r="EB276" i="8"/>
  <c r="EC269" i="1"/>
  <c r="EC276" i="8"/>
  <c r="DZ269" i="1"/>
  <c r="DU276" i="7"/>
  <c r="DT276" i="8"/>
  <c r="DV269" i="1"/>
  <c r="DS276" i="7"/>
  <c r="DU276" i="8"/>
  <c r="DS269" i="1"/>
  <c r="DT276" i="7"/>
  <c r="DV276" i="8"/>
  <c r="DT269" i="1"/>
  <c r="DV276" i="7"/>
  <c r="DS276" i="8"/>
  <c r="DU269" i="1"/>
  <c r="DN276" i="8"/>
  <c r="DM269" i="1"/>
  <c r="DL276" i="7"/>
  <c r="DO276" i="8"/>
  <c r="DL269" i="1"/>
  <c r="DO276" i="7"/>
  <c r="DL276" i="8"/>
  <c r="DN269" i="1"/>
  <c r="DM276" i="7"/>
  <c r="DG276" i="8"/>
  <c r="DM276" i="8"/>
  <c r="DO269" i="1"/>
  <c r="DN276" i="7"/>
  <c r="DE269" i="1"/>
  <c r="DF276" i="7"/>
  <c r="DH276" i="8"/>
  <c r="DF269" i="1"/>
  <c r="DG276" i="7"/>
  <c r="DE276" i="8"/>
  <c r="DG269" i="1"/>
  <c r="DH276" i="7"/>
  <c r="G17" i="10" a="1"/>
  <c r="G17" i="10" s="1"/>
  <c r="DF276" i="8"/>
  <c r="DH269" i="1"/>
  <c r="DE276" i="7"/>
  <c r="CY276" i="7"/>
  <c r="CX276" i="7"/>
  <c r="CZ276" i="7"/>
  <c r="DA276" i="7"/>
  <c r="E17" i="9" a="1"/>
  <c r="E17" i="9" s="1"/>
  <c r="CX269" i="1"/>
  <c r="CY269" i="1"/>
  <c r="CZ269" i="1"/>
  <c r="CR269" i="1"/>
  <c r="DA269" i="1"/>
  <c r="CY276" i="8"/>
  <c r="CX276" i="8"/>
  <c r="CZ276" i="8"/>
  <c r="CR276" i="8"/>
  <c r="DA276" i="8"/>
  <c r="H17" i="9" a="1"/>
  <c r="H17" i="9" s="1"/>
  <c r="I16" i="11"/>
  <c r="O16" i="11"/>
  <c r="J17" i="9" a="1"/>
  <c r="J17" i="9" s="1"/>
  <c r="N16" i="11"/>
  <c r="CQ276" i="7"/>
  <c r="F17" i="10" a="1"/>
  <c r="F17" i="10" s="1"/>
  <c r="CQ276" i="8"/>
  <c r="CS276" i="8"/>
  <c r="CT276" i="8"/>
  <c r="F17" i="9" a="1"/>
  <c r="F17" i="9" s="1"/>
  <c r="N17" i="9" a="1"/>
  <c r="N17" i="9" s="1"/>
  <c r="CR276" i="7"/>
  <c r="CS276" i="7"/>
  <c r="CT276" i="7"/>
  <c r="CL269" i="1"/>
  <c r="CQ269" i="1"/>
  <c r="CS269" i="1"/>
  <c r="CT269" i="1"/>
  <c r="K16" i="11"/>
  <c r="M16" i="11"/>
  <c r="H16" i="11"/>
  <c r="L16" i="11"/>
  <c r="CK269" i="1"/>
  <c r="CM269" i="1"/>
  <c r="CJ269" i="1"/>
  <c r="E17" i="10" a="1"/>
  <c r="E17" i="10" s="1"/>
  <c r="CJ276" i="8"/>
  <c r="I17" i="10" a="1"/>
  <c r="I17" i="10" s="1"/>
  <c r="CK276" i="8"/>
  <c r="CL276" i="8"/>
  <c r="I17" i="9" a="1"/>
  <c r="I17" i="9" s="1"/>
  <c r="O17" i="9" a="1"/>
  <c r="O17" i="9" s="1"/>
  <c r="CM276" i="7"/>
  <c r="CJ276" i="7"/>
  <c r="L17" i="9" a="1"/>
  <c r="L17" i="9" s="1"/>
  <c r="G17" i="9" a="1"/>
  <c r="G17" i="9" s="1"/>
  <c r="CK276" i="7"/>
  <c r="K17" i="9" a="1"/>
  <c r="K17" i="9" s="1"/>
  <c r="L17" i="10" a="1"/>
  <c r="L17" i="10" s="1"/>
  <c r="J16" i="11"/>
  <c r="M17" i="10" a="1"/>
  <c r="M17" i="10" s="1"/>
  <c r="J17" i="10" a="1"/>
  <c r="J17" i="10" s="1"/>
  <c r="H17" i="10" a="1"/>
  <c r="H17" i="10" s="1"/>
  <c r="P17" i="10" a="1"/>
  <c r="P17" i="10" s="1"/>
  <c r="G16" i="11"/>
  <c r="P16" i="11"/>
  <c r="A277" i="8"/>
  <c r="A277" i="7"/>
  <c r="CC269" i="1"/>
  <c r="CD269" i="1"/>
  <c r="CE269" i="1"/>
  <c r="CF269" i="1"/>
  <c r="Z269" i="1"/>
  <c r="AI269" i="1"/>
  <c r="AF269" i="1"/>
  <c r="D269" i="1"/>
  <c r="R269" i="1"/>
  <c r="K269" i="1"/>
  <c r="AO269" i="1"/>
  <c r="AA269" i="1"/>
  <c r="AB269" i="1"/>
  <c r="U269" i="1"/>
  <c r="N269" i="1"/>
  <c r="G269" i="1"/>
  <c r="AP269" i="1"/>
  <c r="AG269" i="1"/>
  <c r="AT269" i="1"/>
  <c r="T269" i="1"/>
  <c r="M269" i="1"/>
  <c r="F269" i="1"/>
  <c r="AH269" i="1"/>
  <c r="AM269" i="1"/>
  <c r="AN269" i="1"/>
  <c r="L269" i="1"/>
  <c r="E269" i="1"/>
  <c r="S269" i="1"/>
  <c r="Y269" i="1"/>
  <c r="BD269" i="1"/>
  <c r="BC269" i="1"/>
  <c r="AU269" i="1"/>
  <c r="AV269" i="1"/>
  <c r="AW269" i="1"/>
  <c r="BQ269" i="1"/>
  <c r="BP269" i="1"/>
  <c r="BY269" i="1"/>
  <c r="BB269" i="1"/>
  <c r="BJ269" i="1"/>
  <c r="BI269" i="1"/>
  <c r="BV269" i="1"/>
  <c r="BR269" i="1"/>
  <c r="BK269" i="1"/>
  <c r="BX269" i="1"/>
  <c r="BA269" i="1"/>
  <c r="BH269" i="1"/>
  <c r="BO269" i="1"/>
  <c r="A270" i="1"/>
  <c r="C18" i="2"/>
  <c r="D18" i="11" s="1"/>
  <c r="F18" i="11" s="1"/>
  <c r="E17" i="2" l="1"/>
  <c r="G17" i="11" s="1"/>
  <c r="F17" i="2"/>
  <c r="H17" i="11" s="1"/>
  <c r="K17" i="2"/>
  <c r="M17" i="11" s="1"/>
  <c r="G17" i="2"/>
  <c r="I17" i="11" s="1"/>
  <c r="N17" i="2"/>
  <c r="P17" i="11" s="1"/>
  <c r="L17" i="2"/>
  <c r="N17" i="11" s="1"/>
  <c r="I17" i="2"/>
  <c r="K17" i="11" s="1"/>
  <c r="O17" i="2"/>
  <c r="Q17" i="11" s="1"/>
  <c r="J17" i="2"/>
  <c r="L17" i="11" s="1"/>
  <c r="H17" i="2"/>
  <c r="J17" i="11" s="1"/>
  <c r="M17" i="2"/>
  <c r="O17" i="11" s="1"/>
  <c r="B26" i="10"/>
  <c r="C26" i="10" s="1"/>
  <c r="B277" i="8"/>
  <c r="CL277" i="8" s="1"/>
  <c r="B277" i="7"/>
  <c r="CK277" i="7" s="1"/>
  <c r="AU270" i="8"/>
  <c r="BP270" i="8"/>
  <c r="R270" i="8"/>
  <c r="AG270" i="8"/>
  <c r="AW270" i="8"/>
  <c r="N270" i="8"/>
  <c r="BK270" i="8"/>
  <c r="M270" i="8"/>
  <c r="AO270" i="8"/>
  <c r="U270" i="8"/>
  <c r="Y270" i="8"/>
  <c r="BH270" i="8"/>
  <c r="BY270" i="8"/>
  <c r="BJ270" i="8"/>
  <c r="BA270" i="8"/>
  <c r="CE270" i="8"/>
  <c r="CC270" i="8"/>
  <c r="BW270" i="8"/>
  <c r="BX270" i="7"/>
  <c r="BY270" i="7"/>
  <c r="AW270" i="7"/>
  <c r="BO270" i="7"/>
  <c r="AU270" i="7"/>
  <c r="Z270" i="7"/>
  <c r="G270" i="7"/>
  <c r="CC270" i="7"/>
  <c r="BB270" i="7"/>
  <c r="AI270" i="7"/>
  <c r="S270" i="7"/>
  <c r="BR270" i="7"/>
  <c r="AG270" i="7"/>
  <c r="L270" i="7"/>
  <c r="U270" i="7"/>
  <c r="CF270" i="7"/>
  <c r="E270" i="7"/>
  <c r="BJ270" i="7"/>
  <c r="AN270" i="7"/>
  <c r="AB270" i="7"/>
  <c r="K270" i="7"/>
  <c r="AM270" i="7"/>
  <c r="BQ270" i="7"/>
  <c r="BI270" i="7"/>
  <c r="AA270" i="7"/>
  <c r="BC270" i="7"/>
  <c r="BD270" i="7"/>
  <c r="Y270" i="7"/>
  <c r="BA270" i="7"/>
  <c r="BW270" i="7"/>
  <c r="M270" i="7"/>
  <c r="AO270" i="7"/>
  <c r="BV270" i="7"/>
  <c r="O18" i="9" s="1" a="1"/>
  <c r="O18" i="9" s="1"/>
  <c r="N270" i="7"/>
  <c r="D270" i="7"/>
  <c r="AF270" i="7"/>
  <c r="BH270" i="7"/>
  <c r="BP270" i="7"/>
  <c r="T270" i="7"/>
  <c r="AV270" i="7"/>
  <c r="CE270" i="7"/>
  <c r="AH270" i="7"/>
  <c r="R270" i="7"/>
  <c r="CD270" i="7"/>
  <c r="AP270" i="7"/>
  <c r="AT270" i="7"/>
  <c r="F270" i="7"/>
  <c r="BK270" i="7"/>
  <c r="B19" i="2"/>
  <c r="C19" i="11" s="1"/>
  <c r="B270" i="1"/>
  <c r="BA270" i="1" s="1"/>
  <c r="GD277" i="7" l="1"/>
  <c r="GM277" i="7"/>
  <c r="GS277" i="7"/>
  <c r="GE270" i="1"/>
  <c r="GL270" i="1"/>
  <c r="GT270" i="1"/>
  <c r="GF277" i="8"/>
  <c r="GM277" i="8"/>
  <c r="GS277" i="8"/>
  <c r="GE277" i="7"/>
  <c r="GN277" i="7"/>
  <c r="GT277" i="7"/>
  <c r="GD270" i="1"/>
  <c r="GM270" i="1"/>
  <c r="GU270" i="1"/>
  <c r="GE277" i="8"/>
  <c r="GN277" i="8"/>
  <c r="GT277" i="8"/>
  <c r="GF277" i="7"/>
  <c r="GK277" i="7"/>
  <c r="GR277" i="7"/>
  <c r="GF270" i="1"/>
  <c r="GN270" i="1"/>
  <c r="GR270" i="1"/>
  <c r="GG277" i="8"/>
  <c r="GL277" i="8"/>
  <c r="GU277" i="8"/>
  <c r="GG277" i="7"/>
  <c r="GL277" i="7"/>
  <c r="GU277" i="7"/>
  <c r="GG270" i="1"/>
  <c r="GK270" i="1"/>
  <c r="GS270" i="1"/>
  <c r="GD277" i="8"/>
  <c r="GK277" i="8"/>
  <c r="GR277" i="8"/>
  <c r="FW277" i="7"/>
  <c r="FW270" i="1"/>
  <c r="FX277" i="8"/>
  <c r="FX277" i="7"/>
  <c r="FX270" i="1"/>
  <c r="FY277" i="8"/>
  <c r="FY277" i="7"/>
  <c r="FY270" i="1"/>
  <c r="FZ277" i="8"/>
  <c r="FZ277" i="7"/>
  <c r="FZ270" i="1"/>
  <c r="FW277" i="8"/>
  <c r="FR277" i="8"/>
  <c r="FQ277" i="7"/>
  <c r="FQ270" i="1"/>
  <c r="FQ277" i="8"/>
  <c r="FR277" i="7"/>
  <c r="FS270" i="1"/>
  <c r="FS277" i="8"/>
  <c r="FP277" i="7"/>
  <c r="FP270" i="1"/>
  <c r="FP277" i="8"/>
  <c r="FS277" i="7"/>
  <c r="FR270" i="1"/>
  <c r="FC270" i="1"/>
  <c r="FJ270" i="1"/>
  <c r="FD277" i="8"/>
  <c r="FL277" i="8"/>
  <c r="FD270" i="1"/>
  <c r="FK270" i="1"/>
  <c r="FC277" i="8"/>
  <c r="FI277" i="8"/>
  <c r="FB270" i="1"/>
  <c r="FL270" i="1"/>
  <c r="FE277" i="8"/>
  <c r="FJ277" i="8"/>
  <c r="FE270" i="1"/>
  <c r="FI270" i="1"/>
  <c r="FB277" i="8"/>
  <c r="FK277" i="8"/>
  <c r="FE277" i="7"/>
  <c r="FI277" i="7"/>
  <c r="FB277" i="7"/>
  <c r="FJ277" i="7"/>
  <c r="FC277" i="7"/>
  <c r="FK277" i="7"/>
  <c r="FD277" i="7"/>
  <c r="FL277" i="7"/>
  <c r="EN277" i="8"/>
  <c r="EU277" i="8"/>
  <c r="EU277" i="7"/>
  <c r="EP270" i="1"/>
  <c r="EX270" i="1"/>
  <c r="EO277" i="8"/>
  <c r="EV277" i="8"/>
  <c r="EW277" i="7"/>
  <c r="EQ270" i="1"/>
  <c r="EU270" i="1"/>
  <c r="EP277" i="8"/>
  <c r="EW277" i="8"/>
  <c r="EX277" i="7"/>
  <c r="EN270" i="1"/>
  <c r="EV270" i="1"/>
  <c r="EQ277" i="8"/>
  <c r="EX277" i="8"/>
  <c r="EV277" i="7"/>
  <c r="EO270" i="1"/>
  <c r="EW270" i="1"/>
  <c r="EN277" i="7"/>
  <c r="EO277" i="7"/>
  <c r="EP277" i="7"/>
  <c r="EQ277" i="7"/>
  <c r="EG277" i="8"/>
  <c r="EH277" i="7"/>
  <c r="EG277" i="7"/>
  <c r="EI277" i="7"/>
  <c r="EJ277" i="7"/>
  <c r="EH277" i="8"/>
  <c r="EI277" i="8"/>
  <c r="EJ277" i="8"/>
  <c r="EJ270" i="1"/>
  <c r="EG270" i="1"/>
  <c r="EH270" i="1"/>
  <c r="EI270" i="1"/>
  <c r="DZ277" i="7"/>
  <c r="EA277" i="7"/>
  <c r="EB277" i="7"/>
  <c r="EC277" i="7"/>
  <c r="DZ277" i="8"/>
  <c r="DZ270" i="1"/>
  <c r="DT277" i="7"/>
  <c r="EA277" i="8"/>
  <c r="EA270" i="1"/>
  <c r="DT270" i="1"/>
  <c r="EB277" i="8"/>
  <c r="EB270" i="1"/>
  <c r="DU277" i="8"/>
  <c r="EC277" i="8"/>
  <c r="EC270" i="1"/>
  <c r="DS277" i="7"/>
  <c r="DS270" i="1"/>
  <c r="DT277" i="8"/>
  <c r="DU277" i="7"/>
  <c r="DV270" i="1"/>
  <c r="DV277" i="8"/>
  <c r="DV277" i="7"/>
  <c r="DU270" i="1"/>
  <c r="DS277" i="8"/>
  <c r="DG277" i="8"/>
  <c r="DL277" i="7"/>
  <c r="DM270" i="1"/>
  <c r="DN277" i="8"/>
  <c r="DF270" i="1"/>
  <c r="DO277" i="7"/>
  <c r="DL270" i="1"/>
  <c r="DO277" i="8"/>
  <c r="DF277" i="7"/>
  <c r="DM277" i="7"/>
  <c r="DN270" i="1"/>
  <c r="DL277" i="8"/>
  <c r="DH277" i="8"/>
  <c r="DG277" i="7"/>
  <c r="DN277" i="7"/>
  <c r="DO270" i="1"/>
  <c r="DM277" i="8"/>
  <c r="DE270" i="1"/>
  <c r="DE277" i="8"/>
  <c r="DG270" i="1"/>
  <c r="DH277" i="7"/>
  <c r="DF277" i="8"/>
  <c r="DH270" i="1"/>
  <c r="DE277" i="7"/>
  <c r="CX277" i="7"/>
  <c r="CY277" i="7"/>
  <c r="CZ277" i="7"/>
  <c r="DA277" i="7"/>
  <c r="CX270" i="1"/>
  <c r="CY270" i="1"/>
  <c r="CQ270" i="1"/>
  <c r="CZ270" i="1"/>
  <c r="DA270" i="1"/>
  <c r="CX277" i="8"/>
  <c r="CY277" i="8"/>
  <c r="CZ277" i="8"/>
  <c r="CQ277" i="8"/>
  <c r="DA277" i="8"/>
  <c r="M18" i="9" a="1"/>
  <c r="M18" i="9" s="1"/>
  <c r="G18" i="9" a="1"/>
  <c r="G18" i="9" s="1"/>
  <c r="K18" i="9" a="1"/>
  <c r="K18" i="9" s="1"/>
  <c r="CR277" i="8"/>
  <c r="CS277" i="8"/>
  <c r="CT277" i="8"/>
  <c r="CR277" i="7"/>
  <c r="CQ277" i="7"/>
  <c r="I18" i="9" a="1"/>
  <c r="I18" i="9" s="1"/>
  <c r="CS277" i="7"/>
  <c r="E18" i="9" a="1"/>
  <c r="E18" i="9" s="1"/>
  <c r="CT277" i="7"/>
  <c r="CR270" i="1"/>
  <c r="CS270" i="1"/>
  <c r="CT270" i="1"/>
  <c r="CL270" i="1"/>
  <c r="CK270" i="1"/>
  <c r="CJ270" i="1"/>
  <c r="CM270" i="1"/>
  <c r="CM277" i="8"/>
  <c r="CJ277" i="8"/>
  <c r="CK277" i="8"/>
  <c r="CL277" i="7"/>
  <c r="J18" i="9" a="1"/>
  <c r="J18" i="9" s="1"/>
  <c r="CM277" i="7"/>
  <c r="L18" i="9" a="1"/>
  <c r="L18" i="9" s="1"/>
  <c r="F18" i="9" a="1"/>
  <c r="F18" i="9" s="1"/>
  <c r="CJ277" i="7"/>
  <c r="H18" i="9" a="1"/>
  <c r="H18" i="9" s="1"/>
  <c r="N18" i="9" a="1"/>
  <c r="N18" i="9" s="1"/>
  <c r="A278" i="8"/>
  <c r="A278" i="7"/>
  <c r="AV270" i="8"/>
  <c r="BX270" i="8"/>
  <c r="AA270" i="8"/>
  <c r="BC270" i="8"/>
  <c r="D270" i="8"/>
  <c r="BO270" i="8"/>
  <c r="AT270" i="8"/>
  <c r="K18" i="10" s="1" a="1"/>
  <c r="K18" i="10" s="1"/>
  <c r="BB270" i="8"/>
  <c r="BD270" i="8"/>
  <c r="AI270" i="8"/>
  <c r="L270" i="8"/>
  <c r="AB270" i="8"/>
  <c r="F270" i="8"/>
  <c r="AH270" i="8"/>
  <c r="AM270" i="8"/>
  <c r="T270" i="8"/>
  <c r="BQ270" i="8"/>
  <c r="K270" i="8"/>
  <c r="BR270" i="8"/>
  <c r="CD270" i="8"/>
  <c r="P18" i="10" s="1" a="1"/>
  <c r="P18" i="10" s="1"/>
  <c r="E270" i="8"/>
  <c r="BV270" i="8"/>
  <c r="O18" i="10" s="1" a="1"/>
  <c r="O18" i="10" s="1"/>
  <c r="AN270" i="8"/>
  <c r="S270" i="8"/>
  <c r="G270" i="8"/>
  <c r="Z270" i="8"/>
  <c r="AF270" i="8"/>
  <c r="BI270" i="8"/>
  <c r="AP270" i="8"/>
  <c r="CF270" i="8"/>
  <c r="CD270" i="1"/>
  <c r="CF270" i="1"/>
  <c r="CC270" i="1"/>
  <c r="CE270" i="1"/>
  <c r="AP270" i="1"/>
  <c r="AM270" i="1"/>
  <c r="AF270" i="1"/>
  <c r="D270" i="1"/>
  <c r="R270" i="1"/>
  <c r="K270" i="1"/>
  <c r="AO270" i="1"/>
  <c r="AH270" i="1"/>
  <c r="AI270" i="1"/>
  <c r="AB270" i="1"/>
  <c r="U270" i="1"/>
  <c r="N270" i="1"/>
  <c r="G270" i="1"/>
  <c r="AG270" i="1"/>
  <c r="Z270" i="1"/>
  <c r="AA270" i="1"/>
  <c r="T270" i="1"/>
  <c r="M270" i="1"/>
  <c r="F270" i="1"/>
  <c r="Y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C19" i="2"/>
  <c r="D19" i="11" s="1"/>
  <c r="F19" i="11" s="1"/>
  <c r="G18" i="10" l="1"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B27" i="10"/>
  <c r="C27" i="10" s="1"/>
  <c r="B278" i="8"/>
  <c r="CL278" i="8" s="1"/>
  <c r="B278" i="7"/>
  <c r="CL278" i="7" s="1"/>
  <c r="E271" i="8"/>
  <c r="BY271" i="8"/>
  <c r="BA271" i="8"/>
  <c r="Y271" i="8"/>
  <c r="BR271" i="8"/>
  <c r="AP271" i="8"/>
  <c r="U271" i="8"/>
  <c r="AN271" i="8"/>
  <c r="N271" i="8"/>
  <c r="CC271" i="8"/>
  <c r="AG271" i="8"/>
  <c r="F271" i="8"/>
  <c r="BJ271" i="8"/>
  <c r="CF271" i="8"/>
  <c r="AU271" i="8"/>
  <c r="K271" i="8"/>
  <c r="Z271" i="8"/>
  <c r="AF271" i="8"/>
  <c r="CE271" i="8"/>
  <c r="AA271" i="8"/>
  <c r="BW271" i="8"/>
  <c r="AM271" i="8"/>
  <c r="BB271" i="8"/>
  <c r="R271" i="8"/>
  <c r="AW271" i="8"/>
  <c r="AV271" i="8"/>
  <c r="T271" i="8"/>
  <c r="BO271" i="8"/>
  <c r="CD271" i="8"/>
  <c r="AT271" i="8"/>
  <c r="G271" i="8"/>
  <c r="M271" i="8"/>
  <c r="AI271" i="8"/>
  <c r="BD271" i="8"/>
  <c r="BQ271" i="8"/>
  <c r="S271" i="8"/>
  <c r="AO271" i="8"/>
  <c r="BX271" i="7"/>
  <c r="Y271" i="7"/>
  <c r="BQ271" i="7"/>
  <c r="BH271" i="7"/>
  <c r="AU271" i="7"/>
  <c r="AG271" i="7"/>
  <c r="T271" i="7"/>
  <c r="K271" i="7"/>
  <c r="CC271" i="7"/>
  <c r="BO271" i="7"/>
  <c r="BA271" i="7"/>
  <c r="AN271" i="7"/>
  <c r="AA271" i="7"/>
  <c r="M271" i="7"/>
  <c r="D271" i="7"/>
  <c r="BI271" i="7"/>
  <c r="AV271" i="7"/>
  <c r="AM271" i="7"/>
  <c r="L271" i="7"/>
  <c r="BC271" i="7"/>
  <c r="E271" i="7"/>
  <c r="AO271" i="7"/>
  <c r="CE271" i="7"/>
  <c r="AF271" i="7"/>
  <c r="BP271" i="7"/>
  <c r="S271" i="7"/>
  <c r="BK271" i="7"/>
  <c r="AI271" i="7"/>
  <c r="G271" i="7"/>
  <c r="R271" i="7"/>
  <c r="BB271" i="7"/>
  <c r="BY271" i="7"/>
  <c r="AW271" i="7"/>
  <c r="U271" i="7"/>
  <c r="BV271" i="7"/>
  <c r="O19" i="9" s="1" a="1"/>
  <c r="O19" i="9" s="1"/>
  <c r="AH271" i="7"/>
  <c r="BW271" i="7"/>
  <c r="BR271" i="7"/>
  <c r="AP271" i="7"/>
  <c r="N271" i="7"/>
  <c r="F271" i="7"/>
  <c r="AT271" i="7"/>
  <c r="CF271" i="7"/>
  <c r="Z271" i="7"/>
  <c r="BD271" i="7"/>
  <c r="AB271" i="7"/>
  <c r="CD271" i="7"/>
  <c r="BJ271" i="7"/>
  <c r="B20" i="2"/>
  <c r="C20" i="11" s="1"/>
  <c r="B271" i="1"/>
  <c r="BW271" i="1" s="1"/>
  <c r="I18" i="11" l="1"/>
  <c r="GE278" i="8"/>
  <c r="GM278" i="8"/>
  <c r="GS278" i="8"/>
  <c r="GD278" i="7"/>
  <c r="GN278" i="7"/>
  <c r="GR278" i="7"/>
  <c r="GE271" i="1"/>
  <c r="GL271" i="1"/>
  <c r="GT271" i="1"/>
  <c r="GF278" i="8"/>
  <c r="GL278" i="8"/>
  <c r="GT278" i="8"/>
  <c r="GE278" i="7"/>
  <c r="GM278" i="7"/>
  <c r="GS278" i="7"/>
  <c r="GF271" i="1"/>
  <c r="GM271" i="1"/>
  <c r="GR271" i="1"/>
  <c r="GG278" i="8"/>
  <c r="GN278" i="8"/>
  <c r="GU278" i="8"/>
  <c r="GF278" i="7"/>
  <c r="GK278" i="7"/>
  <c r="GT278" i="7"/>
  <c r="GD271" i="1"/>
  <c r="GN271" i="1"/>
  <c r="GU271" i="1"/>
  <c r="GD278" i="8"/>
  <c r="GK278" i="8"/>
  <c r="GR278" i="8"/>
  <c r="GG278" i="7"/>
  <c r="GL278" i="7"/>
  <c r="GU278" i="7"/>
  <c r="GG271" i="1"/>
  <c r="GK271" i="1"/>
  <c r="GS271" i="1"/>
  <c r="FX278" i="8"/>
  <c r="FW278" i="7"/>
  <c r="FY271" i="1"/>
  <c r="FY278" i="8"/>
  <c r="FX278" i="7"/>
  <c r="FW271" i="1"/>
  <c r="FZ278" i="8"/>
  <c r="FY278" i="7"/>
  <c r="FX271" i="1"/>
  <c r="FW278" i="8"/>
  <c r="FZ278" i="7"/>
  <c r="FZ271" i="1"/>
  <c r="FD278" i="8"/>
  <c r="FQ278" i="8"/>
  <c r="FQ278" i="7"/>
  <c r="FP271" i="1"/>
  <c r="FL278" i="8"/>
  <c r="FR278" i="8"/>
  <c r="FR278" i="7"/>
  <c r="FS271" i="1"/>
  <c r="FB271" i="1"/>
  <c r="FS278" i="8"/>
  <c r="FP278" i="7"/>
  <c r="FQ271" i="1"/>
  <c r="FK271" i="1"/>
  <c r="FP278" i="8"/>
  <c r="FS278" i="7"/>
  <c r="FR271" i="1"/>
  <c r="FE278" i="8"/>
  <c r="FI278" i="8"/>
  <c r="FC271" i="1"/>
  <c r="FJ271" i="1"/>
  <c r="FC278" i="8"/>
  <c r="FJ278" i="8"/>
  <c r="FD271" i="1"/>
  <c r="FL271" i="1"/>
  <c r="FB278" i="8"/>
  <c r="FK278" i="8"/>
  <c r="FE271" i="1"/>
  <c r="FI271" i="1"/>
  <c r="FE278" i="7"/>
  <c r="FI278" i="7"/>
  <c r="FB278" i="7"/>
  <c r="FJ278" i="7"/>
  <c r="FC278" i="7"/>
  <c r="FK278" i="7"/>
  <c r="FD278" i="7"/>
  <c r="FL278" i="7"/>
  <c r="EP278" i="8"/>
  <c r="EW278" i="8"/>
  <c r="EN278" i="8"/>
  <c r="EU278" i="8"/>
  <c r="EP271" i="1"/>
  <c r="EU271" i="1"/>
  <c r="EW278" i="7"/>
  <c r="EO278" i="8"/>
  <c r="EV278" i="8"/>
  <c r="EQ271" i="1"/>
  <c r="EV271" i="1"/>
  <c r="EX278" i="7"/>
  <c r="EN271" i="1"/>
  <c r="EX271" i="1"/>
  <c r="EU278" i="7"/>
  <c r="EQ278" i="8"/>
  <c r="EX278" i="8"/>
  <c r="EO271" i="1"/>
  <c r="EW271" i="1"/>
  <c r="EV278" i="7"/>
  <c r="EQ278" i="7"/>
  <c r="EN278" i="7"/>
  <c r="EO278" i="7"/>
  <c r="EP278" i="7"/>
  <c r="H18" i="11"/>
  <c r="EH278" i="8"/>
  <c r="EG278" i="8"/>
  <c r="EG278" i="7"/>
  <c r="EH278" i="7"/>
  <c r="EI278" i="7"/>
  <c r="EJ278" i="7"/>
  <c r="EI278" i="8"/>
  <c r="EJ278" i="8"/>
  <c r="EG271" i="1"/>
  <c r="EH271" i="1"/>
  <c r="EI271" i="1"/>
  <c r="EJ271" i="1"/>
  <c r="DZ278" i="7"/>
  <c r="EA278" i="7"/>
  <c r="EB278" i="7"/>
  <c r="EC278" i="7"/>
  <c r="DT271" i="1"/>
  <c r="DZ278" i="8"/>
  <c r="EA271" i="1"/>
  <c r="DT278" i="8"/>
  <c r="EA278" i="8"/>
  <c r="EB271" i="1"/>
  <c r="EB278" i="8"/>
  <c r="EC271" i="1"/>
  <c r="DU278" i="7"/>
  <c r="EC278" i="8"/>
  <c r="DZ271" i="1"/>
  <c r="DV271" i="1"/>
  <c r="DU278" i="8"/>
  <c r="DS278" i="7"/>
  <c r="DN278" i="8"/>
  <c r="DU271" i="1"/>
  <c r="DS278" i="8"/>
  <c r="DT278" i="7"/>
  <c r="DS271" i="1"/>
  <c r="DV278" i="8"/>
  <c r="DV278" i="7"/>
  <c r="DL278" i="7"/>
  <c r="DL271" i="1"/>
  <c r="DO278" i="8"/>
  <c r="DO278" i="7"/>
  <c r="DM271" i="1"/>
  <c r="DL278" i="8"/>
  <c r="DM278" i="7"/>
  <c r="DN271" i="1"/>
  <c r="DM278" i="8"/>
  <c r="DN278" i="7"/>
  <c r="DO271" i="1"/>
  <c r="G19" i="9" a="1"/>
  <c r="G19" i="9" s="1"/>
  <c r="DE271" i="1"/>
  <c r="DG278" i="8"/>
  <c r="DF278" i="7"/>
  <c r="CY278" i="8"/>
  <c r="DF271" i="1"/>
  <c r="DH278" i="8"/>
  <c r="DG278" i="7"/>
  <c r="DG271" i="1"/>
  <c r="DE278" i="8"/>
  <c r="DH278" i="7"/>
  <c r="DH271" i="1"/>
  <c r="DF278" i="8"/>
  <c r="DE278" i="7"/>
  <c r="N18" i="11"/>
  <c r="DA278" i="7"/>
  <c r="CY278" i="7"/>
  <c r="CX278" i="7"/>
  <c r="CZ278" i="7"/>
  <c r="CY271" i="1"/>
  <c r="CZ271" i="1"/>
  <c r="DA271" i="1"/>
  <c r="CQ271" i="1"/>
  <c r="CX271" i="1"/>
  <c r="CX278" i="8"/>
  <c r="CZ278" i="8"/>
  <c r="DA278" i="8"/>
  <c r="O18" i="11"/>
  <c r="P18" i="11"/>
  <c r="E19" i="9" a="1"/>
  <c r="E19" i="9" s="1"/>
  <c r="L19" i="9" a="1"/>
  <c r="L19" i="9" s="1"/>
  <c r="CQ278" i="8"/>
  <c r="CR278" i="8"/>
  <c r="CM278" i="8"/>
  <c r="CS278" i="8"/>
  <c r="CT278" i="8"/>
  <c r="CR278" i="7"/>
  <c r="CQ278" i="7"/>
  <c r="CS278" i="7"/>
  <c r="I19" i="9" a="1"/>
  <c r="I19" i="9" s="1"/>
  <c r="CT278" i="7"/>
  <c r="CR271" i="1"/>
  <c r="CS271" i="1"/>
  <c r="CJ271" i="1"/>
  <c r="CT271" i="1"/>
  <c r="J18" i="11"/>
  <c r="G18" i="11"/>
  <c r="CJ278" i="8"/>
  <c r="CL271" i="1"/>
  <c r="K19" i="9" a="1"/>
  <c r="K19" i="9" s="1"/>
  <c r="CK271" i="1"/>
  <c r="CM271" i="1"/>
  <c r="CK278" i="8"/>
  <c r="CM278" i="7"/>
  <c r="J19" i="9" a="1"/>
  <c r="J19" i="9" s="1"/>
  <c r="N19" i="9" a="1"/>
  <c r="N19" i="9" s="1"/>
  <c r="H19" i="9" a="1"/>
  <c r="H19" i="9" s="1"/>
  <c r="CJ278" i="7"/>
  <c r="CK278" i="7"/>
  <c r="F19" i="9" a="1"/>
  <c r="F19" i="9" s="1"/>
  <c r="M19" i="9" a="1"/>
  <c r="M19" i="9" s="1"/>
  <c r="P19" i="10" a="1"/>
  <c r="P19" i="10" s="1"/>
  <c r="L18" i="11"/>
  <c r="A279" i="8"/>
  <c r="A279" i="7"/>
  <c r="BV271" i="8"/>
  <c r="O19" i="10" s="1" a="1"/>
  <c r="O19" i="10" s="1"/>
  <c r="L271" i="8"/>
  <c r="BP271" i="8"/>
  <c r="AB271" i="8"/>
  <c r="BX271" i="8"/>
  <c r="D271" i="8"/>
  <c r="BC271" i="8"/>
  <c r="BK271" i="8"/>
  <c r="AH271" i="8"/>
  <c r="BH271" i="8"/>
  <c r="L19" i="10" s="1" a="1"/>
  <c r="L19" i="10" s="1"/>
  <c r="BI271" i="8"/>
  <c r="CE271" i="1"/>
  <c r="CF271" i="1"/>
  <c r="CD271" i="1"/>
  <c r="CC271" i="1"/>
  <c r="AH271" i="1"/>
  <c r="AA271" i="1"/>
  <c r="AF271" i="1"/>
  <c r="D271" i="1"/>
  <c r="R271" i="1"/>
  <c r="K271" i="1"/>
  <c r="Y271" i="1"/>
  <c r="Z271" i="1"/>
  <c r="AO271" i="1"/>
  <c r="AB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C20" i="2"/>
  <c r="D20" i="11" s="1"/>
  <c r="F20" i="11" s="1"/>
  <c r="E19" i="10" l="1"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11" s="1"/>
  <c r="I19" i="2"/>
  <c r="E19" i="2"/>
  <c r="M19" i="10" a="1"/>
  <c r="M19" i="10" s="1"/>
  <c r="O19" i="11" s="1"/>
  <c r="O19" i="2"/>
  <c r="Q19" i="11" s="1"/>
  <c r="N19" i="2"/>
  <c r="B28" i="10"/>
  <c r="C28" i="10" s="1"/>
  <c r="B279" i="8"/>
  <c r="CM279" i="8" s="1"/>
  <c r="B279" i="7"/>
  <c r="CL279" i="7" s="1"/>
  <c r="CE272" i="8"/>
  <c r="CC272" i="7"/>
  <c r="L272" i="8"/>
  <c r="BP272" i="8"/>
  <c r="AV272" i="8"/>
  <c r="BV272" i="8"/>
  <c r="AT272" i="8"/>
  <c r="R272" i="8"/>
  <c r="AH272" i="8"/>
  <c r="BY272" i="8"/>
  <c r="AO272" i="8"/>
  <c r="BW272" i="8"/>
  <c r="T272" i="8"/>
  <c r="BO272" i="8"/>
  <c r="K272" i="8"/>
  <c r="BJ272" i="8"/>
  <c r="Z272" i="8"/>
  <c r="AG272" i="8"/>
  <c r="S272" i="8"/>
  <c r="BH272" i="8"/>
  <c r="D272" i="8"/>
  <c r="BB272" i="8"/>
  <c r="N272" i="8"/>
  <c r="U272" i="8"/>
  <c r="AI272" i="8"/>
  <c r="BD272" i="8"/>
  <c r="Y272" i="8"/>
  <c r="AW272" i="8"/>
  <c r="G272" i="8"/>
  <c r="M272" i="8"/>
  <c r="AA272" i="8"/>
  <c r="CC272" i="8"/>
  <c r="BC272" i="8"/>
  <c r="AN272" i="8"/>
  <c r="BK272" i="8"/>
  <c r="F272" i="8"/>
  <c r="BX272" i="8"/>
  <c r="CE272" i="7"/>
  <c r="AH272" i="7"/>
  <c r="BD272" i="7"/>
  <c r="G272" i="7"/>
  <c r="AT272" i="7"/>
  <c r="BR272" i="7"/>
  <c r="T272" i="7"/>
  <c r="BW272" i="7"/>
  <c r="AU272" i="7"/>
  <c r="S272" i="7"/>
  <c r="BQ272" i="7"/>
  <c r="AF272" i="7"/>
  <c r="K272" i="7"/>
  <c r="BJ272" i="7"/>
  <c r="BA272" i="7"/>
  <c r="F272" i="7"/>
  <c r="BC272" i="7"/>
  <c r="BI272" i="7"/>
  <c r="AG272" i="7"/>
  <c r="E272" i="7"/>
  <c r="AW272" i="7"/>
  <c r="M272" i="7"/>
  <c r="AI272" i="7"/>
  <c r="CF272" i="7"/>
  <c r="AA272" i="7"/>
  <c r="BX272" i="7"/>
  <c r="AB272" i="7"/>
  <c r="CD272" i="7"/>
  <c r="BB272" i="7"/>
  <c r="Z272" i="7"/>
  <c r="BY272" i="7"/>
  <c r="AO272" i="7"/>
  <c r="D272" i="7"/>
  <c r="AV272" i="7"/>
  <c r="AM272" i="7"/>
  <c r="AP272" i="7"/>
  <c r="L272" i="7"/>
  <c r="BV272" i="7"/>
  <c r="O20" i="9" s="1" a="1"/>
  <c r="O20" i="9" s="1"/>
  <c r="BK272" i="7"/>
  <c r="BH272" i="7"/>
  <c r="BP272" i="7"/>
  <c r="U272" i="7"/>
  <c r="R272" i="7"/>
  <c r="AN272" i="7"/>
  <c r="Y272" i="7"/>
  <c r="N272" i="7"/>
  <c r="BO272" i="7"/>
  <c r="N20" i="9" s="1" a="1"/>
  <c r="N20" i="9" s="1"/>
  <c r="B21" i="2"/>
  <c r="C21" i="11" s="1"/>
  <c r="B272" i="1"/>
  <c r="BC272" i="1" s="1"/>
  <c r="GF279" i="8" l="1"/>
  <c r="GL279" i="8"/>
  <c r="GS279" i="8"/>
  <c r="GD279" i="7"/>
  <c r="GM279" i="7"/>
  <c r="GR279" i="7"/>
  <c r="GD272" i="1"/>
  <c r="GL272" i="1"/>
  <c r="GT272" i="1"/>
  <c r="GE279" i="8"/>
  <c r="GM279" i="8"/>
  <c r="GT279" i="8"/>
  <c r="GE279" i="7"/>
  <c r="GN279" i="7"/>
  <c r="GS279" i="7"/>
  <c r="GE272" i="1"/>
  <c r="GM272" i="1"/>
  <c r="GU272" i="1"/>
  <c r="GG279" i="8"/>
  <c r="GN279" i="8"/>
  <c r="GU279" i="8"/>
  <c r="GF279" i="7"/>
  <c r="GK279" i="7"/>
  <c r="GT279" i="7"/>
  <c r="GF272" i="1"/>
  <c r="GN272" i="1"/>
  <c r="GR272" i="1"/>
  <c r="GD279" i="8"/>
  <c r="GK279" i="8"/>
  <c r="GR279" i="8"/>
  <c r="GG279" i="7"/>
  <c r="GL279" i="7"/>
  <c r="GU279" i="7"/>
  <c r="GG272" i="1"/>
  <c r="GK272" i="1"/>
  <c r="GS272" i="1"/>
  <c r="FC279" i="8"/>
  <c r="FX279" i="8"/>
  <c r="FW272" i="1"/>
  <c r="FW279" i="7"/>
  <c r="FS279" i="8"/>
  <c r="FY279" i="8"/>
  <c r="FY272" i="1"/>
  <c r="FX279" i="7"/>
  <c r="FP279" i="7"/>
  <c r="FZ279" i="8"/>
  <c r="FX272" i="1"/>
  <c r="FY279" i="7"/>
  <c r="FS272" i="1"/>
  <c r="FW279" i="8"/>
  <c r="FZ272" i="1"/>
  <c r="FZ279" i="7"/>
  <c r="FR279" i="8"/>
  <c r="FQ279" i="7"/>
  <c r="FQ272" i="1"/>
  <c r="FQ279" i="8"/>
  <c r="FR279" i="7"/>
  <c r="FP272" i="1"/>
  <c r="FL279" i="8"/>
  <c r="FP279" i="8"/>
  <c r="FS279" i="7"/>
  <c r="FR272" i="1"/>
  <c r="G19" i="11"/>
  <c r="FC272" i="1"/>
  <c r="FK272" i="1"/>
  <c r="FD279" i="8"/>
  <c r="FI279" i="8"/>
  <c r="FB272" i="1"/>
  <c r="FJ272" i="1"/>
  <c r="FE279" i="8"/>
  <c r="FJ279" i="8"/>
  <c r="FD272" i="1"/>
  <c r="FL272" i="1"/>
  <c r="FB279" i="8"/>
  <c r="FK279" i="8"/>
  <c r="FE272" i="1"/>
  <c r="FI272" i="1"/>
  <c r="FE279" i="7"/>
  <c r="FI279" i="7"/>
  <c r="FB279" i="7"/>
  <c r="FJ279" i="7"/>
  <c r="FC279" i="7"/>
  <c r="FK279" i="7"/>
  <c r="FD279" i="7"/>
  <c r="FL279" i="7"/>
  <c r="EN279" i="8"/>
  <c r="EU279" i="8"/>
  <c r="EP272" i="1"/>
  <c r="EU272" i="1"/>
  <c r="EX279" i="7"/>
  <c r="EO279" i="8"/>
  <c r="EV279" i="8"/>
  <c r="EQ272" i="1"/>
  <c r="EV272" i="1"/>
  <c r="EU279" i="7"/>
  <c r="EP279" i="8"/>
  <c r="EW279" i="8"/>
  <c r="EN272" i="1"/>
  <c r="EX272" i="1"/>
  <c r="EW279" i="7"/>
  <c r="EQ279" i="8"/>
  <c r="EX279" i="8"/>
  <c r="EO272" i="1"/>
  <c r="EW272" i="1"/>
  <c r="EV279" i="7"/>
  <c r="EO279" i="7"/>
  <c r="EP279" i="7"/>
  <c r="EN279" i="7"/>
  <c r="EQ279" i="7"/>
  <c r="H19" i="11"/>
  <c r="EG279" i="7"/>
  <c r="EH279" i="7"/>
  <c r="EI279" i="7"/>
  <c r="EJ279" i="7"/>
  <c r="EG279" i="8"/>
  <c r="EH279" i="8"/>
  <c r="EI279" i="8"/>
  <c r="EJ279" i="8"/>
  <c r="EJ272" i="1"/>
  <c r="EG272" i="1"/>
  <c r="EH272" i="1"/>
  <c r="EI272" i="1"/>
  <c r="DZ279" i="7"/>
  <c r="EA279" i="7"/>
  <c r="EB279" i="7"/>
  <c r="EC279" i="7"/>
  <c r="DZ279" i="8"/>
  <c r="DZ272" i="1"/>
  <c r="DS279" i="8"/>
  <c r="EA279" i="8"/>
  <c r="EA272" i="1"/>
  <c r="DU272" i="1"/>
  <c r="EB279" i="8"/>
  <c r="EB272" i="1"/>
  <c r="EC279" i="8"/>
  <c r="EC272" i="1"/>
  <c r="J19" i="11"/>
  <c r="DV279" i="7"/>
  <c r="DV279" i="8"/>
  <c r="DT272" i="1"/>
  <c r="DT279" i="7"/>
  <c r="H20" i="9" a="1"/>
  <c r="H20" i="9" s="1"/>
  <c r="DT279" i="8"/>
  <c r="DV272" i="1"/>
  <c r="DU279" i="7"/>
  <c r="DU279" i="8"/>
  <c r="DS272" i="1"/>
  <c r="DS279" i="7"/>
  <c r="L19" i="11"/>
  <c r="DO279" i="8"/>
  <c r="DL272" i="1"/>
  <c r="DO279" i="7"/>
  <c r="DL279" i="8"/>
  <c r="DN272" i="1"/>
  <c r="DM279" i="7"/>
  <c r="DM279" i="8"/>
  <c r="DO272" i="1"/>
  <c r="DN279" i="7"/>
  <c r="DN279" i="8"/>
  <c r="DM272" i="1"/>
  <c r="DL279" i="7"/>
  <c r="M19" i="11"/>
  <c r="K19" i="11"/>
  <c r="DG279" i="7"/>
  <c r="DE272" i="1"/>
  <c r="DH279" i="8"/>
  <c r="DH279" i="7"/>
  <c r="DG272" i="1"/>
  <c r="DG279" i="8"/>
  <c r="DE279" i="7"/>
  <c r="DF272" i="1"/>
  <c r="DE279" i="8"/>
  <c r="DF279" i="7"/>
  <c r="DH272" i="1"/>
  <c r="DF279" i="8"/>
  <c r="CY279" i="7"/>
  <c r="CX279" i="7"/>
  <c r="CZ279" i="7"/>
  <c r="DA279" i="7"/>
  <c r="CX272" i="1"/>
  <c r="CY272" i="1"/>
  <c r="CZ272" i="1"/>
  <c r="DA272" i="1"/>
  <c r="CY279" i="8"/>
  <c r="CX279" i="8"/>
  <c r="CZ279" i="8"/>
  <c r="DA279" i="8"/>
  <c r="J20" i="9" a="1"/>
  <c r="J20" i="9" s="1"/>
  <c r="N20" i="10" a="1"/>
  <c r="N20" i="10" s="1"/>
  <c r="CQ279" i="8"/>
  <c r="CR279" i="8"/>
  <c r="CS279" i="8"/>
  <c r="CT279" i="8"/>
  <c r="CQ279" i="7"/>
  <c r="E20" i="9" a="1"/>
  <c r="E20" i="9" s="1"/>
  <c r="CR279" i="7"/>
  <c r="CS279" i="7"/>
  <c r="CT279" i="7"/>
  <c r="CR272" i="1"/>
  <c r="CQ272" i="1"/>
  <c r="CS272" i="1"/>
  <c r="CT272" i="1"/>
  <c r="P19" i="11"/>
  <c r="CK272" i="1"/>
  <c r="CJ272" i="1"/>
  <c r="CM272" i="1"/>
  <c r="CL272" i="1"/>
  <c r="CJ279" i="8"/>
  <c r="CK279" i="8"/>
  <c r="CL279" i="8"/>
  <c r="F20" i="9" a="1"/>
  <c r="F20" i="9" s="1"/>
  <c r="K20" i="9" a="1"/>
  <c r="K20" i="9" s="1"/>
  <c r="CM279" i="7"/>
  <c r="M20" i="9" a="1"/>
  <c r="M20" i="9" s="1"/>
  <c r="I20" i="9" a="1"/>
  <c r="I20" i="9" s="1"/>
  <c r="CJ279" i="7"/>
  <c r="G20" i="9" a="1"/>
  <c r="G20" i="9" s="1"/>
  <c r="L20" i="9" a="1"/>
  <c r="L20" i="9" s="1"/>
  <c r="CK279" i="7"/>
  <c r="O20" i="10" a="1"/>
  <c r="O20" i="10" s="1"/>
  <c r="A280" i="8"/>
  <c r="A280" i="7"/>
  <c r="BA272" i="8"/>
  <c r="L20" i="10" s="1" a="1"/>
  <c r="L20" i="10" s="1"/>
  <c r="AP272" i="8"/>
  <c r="CD272" i="8"/>
  <c r="P20" i="10" s="1" a="1"/>
  <c r="P20" i="10" s="1"/>
  <c r="AU272" i="8"/>
  <c r="K20" i="10" s="1" a="1"/>
  <c r="K20" i="10" s="1"/>
  <c r="BI272" i="8"/>
  <c r="M20" i="10" s="1" a="1"/>
  <c r="M20" i="10" s="1"/>
  <c r="AF272" i="8"/>
  <c r="G20" i="10" s="1" a="1"/>
  <c r="G20" i="10" s="1"/>
  <c r="BQ272" i="8"/>
  <c r="AM272" i="8"/>
  <c r="J20" i="10" s="1" a="1"/>
  <c r="J20" i="10" s="1"/>
  <c r="E272" i="8"/>
  <c r="BR272" i="8"/>
  <c r="AB272" i="8"/>
  <c r="CF272" i="8"/>
  <c r="CE272" i="1"/>
  <c r="CF272" i="1"/>
  <c r="CC272" i="1"/>
  <c r="CD272" i="1"/>
  <c r="AG272" i="1"/>
  <c r="AH272" i="1"/>
  <c r="AM272" i="1"/>
  <c r="AF272" i="1"/>
  <c r="D272" i="1"/>
  <c r="R272" i="1"/>
  <c r="K272" i="1"/>
  <c r="AT272" i="1"/>
  <c r="Z272" i="1"/>
  <c r="AI272" i="1"/>
  <c r="AB272" i="1"/>
  <c r="U272" i="1"/>
  <c r="N272" i="1"/>
  <c r="G272" i="1"/>
  <c r="Y272" i="1"/>
  <c r="AO272" i="1"/>
  <c r="AA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C21" i="2"/>
  <c r="D21" i="11" s="1"/>
  <c r="F21" i="11" s="1"/>
  <c r="F20" i="10" l="1"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9" i="10"/>
  <c r="C29" i="10" s="1"/>
  <c r="B280" i="8"/>
  <c r="CL280" i="8" s="1"/>
  <c r="B280" i="7"/>
  <c r="CL280" i="7" s="1"/>
  <c r="CC273" i="8"/>
  <c r="AF273" i="8"/>
  <c r="BK273" i="8"/>
  <c r="N273" i="8"/>
  <c r="AW273" i="8"/>
  <c r="CD273" i="8"/>
  <c r="AG273" i="8"/>
  <c r="BO273" i="8"/>
  <c r="BC273" i="8"/>
  <c r="BJ273" i="8"/>
  <c r="BQ273" i="8"/>
  <c r="AV273" i="8"/>
  <c r="CF273" i="8"/>
  <c r="BC273" i="7"/>
  <c r="CC273" i="7"/>
  <c r="AF273" i="7"/>
  <c r="BA273" i="7"/>
  <c r="BX273" i="7"/>
  <c r="L273" i="7"/>
  <c r="K273" i="7"/>
  <c r="M273" i="7"/>
  <c r="AP273" i="7"/>
  <c r="R273" i="7"/>
  <c r="AH273" i="7"/>
  <c r="F273" i="7"/>
  <c r="AB273" i="7"/>
  <c r="B22" i="2"/>
  <c r="C22" i="11" s="1"/>
  <c r="B273" i="1"/>
  <c r="BW273" i="1" s="1"/>
  <c r="GE280" i="8" l="1"/>
  <c r="GM280" i="8"/>
  <c r="GS280" i="8"/>
  <c r="GD280" i="7"/>
  <c r="GN280" i="7"/>
  <c r="GR280" i="7"/>
  <c r="GE273" i="1"/>
  <c r="GL273" i="1"/>
  <c r="GT273" i="1"/>
  <c r="GF280" i="8"/>
  <c r="GL280" i="8"/>
  <c r="GT280" i="8"/>
  <c r="GE280" i="7"/>
  <c r="GM280" i="7"/>
  <c r="GS280" i="7"/>
  <c r="GD273" i="1"/>
  <c r="GM273" i="1"/>
  <c r="GR273" i="1"/>
  <c r="GG280" i="8"/>
  <c r="GN280" i="8"/>
  <c r="GU280" i="8"/>
  <c r="GF280" i="7"/>
  <c r="GK280" i="7"/>
  <c r="GT280" i="7"/>
  <c r="GF273" i="1"/>
  <c r="GN273" i="1"/>
  <c r="GU273" i="1"/>
  <c r="GD280" i="8"/>
  <c r="GK280" i="8"/>
  <c r="GR280" i="8"/>
  <c r="GG280" i="7"/>
  <c r="GL280" i="7"/>
  <c r="GU280" i="7"/>
  <c r="GG273" i="1"/>
  <c r="GK273" i="1"/>
  <c r="GS273" i="1"/>
  <c r="FX280" i="8"/>
  <c r="FW280" i="7"/>
  <c r="FY273" i="1"/>
  <c r="FR280" i="7"/>
  <c r="FY280" i="8"/>
  <c r="FX280" i="7"/>
  <c r="FW273" i="1"/>
  <c r="FS280" i="7"/>
  <c r="FZ280" i="8"/>
  <c r="FY280" i="7"/>
  <c r="FX273" i="1"/>
  <c r="FQ273" i="1"/>
  <c r="FW280" i="8"/>
  <c r="FZ280" i="7"/>
  <c r="FZ273" i="1"/>
  <c r="FR273" i="1"/>
  <c r="FP280" i="8"/>
  <c r="FQ280" i="7"/>
  <c r="FP273" i="1"/>
  <c r="FQ280" i="8"/>
  <c r="FR280" i="8"/>
  <c r="FP280" i="7"/>
  <c r="FS273" i="1"/>
  <c r="FS280" i="8"/>
  <c r="FD280" i="8"/>
  <c r="FL280" i="8"/>
  <c r="FC273" i="1"/>
  <c r="FK273" i="1"/>
  <c r="FC280" i="8"/>
  <c r="FI280" i="8"/>
  <c r="FD273" i="1"/>
  <c r="FJ273" i="1"/>
  <c r="FE280" i="8"/>
  <c r="FJ280" i="8"/>
  <c r="FB273" i="1"/>
  <c r="FL273" i="1"/>
  <c r="FB280" i="8"/>
  <c r="FK280" i="8"/>
  <c r="FE273" i="1"/>
  <c r="FI273" i="1"/>
  <c r="FE280" i="7"/>
  <c r="FI280" i="7"/>
  <c r="FB280" i="7"/>
  <c r="FJ280" i="7"/>
  <c r="FC280" i="7"/>
  <c r="FK280" i="7"/>
  <c r="FD280" i="7"/>
  <c r="FL280" i="7"/>
  <c r="EU280" i="7"/>
  <c r="EP273" i="1"/>
  <c r="EV273" i="1"/>
  <c r="EN280" i="8"/>
  <c r="EU280" i="8"/>
  <c r="EW280" i="7"/>
  <c r="EQ273" i="1"/>
  <c r="EX273" i="1"/>
  <c r="EO280" i="8"/>
  <c r="EV280" i="8"/>
  <c r="EX280" i="7"/>
  <c r="EN273" i="1"/>
  <c r="EU273" i="1"/>
  <c r="EP280" i="8"/>
  <c r="EW280" i="8"/>
  <c r="EV280" i="7"/>
  <c r="EO273" i="1"/>
  <c r="EW273" i="1"/>
  <c r="EQ280" i="8"/>
  <c r="EX280" i="8"/>
  <c r="EP280" i="7"/>
  <c r="EN280" i="7"/>
  <c r="EO280" i="7"/>
  <c r="EQ280" i="7"/>
  <c r="EH280" i="7"/>
  <c r="EG280" i="7"/>
  <c r="EI280" i="7"/>
  <c r="EJ280" i="7"/>
  <c r="EH280" i="8"/>
  <c r="EG280" i="8"/>
  <c r="EI280" i="8"/>
  <c r="EJ280" i="8"/>
  <c r="EJ273" i="1"/>
  <c r="EG273" i="1"/>
  <c r="EH273" i="1"/>
  <c r="EI273" i="1"/>
  <c r="DZ280" i="7"/>
  <c r="EA280" i="7"/>
  <c r="EB280" i="7"/>
  <c r="EC280" i="7"/>
  <c r="EA280" i="8"/>
  <c r="DZ280" i="8"/>
  <c r="EA273" i="1"/>
  <c r="EB273" i="1"/>
  <c r="EB280" i="8"/>
  <c r="EC273" i="1"/>
  <c r="EC280" i="8"/>
  <c r="DZ273" i="1"/>
  <c r="G20" i="11"/>
  <c r="DU280" i="7"/>
  <c r="DS273" i="1"/>
  <c r="DT280" i="8"/>
  <c r="DS280" i="7"/>
  <c r="DV273" i="1"/>
  <c r="DU280" i="8"/>
  <c r="DT280" i="7"/>
  <c r="DT273" i="1"/>
  <c r="DV280" i="8"/>
  <c r="DV280" i="7"/>
  <c r="DU273" i="1"/>
  <c r="DS280" i="8"/>
  <c r="DL280" i="7"/>
  <c r="DM273" i="1"/>
  <c r="DN280" i="8"/>
  <c r="DF280" i="7"/>
  <c r="DO280" i="7"/>
  <c r="DL273" i="1"/>
  <c r="DO280" i="8"/>
  <c r="DE273" i="1"/>
  <c r="DM280" i="7"/>
  <c r="DN273" i="1"/>
  <c r="DL280" i="8"/>
  <c r="DG280" i="8"/>
  <c r="DN280" i="7"/>
  <c r="DO273" i="1"/>
  <c r="DM280" i="8"/>
  <c r="H20" i="11"/>
  <c r="CX280" i="8"/>
  <c r="DG280" i="7"/>
  <c r="DF273" i="1"/>
  <c r="DH280" i="8"/>
  <c r="DH280" i="7"/>
  <c r="DG273" i="1"/>
  <c r="DE280" i="8"/>
  <c r="K20" i="11"/>
  <c r="DE280" i="7"/>
  <c r="DH273" i="1"/>
  <c r="DF280" i="8"/>
  <c r="CX273" i="1"/>
  <c r="CX280" i="7"/>
  <c r="CY280" i="7"/>
  <c r="CZ280" i="7"/>
  <c r="DA280" i="7"/>
  <c r="CY273" i="1"/>
  <c r="CZ273" i="1"/>
  <c r="DA273" i="1"/>
  <c r="CY280" i="8"/>
  <c r="CZ280" i="8"/>
  <c r="DA280" i="8"/>
  <c r="J20" i="11"/>
  <c r="CR280" i="7"/>
  <c r="CR280" i="8"/>
  <c r="CQ280" i="8"/>
  <c r="CS280" i="8"/>
  <c r="CT280" i="8"/>
  <c r="CQ280" i="7"/>
  <c r="CS280" i="7"/>
  <c r="CT280" i="7"/>
  <c r="CQ273" i="1"/>
  <c r="CR273" i="1"/>
  <c r="CS273" i="1"/>
  <c r="CT273" i="1"/>
  <c r="CK273" i="1"/>
  <c r="CJ273" i="1"/>
  <c r="CM280" i="8"/>
  <c r="CL273" i="1"/>
  <c r="CM273" i="1"/>
  <c r="CJ280" i="8"/>
  <c r="CK280" i="8"/>
  <c r="CM280" i="7"/>
  <c r="CJ280" i="7"/>
  <c r="CK280" i="7"/>
  <c r="P21" i="10" a="1"/>
  <c r="P21" i="10" s="1"/>
  <c r="A281" i="8"/>
  <c r="A281" i="7"/>
  <c r="CF273" i="7"/>
  <c r="N273" i="7"/>
  <c r="BR273" i="7"/>
  <c r="CE273" i="7"/>
  <c r="Y273" i="7"/>
  <c r="AA273" i="7"/>
  <c r="E273" i="7"/>
  <c r="BQ273" i="7"/>
  <c r="AO273" i="7"/>
  <c r="Z273" i="7"/>
  <c r="BJ273" i="7"/>
  <c r="CD273" i="7"/>
  <c r="BB273" i="7"/>
  <c r="BY273" i="7"/>
  <c r="BO273" i="7"/>
  <c r="AV273" i="7"/>
  <c r="BW273" i="7"/>
  <c r="BI273" i="7"/>
  <c r="AM273" i="7"/>
  <c r="S273" i="7"/>
  <c r="BP273" i="7"/>
  <c r="BX273" i="8"/>
  <c r="K273" i="8"/>
  <c r="AU273" i="8"/>
  <c r="AM273" i="8"/>
  <c r="S273" i="8"/>
  <c r="U273" i="8"/>
  <c r="BR273" i="8"/>
  <c r="AI273" i="8"/>
  <c r="D273" i="8"/>
  <c r="BA273" i="8"/>
  <c r="R273" i="8"/>
  <c r="BP273" i="8"/>
  <c r="T273" i="8"/>
  <c r="AO273" i="8"/>
  <c r="AH273" i="8"/>
  <c r="AA273" i="8"/>
  <c r="AB273" i="8"/>
  <c r="AT273" i="8"/>
  <c r="L273" i="8"/>
  <c r="BI273" i="8"/>
  <c r="Z273" i="8"/>
  <c r="BY273" i="8"/>
  <c r="AP273" i="8"/>
  <c r="CE273" i="8"/>
  <c r="G273" i="7"/>
  <c r="AI273" i="7"/>
  <c r="U273" i="7"/>
  <c r="BV273" i="7"/>
  <c r="O21" i="9" s="1" a="1"/>
  <c r="O21" i="9" s="1"/>
  <c r="BD273" i="7"/>
  <c r="AT273" i="7"/>
  <c r="BK273" i="7"/>
  <c r="AW273" i="7"/>
  <c r="D273" i="7"/>
  <c r="AG273" i="7"/>
  <c r="AN273" i="7"/>
  <c r="AU273" i="7"/>
  <c r="T273" i="7"/>
  <c r="BH273" i="7"/>
  <c r="BD273" i="8"/>
  <c r="M273" i="8"/>
  <c r="F273" i="8"/>
  <c r="BW273" i="8"/>
  <c r="G273" i="8"/>
  <c r="BH273" i="8"/>
  <c r="M21" i="10" s="1" a="1"/>
  <c r="M21" i="10" s="1"/>
  <c r="Y273" i="8"/>
  <c r="BV273" i="8"/>
  <c r="O21" i="10" s="1" a="1"/>
  <c r="O21" i="10" s="1"/>
  <c r="AN273" i="8"/>
  <c r="E273" i="8"/>
  <c r="BB273" i="8"/>
  <c r="L273" i="1"/>
  <c r="CE273" i="1"/>
  <c r="E273" i="1"/>
  <c r="CF273" i="1"/>
  <c r="AH273" i="1"/>
  <c r="K273" i="1"/>
  <c r="CC273" i="1"/>
  <c r="BB273" i="1"/>
  <c r="AT273" i="1"/>
  <c r="CD273" i="1"/>
  <c r="AI273" i="1"/>
  <c r="AF273" i="1"/>
  <c r="AN273" i="1"/>
  <c r="D273" i="1"/>
  <c r="N273" i="1"/>
  <c r="G273" i="1"/>
  <c r="AO273" i="1"/>
  <c r="U273" i="1"/>
  <c r="F273" i="1"/>
  <c r="AP273" i="1"/>
  <c r="AG273" i="1"/>
  <c r="T273" i="1"/>
  <c r="M273" i="1"/>
  <c r="AA273" i="1"/>
  <c r="AM273" i="1"/>
  <c r="Z273" i="1"/>
  <c r="AB273" i="1"/>
  <c r="Y273" i="1"/>
  <c r="R273" i="1"/>
  <c r="S273" i="1"/>
  <c r="BQ273" i="1"/>
  <c r="AV273" i="1"/>
  <c r="BD273" i="1"/>
  <c r="BC273" i="1"/>
  <c r="BR273" i="1"/>
  <c r="AU273" i="1"/>
  <c r="AW273" i="1"/>
  <c r="BY273" i="1"/>
  <c r="BJ273" i="1"/>
  <c r="BP273" i="1"/>
  <c r="BX273" i="1"/>
  <c r="BI273" i="1"/>
  <c r="BV273" i="1"/>
  <c r="BK273" i="1"/>
  <c r="BA273" i="1"/>
  <c r="BH273" i="1"/>
  <c r="BO273" i="1"/>
  <c r="A274" i="1"/>
  <c r="C22" i="2"/>
  <c r="D22" i="11" s="1"/>
  <c r="F22" i="11" s="1"/>
  <c r="H21" i="10" l="1"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B30" i="10"/>
  <c r="C30" i="10" s="1"/>
  <c r="B281" i="8"/>
  <c r="CJ281" i="8" s="1"/>
  <c r="B281" i="7"/>
  <c r="CJ281" i="7" s="1"/>
  <c r="BR274" i="8"/>
  <c r="BX274" i="7"/>
  <c r="BW274" i="8"/>
  <c r="G274" i="8"/>
  <c r="AU274" i="8"/>
  <c r="AA274" i="8"/>
  <c r="CC274" i="8"/>
  <c r="Y274" i="8"/>
  <c r="L274" i="8"/>
  <c r="AB274" i="8"/>
  <c r="AM274" i="8"/>
  <c r="K274" i="8"/>
  <c r="BI274" i="8"/>
  <c r="N274" i="8"/>
  <c r="BB274" i="8"/>
  <c r="M274" i="8"/>
  <c r="BJ274" i="8"/>
  <c r="BV274" i="8"/>
  <c r="O22" i="10" s="1" a="1"/>
  <c r="O22" i="10" s="1"/>
  <c r="R274" i="8"/>
  <c r="AH274" i="8"/>
  <c r="BK274" i="8"/>
  <c r="E274" i="8"/>
  <c r="BH274" i="8"/>
  <c r="D274" i="8"/>
  <c r="CD274" i="8"/>
  <c r="AO274" i="8"/>
  <c r="S274" i="8"/>
  <c r="CF274" i="8"/>
  <c r="BY274" i="8"/>
  <c r="BP274" i="8"/>
  <c r="F274" i="8"/>
  <c r="AI274" i="8"/>
  <c r="AV274" i="8"/>
  <c r="AF274" i="8"/>
  <c r="AP274" i="8"/>
  <c r="BX274" i="8"/>
  <c r="U274" i="8"/>
  <c r="T274" i="8"/>
  <c r="R274" i="7"/>
  <c r="BO274" i="7"/>
  <c r="T274" i="7"/>
  <c r="BP274" i="7"/>
  <c r="AN274" i="7"/>
  <c r="L274" i="7"/>
  <c r="U274" i="7"/>
  <c r="Y274" i="7"/>
  <c r="BV274" i="7"/>
  <c r="N274" i="7"/>
  <c r="BK274" i="7"/>
  <c r="AP274" i="7"/>
  <c r="AT274" i="7"/>
  <c r="CD274" i="7"/>
  <c r="BB274" i="7"/>
  <c r="Z274" i="7"/>
  <c r="BY274" i="7"/>
  <c r="AO274" i="7"/>
  <c r="D274" i="7"/>
  <c r="AV274" i="7"/>
  <c r="AM274" i="7"/>
  <c r="F274" i="7"/>
  <c r="BC274" i="7"/>
  <c r="G274" i="7"/>
  <c r="BD274" i="7"/>
  <c r="BW274" i="7"/>
  <c r="AU274" i="7"/>
  <c r="S274" i="7"/>
  <c r="BQ274" i="7"/>
  <c r="AF274" i="7"/>
  <c r="K274" i="7"/>
  <c r="BJ274" i="7"/>
  <c r="BA274" i="7"/>
  <c r="BI274" i="7"/>
  <c r="M274" i="7"/>
  <c r="AA274" i="7"/>
  <c r="AG274" i="7"/>
  <c r="CE274" i="7"/>
  <c r="E274" i="7"/>
  <c r="CF274" i="7"/>
  <c r="AW274" i="7"/>
  <c r="AB274" i="7"/>
  <c r="AH274" i="7"/>
  <c r="AI274" i="7"/>
  <c r="B23" i="2"/>
  <c r="C23" i="11" s="1"/>
  <c r="B274" i="1"/>
  <c r="BA274" i="1" s="1"/>
  <c r="GD281" i="7" l="1"/>
  <c r="GM281" i="7"/>
  <c r="GR281" i="7"/>
  <c r="GD274" i="1"/>
  <c r="GL274" i="1"/>
  <c r="GT274" i="1"/>
  <c r="GF281" i="8"/>
  <c r="GM281" i="8"/>
  <c r="GS281" i="8"/>
  <c r="GE281" i="7"/>
  <c r="GN281" i="7"/>
  <c r="GS281" i="7"/>
  <c r="GE274" i="1"/>
  <c r="GM274" i="1"/>
  <c r="GU274" i="1"/>
  <c r="GE281" i="8"/>
  <c r="GN281" i="8"/>
  <c r="GT281" i="8"/>
  <c r="GF281" i="7"/>
  <c r="GK281" i="7"/>
  <c r="GT281" i="7"/>
  <c r="GF274" i="1"/>
  <c r="GN274" i="1"/>
  <c r="GR274" i="1"/>
  <c r="GG281" i="8"/>
  <c r="GL281" i="8"/>
  <c r="GU281" i="8"/>
  <c r="GG281" i="7"/>
  <c r="GL281" i="7"/>
  <c r="GU281" i="7"/>
  <c r="GG274" i="1"/>
  <c r="GK274" i="1"/>
  <c r="GS274" i="1"/>
  <c r="GD281" i="8"/>
  <c r="GK281" i="8"/>
  <c r="GR281" i="8"/>
  <c r="FW281" i="7"/>
  <c r="FY274" i="1"/>
  <c r="FX281" i="8"/>
  <c r="FX281" i="7"/>
  <c r="FW274" i="1"/>
  <c r="FY281" i="8"/>
  <c r="FY281" i="7"/>
  <c r="FX274" i="1"/>
  <c r="FZ281" i="8"/>
  <c r="FQ281" i="7"/>
  <c r="FZ281" i="7"/>
  <c r="FZ274" i="1"/>
  <c r="FW281" i="8"/>
  <c r="FR281" i="8"/>
  <c r="FQ281" i="8"/>
  <c r="FR281" i="7"/>
  <c r="FS274" i="1"/>
  <c r="FQ274" i="1"/>
  <c r="FS281" i="8"/>
  <c r="FP281" i="7"/>
  <c r="FP274" i="1"/>
  <c r="FP281" i="8"/>
  <c r="FS281" i="7"/>
  <c r="FR274" i="1"/>
  <c r="FC274" i="1"/>
  <c r="FJ274" i="1"/>
  <c r="FC281" i="8"/>
  <c r="FL281" i="8"/>
  <c r="FD274" i="1"/>
  <c r="FK274" i="1"/>
  <c r="FD281" i="8"/>
  <c r="FI281" i="8"/>
  <c r="FB274" i="1"/>
  <c r="FL274" i="1"/>
  <c r="FE281" i="8"/>
  <c r="FJ281" i="8"/>
  <c r="FE274" i="1"/>
  <c r="FI274" i="1"/>
  <c r="FB281" i="8"/>
  <c r="FK281" i="8"/>
  <c r="FE281" i="7"/>
  <c r="FI281" i="7"/>
  <c r="FB281" i="7"/>
  <c r="FJ281" i="7"/>
  <c r="FC281" i="7"/>
  <c r="FK281" i="7"/>
  <c r="FD281" i="7"/>
  <c r="FL281" i="7"/>
  <c r="EU281" i="7"/>
  <c r="EP274" i="1"/>
  <c r="EX274" i="1"/>
  <c r="EN281" i="8"/>
  <c r="EU281" i="8"/>
  <c r="EW281" i="7"/>
  <c r="EQ274" i="1"/>
  <c r="EU274" i="1"/>
  <c r="EO281" i="8"/>
  <c r="EV281" i="8"/>
  <c r="EX281" i="7"/>
  <c r="EN274" i="1"/>
  <c r="EV274" i="1"/>
  <c r="EP281" i="8"/>
  <c r="EW281" i="8"/>
  <c r="EV281" i="7"/>
  <c r="EO274" i="1"/>
  <c r="EW274" i="1"/>
  <c r="EQ281" i="8"/>
  <c r="EX281" i="8"/>
  <c r="EN281" i="7"/>
  <c r="EO281" i="7"/>
  <c r="EP281" i="7"/>
  <c r="EQ281" i="7"/>
  <c r="EG281" i="7"/>
  <c r="EH281" i="7"/>
  <c r="EI281" i="7"/>
  <c r="DZ281" i="7"/>
  <c r="EJ281" i="7"/>
  <c r="EG281" i="8"/>
  <c r="EH281" i="8"/>
  <c r="EI281" i="8"/>
  <c r="EJ281" i="8"/>
  <c r="EG274" i="1"/>
  <c r="EH274" i="1"/>
  <c r="EI274" i="1"/>
  <c r="EJ274" i="1"/>
  <c r="EA281" i="7"/>
  <c r="EB281" i="7"/>
  <c r="EC281" i="7"/>
  <c r="DZ274" i="1"/>
  <c r="DZ281" i="8"/>
  <c r="EA274" i="1"/>
  <c r="EA281" i="8"/>
  <c r="EB274" i="1"/>
  <c r="EB281" i="8"/>
  <c r="DT281" i="7"/>
  <c r="EC274" i="1"/>
  <c r="EC281" i="8"/>
  <c r="DS274" i="1"/>
  <c r="DU281" i="8"/>
  <c r="DV274" i="1"/>
  <c r="DT281" i="8"/>
  <c r="DS281" i="7"/>
  <c r="DT274" i="1"/>
  <c r="DV281" i="8"/>
  <c r="DU281" i="7"/>
  <c r="DU274" i="1"/>
  <c r="DS281" i="8"/>
  <c r="DV281" i="7"/>
  <c r="DN281" i="8"/>
  <c r="DL281" i="7"/>
  <c r="DM274" i="1"/>
  <c r="DE274" i="1"/>
  <c r="DO281" i="8"/>
  <c r="DO281" i="7"/>
  <c r="DL274" i="1"/>
  <c r="DF281" i="7"/>
  <c r="DL281" i="8"/>
  <c r="DM281" i="7"/>
  <c r="DN274" i="1"/>
  <c r="DH281" i="8"/>
  <c r="DM281" i="8"/>
  <c r="DN281" i="7"/>
  <c r="DO274" i="1"/>
  <c r="CT281" i="8"/>
  <c r="DF274" i="1"/>
  <c r="DG281" i="7"/>
  <c r="DG281" i="8"/>
  <c r="DG274" i="1"/>
  <c r="DH281" i="7"/>
  <c r="DE281" i="8"/>
  <c r="DH274" i="1"/>
  <c r="DE281" i="7"/>
  <c r="DF281" i="8"/>
  <c r="CY281" i="7"/>
  <c r="CX281" i="7"/>
  <c r="CZ281" i="7"/>
  <c r="DA281" i="7"/>
  <c r="CY274" i="1"/>
  <c r="CX274" i="1"/>
  <c r="CZ274" i="1"/>
  <c r="DA274" i="1"/>
  <c r="CY281" i="8"/>
  <c r="CX281" i="8"/>
  <c r="CZ281" i="8"/>
  <c r="DA281" i="8"/>
  <c r="O21" i="11"/>
  <c r="P21" i="11"/>
  <c r="M21" i="11"/>
  <c r="K21" i="11"/>
  <c r="J21" i="11"/>
  <c r="CR281" i="8"/>
  <c r="CS281" i="8"/>
  <c r="CQ281" i="8"/>
  <c r="CT281" i="7"/>
  <c r="CQ281" i="7"/>
  <c r="CR281" i="7"/>
  <c r="CS281" i="7"/>
  <c r="CR274" i="1"/>
  <c r="CQ274" i="1"/>
  <c r="CS274" i="1"/>
  <c r="CJ274" i="1"/>
  <c r="CT274" i="1"/>
  <c r="I21" i="11"/>
  <c r="G21" i="11"/>
  <c r="H21" i="11"/>
  <c r="N21" i="11"/>
  <c r="CL274" i="1"/>
  <c r="CK274" i="1"/>
  <c r="CM274" i="1"/>
  <c r="CK281" i="8"/>
  <c r="CL281" i="8"/>
  <c r="CM281" i="8"/>
  <c r="CK281" i="7"/>
  <c r="CL281" i="7"/>
  <c r="CM281" i="7"/>
  <c r="L21" i="11"/>
  <c r="P22" i="10" a="1"/>
  <c r="P22" i="10" s="1"/>
  <c r="A282" i="8"/>
  <c r="A282" i="7"/>
  <c r="BH274" i="7"/>
  <c r="BR274" i="7"/>
  <c r="CC274" i="7"/>
  <c r="O22" i="9" s="1" a="1"/>
  <c r="O22" i="9" s="1"/>
  <c r="CE274" i="8"/>
  <c r="BQ274" i="8"/>
  <c r="AG274" i="8"/>
  <c r="AT274" i="8"/>
  <c r="Z274" i="8"/>
  <c r="AN274" i="8"/>
  <c r="AW274" i="8"/>
  <c r="BD274" i="8"/>
  <c r="BC274" i="8"/>
  <c r="BO274" i="8"/>
  <c r="N22" i="10" s="1" a="1"/>
  <c r="N22" i="10" s="1"/>
  <c r="BA274" i="8"/>
  <c r="E22" i="10" s="1" a="1"/>
  <c r="E22" i="10" s="1"/>
  <c r="L274" i="1"/>
  <c r="CE274" i="1"/>
  <c r="E274" i="1"/>
  <c r="CF274" i="1"/>
  <c r="AG274" i="1"/>
  <c r="K274" i="1"/>
  <c r="CC274" i="1"/>
  <c r="BD274" i="1"/>
  <c r="AI274" i="1"/>
  <c r="CD274" i="1"/>
  <c r="AH274" i="1"/>
  <c r="AN274" i="1"/>
  <c r="D274" i="1"/>
  <c r="N274" i="1"/>
  <c r="G274" i="1"/>
  <c r="Z274" i="1"/>
  <c r="AF274" i="1"/>
  <c r="U274" i="1"/>
  <c r="F274" i="1"/>
  <c r="AO274" i="1"/>
  <c r="AT274" i="1"/>
  <c r="T274" i="1"/>
  <c r="M274" i="1"/>
  <c r="AA274" i="1"/>
  <c r="AP274" i="1"/>
  <c r="AM274" i="1"/>
  <c r="AB274" i="1"/>
  <c r="Y274" i="1"/>
  <c r="R274" i="1"/>
  <c r="S274" i="1"/>
  <c r="AV274" i="1"/>
  <c r="AU274" i="1"/>
  <c r="AW274" i="1"/>
  <c r="BI274" i="1"/>
  <c r="BP274" i="1"/>
  <c r="BV274" i="1"/>
  <c r="BB274" i="1"/>
  <c r="BQ274" i="1"/>
  <c r="BH274" i="1"/>
  <c r="BX274" i="1"/>
  <c r="BJ274" i="1"/>
  <c r="BK274" i="1"/>
  <c r="BY274" i="1"/>
  <c r="BC274" i="1"/>
  <c r="BR274" i="1"/>
  <c r="N22" i="2" s="1"/>
  <c r="BO274" i="1"/>
  <c r="BW274" i="1"/>
  <c r="A275" i="1"/>
  <c r="C23" i="2"/>
  <c r="D23" i="11" s="1"/>
  <c r="F23" i="11" s="1"/>
  <c r="H22" i="9" l="1"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P22" i="11" s="1"/>
  <c r="K22" i="2"/>
  <c r="K22" i="10" a="1"/>
  <c r="K22" i="10" s="1"/>
  <c r="M22" i="10" a="1"/>
  <c r="M22" i="10" s="1"/>
  <c r="L22" i="9" a="1"/>
  <c r="L22" i="9" s="1"/>
  <c r="M22" i="2"/>
  <c r="F22" i="2"/>
  <c r="L22" i="2"/>
  <c r="O22" i="2"/>
  <c r="Q22" i="11" s="1"/>
  <c r="E22" i="2"/>
  <c r="J22" i="2"/>
  <c r="I22" i="2"/>
  <c r="H22" i="2"/>
  <c r="G22" i="2"/>
  <c r="B31" i="10"/>
  <c r="C31" i="10" s="1"/>
  <c r="B282" i="8"/>
  <c r="CL282" i="8" s="1"/>
  <c r="B282" i="7"/>
  <c r="CL282" i="7" s="1"/>
  <c r="BY275" i="8"/>
  <c r="AN275" i="7"/>
  <c r="AU275" i="7"/>
  <c r="AA275" i="7"/>
  <c r="Y275" i="7"/>
  <c r="AV275" i="7"/>
  <c r="BI275" i="7"/>
  <c r="AO275" i="7"/>
  <c r="S275" i="7"/>
  <c r="BP275" i="7"/>
  <c r="D275" i="7"/>
  <c r="AM275" i="7"/>
  <c r="CF275" i="7"/>
  <c r="BD275" i="7"/>
  <c r="F275" i="7"/>
  <c r="AT275" i="7"/>
  <c r="CD275" i="7"/>
  <c r="N275" i="7"/>
  <c r="AP275" i="7"/>
  <c r="BB275" i="7"/>
  <c r="AI275" i="7"/>
  <c r="R275" i="7"/>
  <c r="BJ275" i="7"/>
  <c r="BK275" i="7"/>
  <c r="U275" i="7"/>
  <c r="Z275" i="7"/>
  <c r="AH275" i="7"/>
  <c r="BY275" i="7"/>
  <c r="BH275" i="8"/>
  <c r="AP275" i="8"/>
  <c r="AB275" i="8"/>
  <c r="BR275" i="8"/>
  <c r="BD275" i="8"/>
  <c r="AN275" i="8"/>
  <c r="E275" i="8"/>
  <c r="CF275" i="8"/>
  <c r="BP275" i="8"/>
  <c r="AG275" i="8"/>
  <c r="S275" i="8"/>
  <c r="D275" i="8"/>
  <c r="BO275" i="8"/>
  <c r="AU275" i="8"/>
  <c r="AF275" i="8"/>
  <c r="BK275" i="8"/>
  <c r="Z275" i="8"/>
  <c r="Y275" i="8"/>
  <c r="AT275" i="8"/>
  <c r="L275" i="8"/>
  <c r="CE275" i="8"/>
  <c r="AH275" i="8"/>
  <c r="BJ275" i="8"/>
  <c r="CD275" i="8"/>
  <c r="AM275" i="8"/>
  <c r="M275" i="8"/>
  <c r="AO275" i="8"/>
  <c r="BV275" i="8"/>
  <c r="R275" i="8"/>
  <c r="AW275" i="8"/>
  <c r="AV275" i="8"/>
  <c r="BX275" i="8"/>
  <c r="BB275" i="8"/>
  <c r="BI275" i="8"/>
  <c r="AA275" i="8"/>
  <c r="BC275" i="8"/>
  <c r="B24" i="2"/>
  <c r="C24" i="11" s="1"/>
  <c r="B275" i="1"/>
  <c r="BB275" i="1" s="1"/>
  <c r="GE275" i="1" l="1"/>
  <c r="GL275" i="1"/>
  <c r="GT275" i="1"/>
  <c r="GE282" i="8"/>
  <c r="GM282" i="8"/>
  <c r="GS282" i="8"/>
  <c r="GE282" i="7"/>
  <c r="GN282" i="7"/>
  <c r="GR282" i="7"/>
  <c r="GD275" i="1"/>
  <c r="GM275" i="1"/>
  <c r="GU275" i="1"/>
  <c r="GF282" i="8"/>
  <c r="GL282" i="8"/>
  <c r="GT282" i="8"/>
  <c r="GD282" i="7"/>
  <c r="GM282" i="7"/>
  <c r="GS282" i="7"/>
  <c r="GF275" i="1"/>
  <c r="GN275" i="1"/>
  <c r="GR275" i="1"/>
  <c r="GG282" i="8"/>
  <c r="GN282" i="8"/>
  <c r="GU282" i="8"/>
  <c r="GF282" i="7"/>
  <c r="GK282" i="7"/>
  <c r="GT282" i="7"/>
  <c r="GG275" i="1"/>
  <c r="GK275" i="1"/>
  <c r="GS275" i="1"/>
  <c r="GD282" i="8"/>
  <c r="GK282" i="8"/>
  <c r="GR282" i="8"/>
  <c r="GG282" i="7"/>
  <c r="GL282" i="7"/>
  <c r="GU282" i="7"/>
  <c r="G22" i="11"/>
  <c r="FX282" i="8"/>
  <c r="FW282" i="7"/>
  <c r="FY275" i="1"/>
  <c r="FY282" i="8"/>
  <c r="FX282" i="7"/>
  <c r="FW275" i="1"/>
  <c r="FZ282" i="8"/>
  <c r="FY282" i="7"/>
  <c r="FX275" i="1"/>
  <c r="FW282" i="8"/>
  <c r="FZ282" i="7"/>
  <c r="FZ275" i="1"/>
  <c r="FQ282" i="8"/>
  <c r="FQ282" i="7"/>
  <c r="FS275" i="1"/>
  <c r="FR282" i="8"/>
  <c r="FR282" i="7"/>
  <c r="FP275" i="1"/>
  <c r="FS282" i="8"/>
  <c r="FP282" i="7"/>
  <c r="FQ275" i="1"/>
  <c r="FP282" i="8"/>
  <c r="FS282" i="7"/>
  <c r="FR275" i="1"/>
  <c r="FC275" i="1"/>
  <c r="FJ275" i="1"/>
  <c r="FC282" i="8"/>
  <c r="FL282" i="8"/>
  <c r="FB275" i="1"/>
  <c r="FK275" i="1"/>
  <c r="FD282" i="8"/>
  <c r="FI282" i="8"/>
  <c r="FD275" i="1"/>
  <c r="FL275" i="1"/>
  <c r="FE282" i="8"/>
  <c r="FJ282" i="8"/>
  <c r="FE275" i="1"/>
  <c r="FI275" i="1"/>
  <c r="FB282" i="8"/>
  <c r="FK282" i="8"/>
  <c r="FE282" i="7"/>
  <c r="FI282" i="7"/>
  <c r="FB282" i="7"/>
  <c r="FJ282" i="7"/>
  <c r="FC282" i="7"/>
  <c r="FK282" i="7"/>
  <c r="FD282" i="7"/>
  <c r="FL282" i="7"/>
  <c r="J22" i="11"/>
  <c r="EN282" i="8"/>
  <c r="EU282" i="8"/>
  <c r="EW282" i="7"/>
  <c r="EP275" i="1"/>
  <c r="EU275" i="1"/>
  <c r="EO282" i="8"/>
  <c r="EV282" i="8"/>
  <c r="EX282" i="7"/>
  <c r="EQ275" i="1"/>
  <c r="EV275" i="1"/>
  <c r="EP282" i="8"/>
  <c r="EW282" i="8"/>
  <c r="EU282" i="7"/>
  <c r="EN275" i="1"/>
  <c r="EX275" i="1"/>
  <c r="EQ282" i="8"/>
  <c r="EX282" i="8"/>
  <c r="EV282" i="7"/>
  <c r="EO275" i="1"/>
  <c r="EW275" i="1"/>
  <c r="EO282" i="7"/>
  <c r="EP282" i="7"/>
  <c r="EN282" i="7"/>
  <c r="EQ282" i="7"/>
  <c r="EH282" i="7"/>
  <c r="EG282" i="7"/>
  <c r="EI282" i="7"/>
  <c r="EJ282" i="7"/>
  <c r="EH282" i="8"/>
  <c r="EG282" i="8"/>
  <c r="EI282" i="8"/>
  <c r="EJ282" i="8"/>
  <c r="EJ275" i="1"/>
  <c r="EG275" i="1"/>
  <c r="EH275" i="1"/>
  <c r="EI275" i="1"/>
  <c r="DZ282" i="7"/>
  <c r="EA282" i="7"/>
  <c r="EB282" i="7"/>
  <c r="EC282" i="7"/>
  <c r="H22" i="11"/>
  <c r="I22" i="11"/>
  <c r="EC282" i="8"/>
  <c r="EC275" i="1"/>
  <c r="EB282" i="8"/>
  <c r="DZ275" i="1"/>
  <c r="EA275" i="1"/>
  <c r="DZ282" i="8"/>
  <c r="EB275" i="1"/>
  <c r="EA282" i="8"/>
  <c r="K22" i="11"/>
  <c r="DU275" i="1"/>
  <c r="DS282" i="8"/>
  <c r="DU282" i="7"/>
  <c r="DS275" i="1"/>
  <c r="DV282" i="8"/>
  <c r="DT282" i="7"/>
  <c r="DV275" i="1"/>
  <c r="DU282" i="8"/>
  <c r="DV282" i="7"/>
  <c r="DT275" i="1"/>
  <c r="DT282" i="8"/>
  <c r="DS282" i="7"/>
  <c r="DF282" i="7"/>
  <c r="DL282" i="8"/>
  <c r="DO282" i="7"/>
  <c r="DL275" i="1"/>
  <c r="DG282" i="8"/>
  <c r="DM282" i="8"/>
  <c r="DM282" i="7"/>
  <c r="DN275" i="1"/>
  <c r="DN282" i="8"/>
  <c r="DN282" i="7"/>
  <c r="DO275" i="1"/>
  <c r="DO282" i="8"/>
  <c r="DL282" i="7"/>
  <c r="DM275" i="1"/>
  <c r="DE275" i="1"/>
  <c r="DF275" i="1"/>
  <c r="DG282" i="7"/>
  <c r="DH282" i="8"/>
  <c r="DG275" i="1"/>
  <c r="DH282" i="7"/>
  <c r="DE282" i="8"/>
  <c r="DH275" i="1"/>
  <c r="DE282" i="7"/>
  <c r="DF282" i="8"/>
  <c r="L22" i="11"/>
  <c r="CX282" i="7"/>
  <c r="CY282" i="7"/>
  <c r="CZ282" i="7"/>
  <c r="DA282" i="7"/>
  <c r="CX275" i="1"/>
  <c r="CY275" i="1"/>
  <c r="CZ275" i="1"/>
  <c r="DA275" i="1"/>
  <c r="CY282" i="8"/>
  <c r="CR282" i="8"/>
  <c r="CZ282" i="8"/>
  <c r="DA282" i="8"/>
  <c r="CX282" i="8"/>
  <c r="M22" i="11"/>
  <c r="CR282" i="7"/>
  <c r="CQ282" i="8"/>
  <c r="CS282" i="8"/>
  <c r="CT282" i="8"/>
  <c r="CQ282" i="7"/>
  <c r="CS282" i="7"/>
  <c r="CT282" i="7"/>
  <c r="CR275" i="1"/>
  <c r="CS275" i="1"/>
  <c r="CT275" i="1"/>
  <c r="CQ275" i="1"/>
  <c r="O22" i="11"/>
  <c r="N22" i="11"/>
  <c r="CL275" i="1"/>
  <c r="CK275" i="1"/>
  <c r="CM282" i="8"/>
  <c r="CJ275" i="1"/>
  <c r="CM275" i="1"/>
  <c r="CJ282" i="8"/>
  <c r="CK282" i="8"/>
  <c r="CM282" i="7"/>
  <c r="CJ282" i="7"/>
  <c r="CK282" i="7"/>
  <c r="M23" i="10" a="1"/>
  <c r="M23" i="10" s="1"/>
  <c r="A283" i="8"/>
  <c r="A283" i="7"/>
  <c r="BX275" i="7"/>
  <c r="BO275" i="7"/>
  <c r="K275" i="7"/>
  <c r="BH275" i="7"/>
  <c r="G275" i="8"/>
  <c r="T275" i="8"/>
  <c r="BQ275" i="8"/>
  <c r="AI275" i="8"/>
  <c r="F275" i="8"/>
  <c r="BW275" i="8"/>
  <c r="O23" i="10" s="1" a="1"/>
  <c r="O23" i="10" s="1"/>
  <c r="N275" i="8"/>
  <c r="CC275" i="8"/>
  <c r="P23" i="10" s="1" a="1"/>
  <c r="P23" i="10" s="1"/>
  <c r="BA275" i="8"/>
  <c r="L23" i="10" s="1" a="1"/>
  <c r="L23" i="10" s="1"/>
  <c r="U275" i="8"/>
  <c r="K275" i="8"/>
  <c r="F23" i="10" s="1" a="1"/>
  <c r="F23" i="10" s="1"/>
  <c r="BV275" i="7"/>
  <c r="G275" i="7"/>
  <c r="BR275" i="7"/>
  <c r="AW275" i="7"/>
  <c r="AB275" i="7"/>
  <c r="BA275" i="7"/>
  <c r="L275" i="7"/>
  <c r="M275" i="7"/>
  <c r="CC275" i="7"/>
  <c r="BC275" i="7"/>
  <c r="T275" i="7"/>
  <c r="BQ275" i="7"/>
  <c r="AF275" i="7"/>
  <c r="I23" i="9" s="1" a="1"/>
  <c r="I23" i="9" s="1"/>
  <c r="E275" i="7"/>
  <c r="BW275" i="7"/>
  <c r="AG275" i="7"/>
  <c r="CE275" i="7"/>
  <c r="D275" i="1"/>
  <c r="CE275" i="1"/>
  <c r="Z275" i="1"/>
  <c r="CF275" i="1"/>
  <c r="AP275" i="1"/>
  <c r="K275" i="1"/>
  <c r="CC275" i="1"/>
  <c r="AN275" i="1"/>
  <c r="CD275" i="1"/>
  <c r="AO275" i="1"/>
  <c r="AF275" i="1"/>
  <c r="Y275" i="1"/>
  <c r="N275" i="1"/>
  <c r="G275" i="1"/>
  <c r="AM275" i="1"/>
  <c r="AB275" i="1"/>
  <c r="M275" i="1"/>
  <c r="F275" i="1"/>
  <c r="AT275" i="1"/>
  <c r="AI275" i="1"/>
  <c r="L275" i="1"/>
  <c r="E275" i="1"/>
  <c r="AA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C24" i="2"/>
  <c r="D24" i="11" s="1"/>
  <c r="F24" i="11" s="1"/>
  <c r="L23" i="2" l="1"/>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K23" i="11" s="1"/>
  <c r="E23" i="2"/>
  <c r="N23" i="2"/>
  <c r="O23" i="2"/>
  <c r="G23" i="2"/>
  <c r="M23" i="2"/>
  <c r="J23" i="2"/>
  <c r="B32" i="10"/>
  <c r="C32" i="10" s="1"/>
  <c r="B283" i="8"/>
  <c r="CM283" i="8" s="1"/>
  <c r="B283" i="7"/>
  <c r="CJ283" i="7" s="1"/>
  <c r="G276" i="8"/>
  <c r="AF276" i="8"/>
  <c r="F276" i="8"/>
  <c r="BI276" i="8"/>
  <c r="BX276" i="8"/>
  <c r="AM276" i="8"/>
  <c r="AI276" i="8"/>
  <c r="AB276" i="8"/>
  <c r="AO276" i="8"/>
  <c r="CD276" i="8"/>
  <c r="BQ276" i="8"/>
  <c r="AN276" i="8"/>
  <c r="CC276" i="7"/>
  <c r="BD276" i="7"/>
  <c r="BI276" i="7"/>
  <c r="M276" i="7"/>
  <c r="AB276" i="7"/>
  <c r="BQ276" i="7"/>
  <c r="N276" i="7"/>
  <c r="BP276" i="7"/>
  <c r="U276" i="7"/>
  <c r="BX276" i="7"/>
  <c r="AV276" i="7"/>
  <c r="BB276" i="7"/>
  <c r="B25" i="2"/>
  <c r="C25" i="11" s="1"/>
  <c r="B276" i="1"/>
  <c r="BC276" i="1" s="1"/>
  <c r="GF283" i="8" l="1"/>
  <c r="GM283" i="8"/>
  <c r="GS283" i="8"/>
  <c r="GD283" i="7"/>
  <c r="GM283" i="7"/>
  <c r="GR283" i="7"/>
  <c r="GD276" i="1"/>
  <c r="GL276" i="1"/>
  <c r="GT276" i="1"/>
  <c r="GE283" i="8"/>
  <c r="GN283" i="8"/>
  <c r="GT283" i="8"/>
  <c r="GE283" i="7"/>
  <c r="GN283" i="7"/>
  <c r="GS283" i="7"/>
  <c r="GE276" i="1"/>
  <c r="GM276" i="1"/>
  <c r="GR276" i="1"/>
  <c r="GG283" i="8"/>
  <c r="GL283" i="8"/>
  <c r="GU283" i="8"/>
  <c r="GF283" i="7"/>
  <c r="GK283" i="7"/>
  <c r="GT283" i="7"/>
  <c r="GF276" i="1"/>
  <c r="GN276" i="1"/>
  <c r="GU276" i="1"/>
  <c r="GD283" i="8"/>
  <c r="GK283" i="8"/>
  <c r="GR283" i="8"/>
  <c r="GG283" i="7"/>
  <c r="GL283" i="7"/>
  <c r="GU283" i="7"/>
  <c r="GG276" i="1"/>
  <c r="GK276" i="1"/>
  <c r="GS276" i="1"/>
  <c r="FW283" i="7"/>
  <c r="FX283" i="8"/>
  <c r="FY276" i="1"/>
  <c r="FX283" i="7"/>
  <c r="FY283" i="8"/>
  <c r="FW276" i="1"/>
  <c r="FY283" i="7"/>
  <c r="FZ283" i="8"/>
  <c r="FX276" i="1"/>
  <c r="FZ283" i="7"/>
  <c r="FW283" i="8"/>
  <c r="FZ276" i="1"/>
  <c r="FQ283" i="7"/>
  <c r="FQ276" i="1"/>
  <c r="FR283" i="8"/>
  <c r="FR283" i="7"/>
  <c r="FP276" i="1"/>
  <c r="FQ283" i="8"/>
  <c r="FP283" i="7"/>
  <c r="FS276" i="1"/>
  <c r="FS283" i="8"/>
  <c r="FS283" i="7"/>
  <c r="FR276" i="1"/>
  <c r="FP283" i="8"/>
  <c r="FB276" i="1"/>
  <c r="FJ276" i="1"/>
  <c r="FC283" i="8"/>
  <c r="FL283" i="8"/>
  <c r="FC276" i="1"/>
  <c r="FK276" i="1"/>
  <c r="FD283" i="8"/>
  <c r="FI283" i="8"/>
  <c r="FD276" i="1"/>
  <c r="FL276" i="1"/>
  <c r="FE283" i="8"/>
  <c r="FJ283" i="8"/>
  <c r="EU283" i="8"/>
  <c r="FE276" i="1"/>
  <c r="FI276" i="1"/>
  <c r="FB283" i="8"/>
  <c r="FK283" i="8"/>
  <c r="FE283" i="7"/>
  <c r="FI283" i="7"/>
  <c r="FB283" i="7"/>
  <c r="FJ283" i="7"/>
  <c r="FC283" i="7"/>
  <c r="FK283" i="7"/>
  <c r="FD283" i="7"/>
  <c r="FL283" i="7"/>
  <c r="EX283" i="7"/>
  <c r="EP276" i="1"/>
  <c r="EN283" i="8"/>
  <c r="EU276" i="1"/>
  <c r="EO283" i="8"/>
  <c r="EV283" i="8"/>
  <c r="EU283" i="7"/>
  <c r="EQ276" i="1"/>
  <c r="EV276" i="1"/>
  <c r="EP283" i="8"/>
  <c r="EW283" i="8"/>
  <c r="EW283" i="7"/>
  <c r="EN276" i="1"/>
  <c r="EX276" i="1"/>
  <c r="EQ283" i="8"/>
  <c r="EX283" i="8"/>
  <c r="EV283" i="7"/>
  <c r="EO276" i="1"/>
  <c r="EW276" i="1"/>
  <c r="EN283" i="7"/>
  <c r="EO283" i="7"/>
  <c r="EP283" i="7"/>
  <c r="EQ283" i="7"/>
  <c r="N23" i="11"/>
  <c r="EG283" i="7"/>
  <c r="EH283" i="7"/>
  <c r="EI283" i="7"/>
  <c r="EJ283" i="7"/>
  <c r="EG283" i="8"/>
  <c r="EH283" i="8"/>
  <c r="EI283" i="8"/>
  <c r="EJ283" i="8"/>
  <c r="EG276" i="1"/>
  <c r="EH276" i="1"/>
  <c r="EI276" i="1"/>
  <c r="EJ276" i="1"/>
  <c r="DZ283" i="7"/>
  <c r="EA283" i="7"/>
  <c r="EB283" i="7"/>
  <c r="EC283" i="7"/>
  <c r="EA283" i="8"/>
  <c r="DZ276" i="1"/>
  <c r="EB283" i="8"/>
  <c r="EA276" i="1"/>
  <c r="EC283" i="8"/>
  <c r="EB276" i="1"/>
  <c r="DZ283" i="8"/>
  <c r="EC276" i="1"/>
  <c r="DV283" i="8"/>
  <c r="DS276" i="1"/>
  <c r="DT283" i="7"/>
  <c r="DT283" i="8"/>
  <c r="DV276" i="1"/>
  <c r="DU283" i="7"/>
  <c r="DU283" i="8"/>
  <c r="DT276" i="1"/>
  <c r="DS283" i="7"/>
  <c r="DS283" i="8"/>
  <c r="DU276" i="1"/>
  <c r="DV283" i="7"/>
  <c r="DF276" i="1"/>
  <c r="DN283" i="8"/>
  <c r="DL283" i="7"/>
  <c r="DM276" i="1"/>
  <c r="DO283" i="8"/>
  <c r="DO283" i="7"/>
  <c r="DL276" i="1"/>
  <c r="DH283" i="8"/>
  <c r="DL283" i="8"/>
  <c r="DM283" i="7"/>
  <c r="DN276" i="1"/>
  <c r="DM283" i="8"/>
  <c r="DN283" i="7"/>
  <c r="DO276" i="1"/>
  <c r="P23" i="11"/>
  <c r="DH283" i="7"/>
  <c r="DG276" i="1"/>
  <c r="DG283" i="8"/>
  <c r="DE283" i="7"/>
  <c r="DH276" i="1"/>
  <c r="DE283" i="8"/>
  <c r="DG283" i="7"/>
  <c r="DF283" i="7"/>
  <c r="DE276" i="1"/>
  <c r="DF283" i="8"/>
  <c r="J23" i="11"/>
  <c r="CY283" i="7"/>
  <c r="CX283" i="7"/>
  <c r="CZ283" i="7"/>
  <c r="DA283" i="7"/>
  <c r="CX276" i="1"/>
  <c r="CY276" i="1"/>
  <c r="CZ276" i="1"/>
  <c r="DA276" i="1"/>
  <c r="CY283" i="8"/>
  <c r="CX283" i="8"/>
  <c r="CZ283" i="8"/>
  <c r="DA283" i="8"/>
  <c r="H23" i="11"/>
  <c r="L23" i="11"/>
  <c r="I23" i="11"/>
  <c r="O23" i="11"/>
  <c r="G23" i="11"/>
  <c r="CR283" i="8"/>
  <c r="CQ283" i="8"/>
  <c r="CS283" i="8"/>
  <c r="CT283" i="8"/>
  <c r="CR283" i="7"/>
  <c r="CS283" i="7"/>
  <c r="CT283" i="7"/>
  <c r="CQ283" i="7"/>
  <c r="CR276" i="1"/>
  <c r="CQ276" i="1"/>
  <c r="CS276" i="1"/>
  <c r="CT276" i="1"/>
  <c r="Q23" i="11"/>
  <c r="M23" i="11"/>
  <c r="CJ276" i="1"/>
  <c r="CK283" i="7"/>
  <c r="CL276" i="1"/>
  <c r="CK276" i="1"/>
  <c r="CM276" i="1"/>
  <c r="CJ283" i="8"/>
  <c r="CK283" i="8"/>
  <c r="CL283" i="8"/>
  <c r="CL283" i="7"/>
  <c r="CM283" i="7"/>
  <c r="A284" i="8"/>
  <c r="A284" i="7"/>
  <c r="AP276" i="7"/>
  <c r="BY276" i="7"/>
  <c r="Z276" i="7"/>
  <c r="AA276" i="7"/>
  <c r="BH276" i="7"/>
  <c r="BC276" i="7"/>
  <c r="BJ276" i="7"/>
  <c r="S276" i="7"/>
  <c r="AM276" i="7"/>
  <c r="AW276" i="7"/>
  <c r="AT276" i="7"/>
  <c r="G276" i="7"/>
  <c r="BJ276" i="8"/>
  <c r="R276" i="8"/>
  <c r="BY276" i="8"/>
  <c r="T276" i="8"/>
  <c r="M276" i="8"/>
  <c r="BV276" i="8"/>
  <c r="BW276" i="8"/>
  <c r="K276" i="8"/>
  <c r="BP276" i="8"/>
  <c r="BH276" i="8"/>
  <c r="BD276" i="8"/>
  <c r="BA276" i="7"/>
  <c r="AO276" i="7"/>
  <c r="BO276" i="7"/>
  <c r="BV276" i="7"/>
  <c r="O24" i="9" s="1" a="1"/>
  <c r="O24" i="9" s="1"/>
  <c r="L276" i="7"/>
  <c r="F276" i="7"/>
  <c r="K276" i="7"/>
  <c r="AU276" i="7"/>
  <c r="CF276" i="7"/>
  <c r="E276" i="7"/>
  <c r="CE276" i="7"/>
  <c r="T276" i="7"/>
  <c r="L276" i="8"/>
  <c r="BA276" i="8"/>
  <c r="AV276" i="8"/>
  <c r="Y276" i="8"/>
  <c r="CE276" i="8"/>
  <c r="AW276" i="8"/>
  <c r="BC276" i="8"/>
  <c r="Z276" i="8"/>
  <c r="AT276" i="8"/>
  <c r="AU276" i="8"/>
  <c r="BB276" i="8"/>
  <c r="BK276" i="8"/>
  <c r="D276" i="7"/>
  <c r="CD276" i="7"/>
  <c r="R276" i="7"/>
  <c r="Y276" i="7"/>
  <c r="AN276" i="7"/>
  <c r="BK276" i="7"/>
  <c r="AF276" i="7"/>
  <c r="BW276" i="7"/>
  <c r="AI276" i="7"/>
  <c r="AG276" i="7"/>
  <c r="AH276" i="7"/>
  <c r="BR276" i="7"/>
  <c r="AG276" i="8"/>
  <c r="S276" i="8"/>
  <c r="E276" i="8"/>
  <c r="BO276" i="8"/>
  <c r="CF276" i="8"/>
  <c r="D276" i="8"/>
  <c r="AH276" i="8"/>
  <c r="U276" i="8"/>
  <c r="CC276" i="8"/>
  <c r="P24" i="10" s="1" a="1"/>
  <c r="P24" i="10" s="1"/>
  <c r="AA276" i="8"/>
  <c r="AP276" i="8"/>
  <c r="N276" i="8"/>
  <c r="BR276" i="8"/>
  <c r="D276" i="1"/>
  <c r="CE276" i="1"/>
  <c r="Z276" i="1"/>
  <c r="CF276" i="1"/>
  <c r="AP276" i="1"/>
  <c r="K276" i="1"/>
  <c r="CC276" i="1"/>
  <c r="AN276" i="1"/>
  <c r="CD276" i="1"/>
  <c r="AG276" i="1"/>
  <c r="AF276" i="1"/>
  <c r="Y276" i="1"/>
  <c r="N276" i="1"/>
  <c r="G276" i="1"/>
  <c r="AM276" i="1"/>
  <c r="AB276" i="1"/>
  <c r="M276" i="1"/>
  <c r="F276" i="1"/>
  <c r="AT276" i="1"/>
  <c r="AI276" i="1"/>
  <c r="L276" i="1"/>
  <c r="E276" i="1"/>
  <c r="AA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C25" i="2"/>
  <c r="D25" i="11" s="1"/>
  <c r="F25" i="11" s="1"/>
  <c r="BB276" i="1"/>
  <c r="E24" i="10" l="1"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B33" i="10"/>
  <c r="B284" i="8"/>
  <c r="CM284" i="8" s="1"/>
  <c r="A285" i="7"/>
  <c r="B284" i="7"/>
  <c r="CJ284" i="7" s="1"/>
  <c r="CC277" i="8"/>
  <c r="BX277" i="7"/>
  <c r="BO277" i="7"/>
  <c r="BA277" i="7"/>
  <c r="AN277" i="7"/>
  <c r="M277" i="7"/>
  <c r="D277" i="7"/>
  <c r="Y277" i="7"/>
  <c r="BC277" i="7"/>
  <c r="AM277" i="7"/>
  <c r="T277" i="7"/>
  <c r="CC277" i="7"/>
  <c r="BI277" i="7"/>
  <c r="AU277" i="7"/>
  <c r="L277" i="7"/>
  <c r="BW277" i="7"/>
  <c r="BH277" i="7"/>
  <c r="K277" i="7"/>
  <c r="AG277" i="7"/>
  <c r="CE277" i="7"/>
  <c r="BP277" i="7"/>
  <c r="AV277" i="7"/>
  <c r="BK277" i="7"/>
  <c r="AI277" i="7"/>
  <c r="G277" i="7"/>
  <c r="AH277" i="7"/>
  <c r="BV277" i="7"/>
  <c r="O25" i="9" s="1" a="1"/>
  <c r="O25" i="9" s="1"/>
  <c r="CF277" i="7"/>
  <c r="AW277" i="7"/>
  <c r="N277" i="7"/>
  <c r="AT277" i="7"/>
  <c r="F277" i="7"/>
  <c r="BR277" i="7"/>
  <c r="AB277" i="7"/>
  <c r="R277" i="7"/>
  <c r="BJ277" i="7"/>
  <c r="AP277" i="7"/>
  <c r="BD277" i="7"/>
  <c r="U277" i="7"/>
  <c r="Z277" i="7"/>
  <c r="CD277" i="7"/>
  <c r="BY277" i="7"/>
  <c r="BB277" i="7"/>
  <c r="BR277" i="8"/>
  <c r="U277" i="8"/>
  <c r="BH277" i="8"/>
  <c r="K277" i="8"/>
  <c r="AU277" i="8"/>
  <c r="CF277" i="8"/>
  <c r="AG277" i="8"/>
  <c r="AF277" i="8"/>
  <c r="BB277" i="8"/>
  <c r="R277" i="8"/>
  <c r="AM277" i="8"/>
  <c r="AB277" i="8"/>
  <c r="BY277" i="8"/>
  <c r="M277" i="8"/>
  <c r="AO277" i="8"/>
  <c r="BQ277" i="8"/>
  <c r="AP277" i="8"/>
  <c r="CD277" i="8"/>
  <c r="AT277" i="8"/>
  <c r="G277" i="8"/>
  <c r="AW277" i="8"/>
  <c r="AN277" i="8"/>
  <c r="CE277" i="8"/>
  <c r="T277" i="8"/>
  <c r="AV277" i="8"/>
  <c r="BX277" i="8"/>
  <c r="E277" i="8"/>
  <c r="BD277" i="8"/>
  <c r="BV277" i="8"/>
  <c r="AI277" i="8"/>
  <c r="L277" i="8"/>
  <c r="BI277" i="8"/>
  <c r="D277" i="8"/>
  <c r="BA277" i="8"/>
  <c r="AA277" i="8"/>
  <c r="BC277" i="8"/>
  <c r="S277" i="8"/>
  <c r="BP277" i="8"/>
  <c r="BK277" i="8"/>
  <c r="Z277" i="8"/>
  <c r="Y277" i="8"/>
  <c r="BW277" i="8"/>
  <c r="N277" i="8"/>
  <c r="BO277" i="8"/>
  <c r="F277" i="8"/>
  <c r="AH277" i="8"/>
  <c r="BJ277" i="8"/>
  <c r="B26" i="2"/>
  <c r="C26" i="11" s="1"/>
  <c r="B277" i="1"/>
  <c r="BD277" i="1" s="1"/>
  <c r="GE284" i="8" l="1"/>
  <c r="GM284" i="8"/>
  <c r="GS284" i="8"/>
  <c r="GE277" i="1"/>
  <c r="GL277" i="1"/>
  <c r="GT277" i="1"/>
  <c r="GD284" i="7"/>
  <c r="GN284" i="7"/>
  <c r="GR284" i="7"/>
  <c r="GU285" i="7"/>
  <c r="GR285" i="7"/>
  <c r="GT285" i="7"/>
  <c r="GS285" i="7"/>
  <c r="GL285" i="7"/>
  <c r="GM285" i="7"/>
  <c r="GK285" i="7"/>
  <c r="GN285" i="7"/>
  <c r="GN287" i="7" s="1"/>
  <c r="GG285" i="7"/>
  <c r="GF285" i="7"/>
  <c r="GE285" i="7"/>
  <c r="GD285" i="7"/>
  <c r="GD287" i="7" s="1"/>
  <c r="GF284" i="8"/>
  <c r="GL284" i="8"/>
  <c r="GT284" i="8"/>
  <c r="GD277" i="1"/>
  <c r="GM277" i="1"/>
  <c r="GU277" i="1"/>
  <c r="GE284" i="7"/>
  <c r="GM284" i="7"/>
  <c r="GS284" i="7"/>
  <c r="GG284" i="8"/>
  <c r="GN284" i="8"/>
  <c r="GU284" i="8"/>
  <c r="GF277" i="1"/>
  <c r="GN277" i="1"/>
  <c r="GR277" i="1"/>
  <c r="GF284" i="7"/>
  <c r="GK284" i="7"/>
  <c r="GT284" i="7"/>
  <c r="GD284" i="8"/>
  <c r="GK284" i="8"/>
  <c r="GR284" i="8"/>
  <c r="GG277" i="1"/>
  <c r="GK277" i="1"/>
  <c r="GS277" i="1"/>
  <c r="GG284" i="7"/>
  <c r="GL284" i="7"/>
  <c r="GU284" i="7"/>
  <c r="FX284" i="8"/>
  <c r="FW277" i="1"/>
  <c r="FW284" i="7"/>
  <c r="FZ285" i="7"/>
  <c r="FY285" i="7"/>
  <c r="FX285" i="7"/>
  <c r="FW285" i="7"/>
  <c r="FW287" i="7" s="1"/>
  <c r="FY284" i="8"/>
  <c r="FY277" i="1"/>
  <c r="FX284" i="7"/>
  <c r="FZ284" i="8"/>
  <c r="FX277" i="1"/>
  <c r="FY284" i="7"/>
  <c r="FW284" i="8"/>
  <c r="FZ277" i="1"/>
  <c r="FZ284" i="7"/>
  <c r="FQ284" i="8"/>
  <c r="FP277" i="1"/>
  <c r="FQ284" i="7"/>
  <c r="FR284" i="8"/>
  <c r="FQ277" i="1"/>
  <c r="FR284" i="7"/>
  <c r="FC284" i="8"/>
  <c r="FS284" i="8"/>
  <c r="FS277" i="1"/>
  <c r="FP284" i="7"/>
  <c r="FS285" i="7"/>
  <c r="FP285" i="7"/>
  <c r="FR285" i="7"/>
  <c r="FR287" i="7" s="1"/>
  <c r="FQ285" i="7"/>
  <c r="FQ287" i="7" s="1"/>
  <c r="FL284" i="8"/>
  <c r="FP284" i="8"/>
  <c r="FR277" i="1"/>
  <c r="FS284" i="7"/>
  <c r="Q24" i="11"/>
  <c r="FC277" i="1"/>
  <c r="FJ277" i="1"/>
  <c r="FD284" i="8"/>
  <c r="FI284" i="8"/>
  <c r="FD277" i="1"/>
  <c r="FK277" i="1"/>
  <c r="FE284" i="8"/>
  <c r="FJ284" i="8"/>
  <c r="FB277" i="1"/>
  <c r="FL277" i="1"/>
  <c r="FB284" i="8"/>
  <c r="FK284" i="8"/>
  <c r="FE277" i="1"/>
  <c r="FI277" i="1"/>
  <c r="FE284" i="7"/>
  <c r="FI284" i="7"/>
  <c r="FL285" i="7"/>
  <c r="FK285" i="7"/>
  <c r="FJ285" i="7"/>
  <c r="FI285" i="7"/>
  <c r="FI287" i="7" s="1"/>
  <c r="FD285" i="7"/>
  <c r="FC285" i="7"/>
  <c r="FB285" i="7"/>
  <c r="FE285" i="7"/>
  <c r="FE287" i="7" s="1"/>
  <c r="FB284" i="7"/>
  <c r="FJ284" i="7"/>
  <c r="FC284" i="7"/>
  <c r="FK284" i="7"/>
  <c r="FD284" i="7"/>
  <c r="FL284" i="7"/>
  <c r="EN284" i="8"/>
  <c r="EU284" i="8"/>
  <c r="EU284" i="7"/>
  <c r="EP277" i="1"/>
  <c r="EV277" i="1"/>
  <c r="EV285" i="7"/>
  <c r="EX285" i="7"/>
  <c r="EW285" i="7"/>
  <c r="EU285" i="7"/>
  <c r="EW284" i="7"/>
  <c r="EQ277" i="1"/>
  <c r="EX277" i="1"/>
  <c r="EO284" i="8"/>
  <c r="EV284" i="8"/>
  <c r="EX284" i="7"/>
  <c r="EN277" i="1"/>
  <c r="EU277" i="1"/>
  <c r="EP284" i="8"/>
  <c r="EW284" i="8"/>
  <c r="EV284" i="7"/>
  <c r="EO277" i="1"/>
  <c r="EW277" i="1"/>
  <c r="EQ284" i="8"/>
  <c r="EX284" i="8"/>
  <c r="EO284" i="7"/>
  <c r="EQ285" i="7"/>
  <c r="EO285" i="7"/>
  <c r="EN285" i="7"/>
  <c r="EP285" i="7"/>
  <c r="EN284" i="7"/>
  <c r="EP284" i="7"/>
  <c r="EQ284" i="7"/>
  <c r="H25" i="10" a="1"/>
  <c r="H25" i="10" s="1"/>
  <c r="EH284" i="7"/>
  <c r="EG284" i="7"/>
  <c r="EJ285" i="7"/>
  <c r="EI285" i="7"/>
  <c r="EG285" i="7"/>
  <c r="EH285" i="7"/>
  <c r="EI284" i="7"/>
  <c r="EJ284" i="7"/>
  <c r="EG284" i="8"/>
  <c r="EH284" i="8"/>
  <c r="EI284" i="8"/>
  <c r="EJ284" i="8"/>
  <c r="EH277" i="1"/>
  <c r="EG277" i="1"/>
  <c r="EI277" i="1"/>
  <c r="EJ277" i="1"/>
  <c r="DZ284" i="7"/>
  <c r="EA284" i="7"/>
  <c r="EC285" i="7"/>
  <c r="EB285" i="7"/>
  <c r="EA285" i="7"/>
  <c r="DZ285" i="7"/>
  <c r="EB284" i="7"/>
  <c r="EC284" i="7"/>
  <c r="K24" i="11"/>
  <c r="E25" i="10" a="1"/>
  <c r="E25" i="10" s="1"/>
  <c r="DZ284" i="8"/>
  <c r="DZ277" i="1"/>
  <c r="EA284" i="8"/>
  <c r="EA277" i="1"/>
  <c r="EB284" i="8"/>
  <c r="EB277" i="1"/>
  <c r="EC284" i="8"/>
  <c r="EC277" i="1"/>
  <c r="DU284" i="7"/>
  <c r="DT284" i="8"/>
  <c r="DS277" i="1"/>
  <c r="DV285" i="7"/>
  <c r="DU285" i="7"/>
  <c r="DS285" i="7"/>
  <c r="DT285" i="7"/>
  <c r="DS284" i="7"/>
  <c r="DU284" i="8"/>
  <c r="DV277" i="1"/>
  <c r="DT284" i="7"/>
  <c r="DV284" i="8"/>
  <c r="DT277" i="1"/>
  <c r="DV284" i="7"/>
  <c r="DS284" i="8"/>
  <c r="DU277" i="1"/>
  <c r="DF284" i="8"/>
  <c r="DL284" i="7"/>
  <c r="DN284" i="8"/>
  <c r="DL277" i="1"/>
  <c r="DO284" i="7"/>
  <c r="DO284" i="8"/>
  <c r="DM277" i="1"/>
  <c r="DM284" i="7"/>
  <c r="DL284" i="8"/>
  <c r="DN277" i="1"/>
  <c r="DN285" i="7"/>
  <c r="DM285" i="7"/>
  <c r="DO285" i="7"/>
  <c r="DO287" i="7" s="1"/>
  <c r="DL285" i="7"/>
  <c r="DL287" i="7" s="1"/>
  <c r="DG284" i="8"/>
  <c r="DN284" i="7"/>
  <c r="DM284" i="8"/>
  <c r="DO277" i="1"/>
  <c r="DE285" i="7"/>
  <c r="DH285" i="7"/>
  <c r="DG285" i="7"/>
  <c r="DF285" i="7"/>
  <c r="DH284" i="8"/>
  <c r="DF277" i="1"/>
  <c r="DG284" i="7"/>
  <c r="DH277" i="1"/>
  <c r="DE284" i="7"/>
  <c r="DE277" i="1"/>
  <c r="DF284" i="7"/>
  <c r="DE284" i="8"/>
  <c r="DG277" i="1"/>
  <c r="DH284" i="7"/>
  <c r="G24" i="11"/>
  <c r="DA285" i="7"/>
  <c r="CZ285" i="7"/>
  <c r="CX285" i="7"/>
  <c r="CY285" i="7"/>
  <c r="CX284" i="7"/>
  <c r="CY284" i="7"/>
  <c r="CZ284" i="7"/>
  <c r="DA284" i="7"/>
  <c r="CY277" i="1"/>
  <c r="CZ277" i="1"/>
  <c r="DA277" i="1"/>
  <c r="CX277" i="1"/>
  <c r="CX284" i="8"/>
  <c r="CY284" i="8"/>
  <c r="CZ284" i="8"/>
  <c r="CR284" i="8"/>
  <c r="DA284" i="8"/>
  <c r="I24" i="11"/>
  <c r="J24" i="11"/>
  <c r="P24" i="11"/>
  <c r="L24" i="11"/>
  <c r="K25" i="9" a="1"/>
  <c r="K25" i="9" s="1"/>
  <c r="CQ284" i="8"/>
  <c r="L25" i="10" a="1"/>
  <c r="L25" i="10" s="1"/>
  <c r="CS284" i="8"/>
  <c r="CT284" i="8"/>
  <c r="CQ284" i="7"/>
  <c r="CR284" i="7"/>
  <c r="M25" i="9" a="1"/>
  <c r="M25" i="9" s="1"/>
  <c r="CS284" i="7"/>
  <c r="CT284" i="7"/>
  <c r="CQ277" i="1"/>
  <c r="CR277" i="1"/>
  <c r="CS277" i="1"/>
  <c r="CT277" i="1"/>
  <c r="O24" i="11"/>
  <c r="M24" i="11"/>
  <c r="H24" i="11"/>
  <c r="CL277" i="1"/>
  <c r="CK277" i="1"/>
  <c r="CJ277" i="1"/>
  <c r="CM277" i="1"/>
  <c r="CJ284" i="8"/>
  <c r="CK284" i="8"/>
  <c r="K25" i="10" a="1"/>
  <c r="K25" i="10" s="1"/>
  <c r="CL284" i="8"/>
  <c r="CK284" i="7"/>
  <c r="L25" i="9" a="1"/>
  <c r="L25" i="9" s="1"/>
  <c r="CL284" i="7"/>
  <c r="N25" i="9" a="1"/>
  <c r="N25" i="9" s="1"/>
  <c r="CM284" i="7"/>
  <c r="J25" i="9" a="1"/>
  <c r="J25" i="9" s="1"/>
  <c r="O25" i="10" a="1"/>
  <c r="O25" i="10" s="1"/>
  <c r="N25" i="10" a="1"/>
  <c r="N25" i="10" s="1"/>
  <c r="I25" i="10" a="1"/>
  <c r="I25" i="10" s="1"/>
  <c r="F25" i="10" a="1"/>
  <c r="F25" i="10" s="1"/>
  <c r="J25" i="10" a="1"/>
  <c r="J25" i="10" s="1"/>
  <c r="M25" i="10" a="1"/>
  <c r="M25" i="10" s="1"/>
  <c r="G25" i="10" a="1"/>
  <c r="G25" i="10" s="1"/>
  <c r="P25" i="10" a="1"/>
  <c r="P25" i="10" s="1"/>
  <c r="N24" i="11"/>
  <c r="A285" i="8"/>
  <c r="B285" i="8"/>
  <c r="S277" i="7"/>
  <c r="AO277" i="7"/>
  <c r="AF277" i="7"/>
  <c r="I25" i="9" s="1" a="1"/>
  <c r="I25" i="9" s="1"/>
  <c r="E277" i="7"/>
  <c r="BQ277" i="7"/>
  <c r="AA277" i="7"/>
  <c r="CD277" i="1"/>
  <c r="CE277" i="1"/>
  <c r="CF277" i="1"/>
  <c r="CC277" i="1"/>
  <c r="AH277" i="1"/>
  <c r="Y277" i="1"/>
  <c r="G277" i="1"/>
  <c r="AB277" i="1"/>
  <c r="F277" i="1"/>
  <c r="AO277" i="1"/>
  <c r="AI277" i="1"/>
  <c r="L277" i="1"/>
  <c r="E277" i="1"/>
  <c r="AA277" i="1"/>
  <c r="AF277" i="1"/>
  <c r="N277" i="1"/>
  <c r="AM277" i="1"/>
  <c r="M277" i="1"/>
  <c r="AG277" i="1"/>
  <c r="AN277" i="1"/>
  <c r="D277" i="1"/>
  <c r="Z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C26" i="2"/>
  <c r="D26" i="11" s="1"/>
  <c r="F26" i="11" s="1"/>
  <c r="GE287" i="7" l="1"/>
  <c r="GK287" i="7"/>
  <c r="GT287" i="7"/>
  <c r="GR285" i="8"/>
  <c r="GR287" i="8" s="1"/>
  <c r="GU285" i="8"/>
  <c r="GU287" i="8" s="1"/>
  <c r="GT285" i="8"/>
  <c r="GT287" i="8" s="1"/>
  <c r="GS285" i="8"/>
  <c r="GS287" i="8" s="1"/>
  <c r="GK285" i="8"/>
  <c r="GK287" i="8" s="1"/>
  <c r="GL285" i="8"/>
  <c r="GL287" i="8" s="1"/>
  <c r="GN285" i="8"/>
  <c r="GN287" i="8" s="1"/>
  <c r="GM285" i="8"/>
  <c r="GM287" i="8" s="1"/>
  <c r="GD285" i="8"/>
  <c r="GD287" i="8" s="1"/>
  <c r="GG285" i="8"/>
  <c r="GG287" i="8" s="1"/>
  <c r="GE285" i="8"/>
  <c r="GE287" i="8" s="1"/>
  <c r="GF285" i="8"/>
  <c r="GF287" i="8" s="1"/>
  <c r="GF287" i="7"/>
  <c r="GM287" i="7"/>
  <c r="GR287" i="7"/>
  <c r="GG287" i="7"/>
  <c r="GL287" i="7"/>
  <c r="GU287" i="7"/>
  <c r="GS287" i="7"/>
  <c r="FZ287" i="7"/>
  <c r="FW285" i="8"/>
  <c r="FW287" i="8" s="1"/>
  <c r="FZ285" i="8"/>
  <c r="FZ287" i="8" s="1"/>
  <c r="FY285" i="8"/>
  <c r="FY287" i="8" s="1"/>
  <c r="FX285" i="8"/>
  <c r="FX287" i="8" s="1"/>
  <c r="FX287" i="7"/>
  <c r="FY287" i="7"/>
  <c r="FP287" i="7"/>
  <c r="FP285" i="8"/>
  <c r="FP287" i="8" s="1"/>
  <c r="FS285" i="8"/>
  <c r="FS287" i="8" s="1"/>
  <c r="FQ285" i="8"/>
  <c r="FQ287" i="8" s="1"/>
  <c r="FR285" i="8"/>
  <c r="FR287" i="8" s="1"/>
  <c r="FS287" i="7"/>
  <c r="FK285" i="8"/>
  <c r="FK287" i="8" s="1"/>
  <c r="FJ285" i="8"/>
  <c r="FJ287" i="8" s="1"/>
  <c r="FI285" i="8"/>
  <c r="FI287" i="8" s="1"/>
  <c r="FL285" i="8"/>
  <c r="FL287" i="8" s="1"/>
  <c r="FB285" i="8"/>
  <c r="FB287" i="8" s="1"/>
  <c r="FE285" i="8"/>
  <c r="FE287" i="8" s="1"/>
  <c r="FD285" i="8"/>
  <c r="FD287" i="8" s="1"/>
  <c r="FC285" i="8"/>
  <c r="FC287" i="8" s="1"/>
  <c r="FC287" i="7"/>
  <c r="FK287" i="7"/>
  <c r="FD287" i="7"/>
  <c r="FL287" i="7"/>
  <c r="EU287" i="7"/>
  <c r="FB287" i="7"/>
  <c r="FJ287" i="7"/>
  <c r="EX285" i="8"/>
  <c r="EX287" i="8" s="1"/>
  <c r="EW285" i="8"/>
  <c r="EW287" i="8" s="1"/>
  <c r="EV285" i="8"/>
  <c r="EV287" i="8" s="1"/>
  <c r="EU285" i="8"/>
  <c r="EU287" i="8" s="1"/>
  <c r="EQ285" i="8"/>
  <c r="EQ287" i="8" s="1"/>
  <c r="EP285" i="8"/>
  <c r="EP287" i="8" s="1"/>
  <c r="EO285" i="8"/>
  <c r="EO287" i="8" s="1"/>
  <c r="EN285" i="8"/>
  <c r="EN287" i="8" s="1"/>
  <c r="EV287" i="7"/>
  <c r="EW287" i="7"/>
  <c r="EX287" i="7"/>
  <c r="EN287" i="7"/>
  <c r="EO287" i="7"/>
  <c r="EQ287" i="7"/>
  <c r="EP287" i="7"/>
  <c r="EA287" i="7"/>
  <c r="EG287" i="7"/>
  <c r="EH287" i="7"/>
  <c r="DU287" i="7"/>
  <c r="EI287" i="7"/>
  <c r="EJ287" i="7"/>
  <c r="EJ285" i="8"/>
  <c r="EJ287" i="8" s="1"/>
  <c r="EI285" i="8"/>
  <c r="EI287" i="8" s="1"/>
  <c r="EG285" i="8"/>
  <c r="EG287" i="8" s="1"/>
  <c r="EH285" i="8"/>
  <c r="EH287" i="8" s="1"/>
  <c r="EB287" i="7"/>
  <c r="EC287" i="7"/>
  <c r="DZ287" i="7"/>
  <c r="DM287" i="7"/>
  <c r="EC285" i="8"/>
  <c r="EC287" i="8" s="1"/>
  <c r="EB285" i="8"/>
  <c r="EB287" i="8" s="1"/>
  <c r="EA285" i="8"/>
  <c r="EA287" i="8" s="1"/>
  <c r="DZ285" i="8"/>
  <c r="DZ287" i="8" s="1"/>
  <c r="DV287" i="7"/>
  <c r="DS285" i="8"/>
  <c r="DS287" i="8" s="1"/>
  <c r="DU285" i="8"/>
  <c r="DU287" i="8" s="1"/>
  <c r="DV285" i="8"/>
  <c r="DV287" i="8" s="1"/>
  <c r="DT285" i="8"/>
  <c r="DT287" i="8" s="1"/>
  <c r="DT287" i="7"/>
  <c r="DS287" i="7"/>
  <c r="DM285" i="8"/>
  <c r="DM287" i="8" s="1"/>
  <c r="DL285" i="8"/>
  <c r="DL287" i="8" s="1"/>
  <c r="DO285" i="8"/>
  <c r="DO287" i="8" s="1"/>
  <c r="DN285" i="8"/>
  <c r="DN287" i="8" s="1"/>
  <c r="DN287" i="7"/>
  <c r="DF287" i="7"/>
  <c r="E25" i="9" a="1"/>
  <c r="E25" i="9" s="1"/>
  <c r="DG287" i="7"/>
  <c r="DH287" i="7"/>
  <c r="DF285" i="8"/>
  <c r="DF287" i="8" s="1"/>
  <c r="DE285" i="8"/>
  <c r="DE287" i="8" s="1"/>
  <c r="DG285" i="8"/>
  <c r="DG287" i="8" s="1"/>
  <c r="DH285" i="8"/>
  <c r="DH287" i="8" s="1"/>
  <c r="DE287" i="7"/>
  <c r="CY287" i="7"/>
  <c r="CX287" i="7"/>
  <c r="CZ287" i="7"/>
  <c r="DA287" i="7"/>
  <c r="F25" i="9" a="1"/>
  <c r="F25" i="9" s="1"/>
  <c r="DA285" i="8"/>
  <c r="DA287" i="8" s="1"/>
  <c r="CZ285" i="8"/>
  <c r="CZ287" i="8" s="1"/>
  <c r="CX285" i="8"/>
  <c r="CX287" i="8" s="1"/>
  <c r="CY285" i="8"/>
  <c r="CY287" i="8" s="1"/>
  <c r="CT285" i="8"/>
  <c r="CT287" i="8" s="1"/>
  <c r="CS285" i="8"/>
  <c r="CS287" i="8" s="1"/>
  <c r="CQ285" i="8"/>
  <c r="CQ287" i="8" s="1"/>
  <c r="CR285" i="8"/>
  <c r="CR287" i="8" s="1"/>
  <c r="CT285" i="7"/>
  <c r="CT287" i="7" s="1"/>
  <c r="CS285" i="7"/>
  <c r="CS287" i="7" s="1"/>
  <c r="CQ285" i="7"/>
  <c r="CQ287" i="7" s="1"/>
  <c r="CR285" i="7"/>
  <c r="CR287" i="7" s="1"/>
  <c r="G25" i="9" a="1"/>
  <c r="G25" i="9" s="1"/>
  <c r="CL285" i="8"/>
  <c r="CL287" i="8" s="1"/>
  <c r="CK285" i="8"/>
  <c r="CK287" i="8" s="1"/>
  <c r="CJ285" i="8"/>
  <c r="CJ287" i="8" s="1"/>
  <c r="CM285" i="8"/>
  <c r="CM287" i="8" s="1"/>
  <c r="H25" i="9" a="1"/>
  <c r="H25" i="9" s="1"/>
  <c r="CL285" i="7"/>
  <c r="CL287" i="7" s="1"/>
  <c r="CK285" i="7"/>
  <c r="CK287" i="7" s="1"/>
  <c r="CJ285" i="7"/>
  <c r="CJ287" i="7" s="1"/>
  <c r="CM285" i="7"/>
  <c r="CM287" i="7" s="1"/>
  <c r="J25" i="2"/>
  <c r="L25" i="11" s="1"/>
  <c r="L25" i="2"/>
  <c r="N25" i="11" s="1"/>
  <c r="K25" i="2"/>
  <c r="M25" i="11" s="1"/>
  <c r="M25" i="2"/>
  <c r="O25" i="11" s="1"/>
  <c r="G25" i="2"/>
  <c r="E25" i="2"/>
  <c r="N25" i="2"/>
  <c r="P25" i="11" s="1"/>
  <c r="O25" i="2"/>
  <c r="Q25" i="11" s="1"/>
  <c r="I25" i="2"/>
  <c r="K25" i="11" s="1"/>
  <c r="F25" i="2"/>
  <c r="H25" i="2"/>
  <c r="BX278" i="7"/>
  <c r="CD278" i="8"/>
  <c r="BD278" i="8"/>
  <c r="G278" i="8"/>
  <c r="AU278" i="8"/>
  <c r="CE278" i="8"/>
  <c r="AH278" i="8"/>
  <c r="BR278" i="8"/>
  <c r="T278" i="8"/>
  <c r="F278" i="8"/>
  <c r="BC278" i="8"/>
  <c r="CC278" i="8"/>
  <c r="P26" i="10" s="1" a="1"/>
  <c r="P26" i="10" s="1"/>
  <c r="BA278" i="8"/>
  <c r="Y278" i="8"/>
  <c r="BY278" i="8"/>
  <c r="AO278" i="8"/>
  <c r="E278" i="8"/>
  <c r="AV278" i="8"/>
  <c r="BB278" i="8"/>
  <c r="S278" i="8"/>
  <c r="BP278" i="8"/>
  <c r="BV278" i="8"/>
  <c r="AT278" i="8"/>
  <c r="R278" i="8"/>
  <c r="BQ278" i="8"/>
  <c r="AG278" i="8"/>
  <c r="L278" i="8"/>
  <c r="BJ278" i="8"/>
  <c r="N278" i="8"/>
  <c r="BK278" i="8"/>
  <c r="AB278" i="8"/>
  <c r="BO278" i="8"/>
  <c r="N26" i="10" s="1" a="1"/>
  <c r="N26" i="10" s="1"/>
  <c r="AM278" i="8"/>
  <c r="K278" i="8"/>
  <c r="BI278" i="8"/>
  <c r="U278" i="8"/>
  <c r="Z278" i="8"/>
  <c r="BW278" i="8"/>
  <c r="AA278" i="8"/>
  <c r="BX278" i="8"/>
  <c r="AP278" i="8"/>
  <c r="BH278" i="8"/>
  <c r="AF278" i="8"/>
  <c r="D278" i="8"/>
  <c r="AW278" i="8"/>
  <c r="M278" i="8"/>
  <c r="AI278" i="8"/>
  <c r="CF278" i="8"/>
  <c r="AN278" i="8"/>
  <c r="CC278" i="7"/>
  <c r="AP278" i="7"/>
  <c r="G278" i="7"/>
  <c r="BD278" i="7"/>
  <c r="CD278" i="7"/>
  <c r="BB278" i="7"/>
  <c r="Z278" i="7"/>
  <c r="BY278" i="7"/>
  <c r="AO278" i="7"/>
  <c r="D278" i="7"/>
  <c r="AV278" i="7"/>
  <c r="BA278" i="7"/>
  <c r="R278" i="7"/>
  <c r="BO278" i="7"/>
  <c r="AH278" i="7"/>
  <c r="CE278" i="7"/>
  <c r="BP278" i="7"/>
  <c r="AN278" i="7"/>
  <c r="L278" i="7"/>
  <c r="BH278" i="7"/>
  <c r="U278" i="7"/>
  <c r="Y278" i="7"/>
  <c r="BV278" i="7"/>
  <c r="O26" i="9" s="1" a="1"/>
  <c r="O26" i="9" s="1"/>
  <c r="AA278" i="7"/>
  <c r="AB278" i="7"/>
  <c r="AT278" i="7"/>
  <c r="BI278" i="7"/>
  <c r="AG278" i="7"/>
  <c r="E278" i="7"/>
  <c r="AW278" i="7"/>
  <c r="M278" i="7"/>
  <c r="AI278" i="7"/>
  <c r="CF278" i="7"/>
  <c r="AM278" i="7"/>
  <c r="J26" i="9" s="1" a="1"/>
  <c r="J26" i="9" s="1"/>
  <c r="T278" i="7"/>
  <c r="BW278" i="7"/>
  <c r="AF278" i="7"/>
  <c r="F278" i="7"/>
  <c r="BR278" i="7"/>
  <c r="AU278" i="7"/>
  <c r="BC278" i="7"/>
  <c r="S278" i="7"/>
  <c r="BJ278" i="7"/>
  <c r="BK278" i="7"/>
  <c r="BQ278" i="7"/>
  <c r="K278" i="7"/>
  <c r="N278" i="7"/>
  <c r="B27" i="2"/>
  <c r="C27" i="11" s="1"/>
  <c r="B278" i="1"/>
  <c r="BA278" i="1" s="1"/>
  <c r="GM278" i="1" l="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Z278" i="1"/>
  <c r="CF278" i="1"/>
  <c r="AH278" i="1"/>
  <c r="K278" i="1"/>
  <c r="CC278" i="1"/>
  <c r="BC278" i="1"/>
  <c r="AN278" i="1"/>
  <c r="CD278" i="1"/>
  <c r="AT278" i="1"/>
  <c r="AF278" i="1"/>
  <c r="Y278" i="1"/>
  <c r="N278" i="1"/>
  <c r="G278" i="1"/>
  <c r="AM278" i="1"/>
  <c r="AB278" i="1"/>
  <c r="M278" i="1"/>
  <c r="F278" i="1"/>
  <c r="AP278" i="1"/>
  <c r="AI278" i="1"/>
  <c r="L278" i="1"/>
  <c r="E278" i="1"/>
  <c r="AA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C27" i="2"/>
  <c r="D27" i="11" s="1"/>
  <c r="F27" i="11" s="1"/>
  <c r="H26" i="2" l="1"/>
  <c r="J26" i="11" s="1"/>
  <c r="K26" i="2"/>
  <c r="M26" i="11" s="1"/>
  <c r="J26" i="2"/>
  <c r="L26" i="11" s="1"/>
  <c r="M26" i="2"/>
  <c r="O26" i="11" s="1"/>
  <c r="F26" i="2"/>
  <c r="H26" i="11" s="1"/>
  <c r="E26" i="2"/>
  <c r="G26" i="11" s="1"/>
  <c r="L26" i="2"/>
  <c r="N26" i="11" s="1"/>
  <c r="I26" i="2"/>
  <c r="K26" i="11" s="1"/>
  <c r="N26" i="2"/>
  <c r="P26" i="11" s="1"/>
  <c r="O26" i="2"/>
  <c r="Q26" i="11" s="1"/>
  <c r="G26" i="2"/>
  <c r="I26" i="11" s="1"/>
  <c r="AU279" i="8"/>
  <c r="CD279" i="8"/>
  <c r="BO279" i="8"/>
  <c r="AF279" i="8"/>
  <c r="N279" i="8"/>
  <c r="BY279" i="8"/>
  <c r="AP279" i="8"/>
  <c r="AB279" i="8"/>
  <c r="K279" i="8"/>
  <c r="BD279" i="8"/>
  <c r="AN279" i="8"/>
  <c r="U279" i="8"/>
  <c r="BP279" i="8"/>
  <c r="BA279" i="8"/>
  <c r="AG279" i="8"/>
  <c r="D279" i="8"/>
  <c r="BK279" i="8"/>
  <c r="Z279" i="8"/>
  <c r="BW279" i="8"/>
  <c r="M279" i="8"/>
  <c r="AO279" i="8"/>
  <c r="BB279" i="8"/>
  <c r="R279" i="8"/>
  <c r="AM279" i="8"/>
  <c r="AV279" i="8"/>
  <c r="BX279" i="8"/>
  <c r="CE279" i="8"/>
  <c r="G279" i="8"/>
  <c r="AW279" i="8"/>
  <c r="CC279" i="8"/>
  <c r="P27" i="10" s="1" a="1"/>
  <c r="P27" i="10" s="1"/>
  <c r="BC279" i="8"/>
  <c r="CF279" i="8"/>
  <c r="BV279" i="8"/>
  <c r="O27" i="10" s="1" a="1"/>
  <c r="O27" i="10" s="1"/>
  <c r="L279" i="8"/>
  <c r="BI279" i="8"/>
  <c r="F279" i="8"/>
  <c r="BJ279" i="8"/>
  <c r="CD279" i="7"/>
  <c r="BP279" i="7"/>
  <c r="BC279" i="7"/>
  <c r="AO279" i="7"/>
  <c r="AF279" i="7"/>
  <c r="S279" i="7"/>
  <c r="E279" i="7"/>
  <c r="L279" i="7"/>
  <c r="BW279" i="7"/>
  <c r="BH279" i="7"/>
  <c r="AN279" i="7"/>
  <c r="Y279" i="7"/>
  <c r="K279" i="7"/>
  <c r="CF279" i="7"/>
  <c r="BO279" i="7"/>
  <c r="AV279" i="7"/>
  <c r="AG279" i="7"/>
  <c r="M279" i="7"/>
  <c r="BX279" i="7"/>
  <c r="BI279" i="7"/>
  <c r="AU279" i="7"/>
  <c r="AA279" i="7"/>
  <c r="BQ279" i="7"/>
  <c r="D279" i="7"/>
  <c r="BA279" i="7"/>
  <c r="AM279" i="7"/>
  <c r="T279" i="7"/>
  <c r="BR279" i="7"/>
  <c r="AP279" i="7"/>
  <c r="N279" i="7"/>
  <c r="Z279" i="7"/>
  <c r="BJ279" i="7"/>
  <c r="AW279" i="7"/>
  <c r="F279" i="7"/>
  <c r="AI279" i="7"/>
  <c r="BK279" i="7"/>
  <c r="AB279" i="7"/>
  <c r="R279" i="7"/>
  <c r="BV279" i="7"/>
  <c r="BY279" i="7"/>
  <c r="BD279" i="7"/>
  <c r="U279" i="7"/>
  <c r="AH279" i="7"/>
  <c r="CE279" i="7"/>
  <c r="CC279" i="7"/>
  <c r="G279" i="7"/>
  <c r="AT279" i="7"/>
  <c r="BB279" i="7"/>
  <c r="B28" i="2"/>
  <c r="C28" i="11" s="1"/>
  <c r="B279" i="1"/>
  <c r="BC279" i="1" s="1"/>
  <c r="GE279" i="1" l="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AH279" i="8"/>
  <c r="AI279" i="8"/>
  <c r="AA279" i="8"/>
  <c r="AT279" i="8"/>
  <c r="T279" i="8"/>
  <c r="BQ279" i="8"/>
  <c r="Y279" i="8"/>
  <c r="S279" i="8"/>
  <c r="G27" i="10" s="1" a="1"/>
  <c r="G27" i="10" s="1"/>
  <c r="E279" i="8"/>
  <c r="BR279" i="8"/>
  <c r="BH279" i="8"/>
  <c r="M27" i="10" s="1" a="1"/>
  <c r="M27" i="10" s="1"/>
  <c r="D279" i="1"/>
  <c r="CE279" i="1"/>
  <c r="Z279" i="1"/>
  <c r="CF279" i="1"/>
  <c r="AT279" i="1"/>
  <c r="K279" i="1"/>
  <c r="CC279" i="1"/>
  <c r="AN279" i="1"/>
  <c r="CD279" i="1"/>
  <c r="AH279" i="1"/>
  <c r="AF279" i="1"/>
  <c r="Y279" i="1"/>
  <c r="N279" i="1"/>
  <c r="G279" i="1"/>
  <c r="AM279" i="1"/>
  <c r="AB279" i="1"/>
  <c r="M279" i="1"/>
  <c r="F279" i="1"/>
  <c r="AG279" i="1"/>
  <c r="AI279" i="1"/>
  <c r="L279" i="1"/>
  <c r="E279" i="1"/>
  <c r="AA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C28" i="2"/>
  <c r="D28" i="11" s="1"/>
  <c r="F28" i="11" s="1"/>
  <c r="E27" i="10" l="1"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AP280" i="7"/>
  <c r="BR280" i="7"/>
  <c r="AI280" i="7"/>
  <c r="BY280" i="7"/>
  <c r="U280" i="7"/>
  <c r="Y280" i="7"/>
  <c r="E280" i="7"/>
  <c r="BI280" i="7"/>
  <c r="BB280" i="7"/>
  <c r="R280" i="7"/>
  <c r="AU280" i="7"/>
  <c r="N280" i="7"/>
  <c r="BD280" i="7"/>
  <c r="S280" i="7"/>
  <c r="CD280" i="7"/>
  <c r="AT280" i="7"/>
  <c r="G280" i="7"/>
  <c r="BA280" i="7"/>
  <c r="D280" i="7"/>
  <c r="AM280" i="7"/>
  <c r="AW280" i="7"/>
  <c r="AH280" i="7"/>
  <c r="BQ280" i="7"/>
  <c r="CF280" i="7"/>
  <c r="K280" i="7"/>
  <c r="T280" i="7"/>
  <c r="BX280" i="7"/>
  <c r="BK280" i="7"/>
  <c r="AB280" i="7"/>
  <c r="L280" i="7"/>
  <c r="AA280" i="7"/>
  <c r="BC280" i="7"/>
  <c r="BJ280" i="7"/>
  <c r="BH280" i="7"/>
  <c r="CE280" i="7"/>
  <c r="BH280" i="8"/>
  <c r="BP280" i="7"/>
  <c r="B29" i="2"/>
  <c r="C29" i="11" s="1"/>
  <c r="B280" i="1"/>
  <c r="BC280" i="1" s="1"/>
  <c r="GD280" i="1" l="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BC280" i="8"/>
  <c r="BP280" i="8"/>
  <c r="AV280" i="8"/>
  <c r="CD280" i="8"/>
  <c r="AO280" i="8"/>
  <c r="AT280" i="8"/>
  <c r="BJ280" i="8"/>
  <c r="G280" i="8"/>
  <c r="L280" i="8"/>
  <c r="AU280" i="8"/>
  <c r="BB280" i="8"/>
  <c r="AM280" i="8"/>
  <c r="AW280" i="8"/>
  <c r="BI280" i="8"/>
  <c r="AI280" i="8"/>
  <c r="BR280" i="8"/>
  <c r="CF280" i="8"/>
  <c r="AP280" i="8"/>
  <c r="F280" i="8"/>
  <c r="N280" i="8"/>
  <c r="BV280" i="8"/>
  <c r="D280" i="8"/>
  <c r="AB280" i="8"/>
  <c r="BY280" i="8"/>
  <c r="M280" i="7"/>
  <c r="F280" i="7"/>
  <c r="AF280" i="7"/>
  <c r="AV280" i="7"/>
  <c r="AO280" i="7"/>
  <c r="Z280" i="7"/>
  <c r="AG280" i="7"/>
  <c r="CC280" i="7"/>
  <c r="BO280" i="7"/>
  <c r="BW280" i="7"/>
  <c r="AN280" i="7"/>
  <c r="BV280" i="7"/>
  <c r="O28" i="9" s="1" a="1"/>
  <c r="O28" i="9" s="1"/>
  <c r="S280" i="8"/>
  <c r="BX280" i="8"/>
  <c r="AF280" i="8"/>
  <c r="BQ280" i="8"/>
  <c r="R280" i="8"/>
  <c r="CC280" i="8"/>
  <c r="P28" i="10" s="1" a="1"/>
  <c r="P28" i="10" s="1"/>
  <c r="BO280" i="8"/>
  <c r="N28" i="10" s="1" a="1"/>
  <c r="N28" i="10" s="1"/>
  <c r="BA280" i="8"/>
  <c r="U280" i="8"/>
  <c r="Z280" i="8"/>
  <c r="BK280" i="8"/>
  <c r="CE280" i="8"/>
  <c r="AA280" i="8"/>
  <c r="Y280" i="8"/>
  <c r="H28" i="10" s="1" a="1"/>
  <c r="H28" i="10" s="1"/>
  <c r="T280" i="8"/>
  <c r="AG280" i="8"/>
  <c r="M280" i="8"/>
  <c r="E280" i="8"/>
  <c r="AH280" i="8"/>
  <c r="BD280" i="8"/>
  <c r="AN280" i="8"/>
  <c r="BW280" i="8"/>
  <c r="K280" i="8"/>
  <c r="D280" i="1"/>
  <c r="CE280" i="1"/>
  <c r="Z280" i="1"/>
  <c r="CF280" i="1"/>
  <c r="AO280" i="1"/>
  <c r="K280" i="1"/>
  <c r="CC280" i="1"/>
  <c r="AN280" i="1"/>
  <c r="CD280" i="1"/>
  <c r="AH280" i="1"/>
  <c r="AF280" i="1"/>
  <c r="Y280" i="1"/>
  <c r="N280" i="1"/>
  <c r="G280" i="1"/>
  <c r="AG280" i="1"/>
  <c r="AB280" i="1"/>
  <c r="M280" i="1"/>
  <c r="F280" i="1"/>
  <c r="AT280" i="1"/>
  <c r="AM280" i="1"/>
  <c r="L280" i="1"/>
  <c r="E280" i="1"/>
  <c r="AA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C29" i="2"/>
  <c r="D29" i="11" s="1"/>
  <c r="F29" i="11" s="1"/>
  <c r="BD280" i="1"/>
  <c r="F28" i="9" l="1"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O281" i="8"/>
  <c r="BW281" i="8"/>
  <c r="AP281" i="8"/>
  <c r="K281" i="8"/>
  <c r="BP281" i="8"/>
  <c r="N281" i="8"/>
  <c r="AU281" i="8"/>
  <c r="U281" i="8"/>
  <c r="BR281" i="8"/>
  <c r="AF281" i="8"/>
  <c r="D281" i="8"/>
  <c r="BB281" i="8"/>
  <c r="E281" i="8"/>
  <c r="AI281" i="8"/>
  <c r="G281" i="8"/>
  <c r="Y281" i="8"/>
  <c r="CF281" i="8"/>
  <c r="AO281" i="8"/>
  <c r="M281" i="8"/>
  <c r="BC281" i="8"/>
  <c r="Z281" i="8"/>
  <c r="R281" i="8"/>
  <c r="BX281" i="8"/>
  <c r="AA281" i="8"/>
  <c r="AG281" i="8"/>
  <c r="AA281" i="7"/>
  <c r="BO281" i="7"/>
  <c r="AM281" i="7"/>
  <c r="K281" i="7"/>
  <c r="BP281" i="7"/>
  <c r="AB281" i="7"/>
  <c r="BR281" i="7"/>
  <c r="AH281" i="7"/>
  <c r="BY281" i="7"/>
  <c r="AO281" i="7"/>
  <c r="E281" i="7"/>
  <c r="AI281" i="7"/>
  <c r="CC281" i="7"/>
  <c r="BA281" i="7"/>
  <c r="Y281" i="7"/>
  <c r="CF281" i="7"/>
  <c r="AV281" i="7"/>
  <c r="L281" i="7"/>
  <c r="BB281" i="7"/>
  <c r="N281" i="7"/>
  <c r="BI281" i="7"/>
  <c r="U281" i="7"/>
  <c r="S281" i="7"/>
  <c r="BV281" i="7"/>
  <c r="AT281" i="7"/>
  <c r="R281" i="7"/>
  <c r="BX281" i="7"/>
  <c r="AN281" i="7"/>
  <c r="CD281" i="7"/>
  <c r="AP281" i="7"/>
  <c r="F281" i="7"/>
  <c r="AW281" i="7"/>
  <c r="M281" i="7"/>
  <c r="BW281" i="7"/>
  <c r="BK281" i="7"/>
  <c r="BD281" i="7"/>
  <c r="BQ281" i="7"/>
  <c r="G281" i="7"/>
  <c r="BH281" i="7"/>
  <c r="CE281" i="7"/>
  <c r="AG281" i="7"/>
  <c r="AF281" i="7"/>
  <c r="BJ281" i="7"/>
  <c r="BC281" i="7"/>
  <c r="D281" i="7"/>
  <c r="Z281" i="7"/>
  <c r="AU281" i="7"/>
  <c r="T281" i="7"/>
  <c r="B30" i="2"/>
  <c r="C30" i="11" s="1"/>
  <c r="B281" i="1"/>
  <c r="BX281" i="1" s="1"/>
  <c r="GD281" i="1" l="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F281" i="8"/>
  <c r="BY281" i="8"/>
  <c r="AT281" i="8"/>
  <c r="AW281" i="8"/>
  <c r="L281" i="8"/>
  <c r="BA281" i="8"/>
  <c r="AH281" i="8"/>
  <c r="T281" i="8"/>
  <c r="BH281" i="8"/>
  <c r="CE281" i="8"/>
  <c r="BK281" i="8"/>
  <c r="AM281" i="8"/>
  <c r="BQ281" i="8"/>
  <c r="AN281" i="8"/>
  <c r="BV281" i="8"/>
  <c r="CD281" i="8"/>
  <c r="AV281" i="8"/>
  <c r="CC281" i="8"/>
  <c r="P29" i="10" s="1" a="1"/>
  <c r="P29" i="10" s="1"/>
  <c r="BJ281" i="8"/>
  <c r="BD281" i="8"/>
  <c r="BI281" i="8"/>
  <c r="S281" i="8"/>
  <c r="AB281" i="8"/>
  <c r="D281" i="1"/>
  <c r="Z281" i="1"/>
  <c r="AH281" i="1"/>
  <c r="AN281" i="1"/>
  <c r="CD281" i="1"/>
  <c r="CE281" i="1"/>
  <c r="CF281" i="1"/>
  <c r="K281" i="1"/>
  <c r="CC281" i="1"/>
  <c r="AM281" i="1"/>
  <c r="AF281" i="1"/>
  <c r="Y281" i="1"/>
  <c r="N281" i="1"/>
  <c r="G281" i="1"/>
  <c r="AI281" i="1"/>
  <c r="AB281" i="1"/>
  <c r="M281" i="1"/>
  <c r="F281" i="1"/>
  <c r="AP281" i="1"/>
  <c r="AG281" i="1"/>
  <c r="L281" i="1"/>
  <c r="E281" i="1"/>
  <c r="AA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C30" i="2"/>
  <c r="D30" i="11" s="1"/>
  <c r="F30" i="11" s="1"/>
  <c r="G29" i="10" l="1"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CE282" i="8"/>
  <c r="CC282" i="7"/>
  <c r="CD282" i="8"/>
  <c r="BO282" i="8"/>
  <c r="AU282" i="8"/>
  <c r="R282" i="8"/>
  <c r="BY282" i="8"/>
  <c r="BD282" i="8"/>
  <c r="K282" i="8"/>
  <c r="BV282" i="8"/>
  <c r="BB282" i="8"/>
  <c r="G282" i="8"/>
  <c r="BP282" i="8"/>
  <c r="AT282" i="8"/>
  <c r="D282" i="8"/>
  <c r="CF282" i="8"/>
  <c r="BH282" i="8"/>
  <c r="S282" i="8"/>
  <c r="BI282" i="8"/>
  <c r="Y282" i="8"/>
  <c r="BW282" i="8"/>
  <c r="M282" i="8"/>
  <c r="AO282" i="8"/>
  <c r="BA282" i="8"/>
  <c r="N282" i="8"/>
  <c r="AM282" i="8"/>
  <c r="AV282" i="8"/>
  <c r="BX282" i="8"/>
  <c r="CC282" i="8"/>
  <c r="P30" i="10" s="1" a="1"/>
  <c r="P30" i="10" s="1"/>
  <c r="E282" i="8"/>
  <c r="AW282" i="8"/>
  <c r="AA282" i="8"/>
  <c r="BR282" i="8"/>
  <c r="AG282" i="8"/>
  <c r="L282" i="8"/>
  <c r="F282" i="8"/>
  <c r="AH282" i="8"/>
  <c r="BJ282" i="8"/>
  <c r="BY282" i="7"/>
  <c r="AN282" i="7"/>
  <c r="D282" i="7"/>
  <c r="BP282" i="7"/>
  <c r="BH282" i="7"/>
  <c r="L282" i="7"/>
  <c r="AF282" i="7"/>
  <c r="U282" i="7"/>
  <c r="AW282" i="7"/>
  <c r="CE282" i="7"/>
  <c r="AI282" i="7"/>
  <c r="BV282" i="7"/>
  <c r="O30" i="9" s="1" a="1"/>
  <c r="O30" i="9" s="1"/>
  <c r="AM282" i="7"/>
  <c r="CD282" i="7"/>
  <c r="N282" i="7"/>
  <c r="M282" i="7"/>
  <c r="BQ282" i="7"/>
  <c r="AT282" i="7"/>
  <c r="BI282" i="7"/>
  <c r="BX282" i="7"/>
  <c r="G282" i="7"/>
  <c r="BB282" i="7"/>
  <c r="AU282" i="7"/>
  <c r="CF282" i="7"/>
  <c r="AG282" i="7"/>
  <c r="BR282" i="7"/>
  <c r="AA282" i="7"/>
  <c r="BC282" i="7"/>
  <c r="AB282" i="7"/>
  <c r="T282" i="7"/>
  <c r="R282" i="7"/>
  <c r="BK282" i="7"/>
  <c r="K282" i="7"/>
  <c r="BD282" i="7"/>
  <c r="E282" i="7"/>
  <c r="AP282" i="7"/>
  <c r="F282" i="7"/>
  <c r="AH282" i="7"/>
  <c r="BJ282" i="7"/>
  <c r="Z282" i="7"/>
  <c r="S282" i="7"/>
  <c r="BO282" i="7"/>
  <c r="BA282" i="7"/>
  <c r="AO282" i="7"/>
  <c r="BW282" i="7"/>
  <c r="Y282" i="7"/>
  <c r="AV282" i="7"/>
  <c r="B31" i="2"/>
  <c r="C31" i="11" s="1"/>
  <c r="B282" i="1"/>
  <c r="BA282" i="1" s="1"/>
  <c r="GE282" i="1" l="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BK282" i="8"/>
  <c r="BC282" i="8"/>
  <c r="AP282" i="8"/>
  <c r="T282" i="8"/>
  <c r="BQ282" i="8"/>
  <c r="Z282" i="8"/>
  <c r="AN282" i="8"/>
  <c r="J30" i="10" s="1" a="1"/>
  <c r="J30" i="10" s="1"/>
  <c r="U282" i="8"/>
  <c r="AB282" i="8"/>
  <c r="AI282" i="8"/>
  <c r="AF282" i="8"/>
  <c r="I30" i="10" s="1" a="1"/>
  <c r="I30" i="10" s="1"/>
  <c r="CE282" i="1"/>
  <c r="AP282" i="1"/>
  <c r="K282" i="1"/>
  <c r="AN282" i="1"/>
  <c r="CD282" i="1"/>
  <c r="D282" i="1"/>
  <c r="Z282" i="1"/>
  <c r="CF282" i="1"/>
  <c r="CC282" i="1"/>
  <c r="AT282" i="1"/>
  <c r="AF282" i="1"/>
  <c r="Y282" i="1"/>
  <c r="N282" i="1"/>
  <c r="G282" i="1"/>
  <c r="AM282" i="1"/>
  <c r="AB282" i="1"/>
  <c r="M282" i="1"/>
  <c r="F282" i="1"/>
  <c r="AG282" i="1"/>
  <c r="AI282" i="1"/>
  <c r="L282" i="1"/>
  <c r="E282" i="1"/>
  <c r="AA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C31" i="2"/>
  <c r="D31" i="11" s="1"/>
  <c r="F31" i="11" s="1"/>
  <c r="BB282" i="1"/>
  <c r="E30" i="10" l="1"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BC283" i="7"/>
  <c r="AU283" i="7"/>
  <c r="G283" i="7"/>
  <c r="CC283" i="7"/>
  <c r="BA283" i="7"/>
  <c r="Y283" i="7"/>
  <c r="CF283" i="7"/>
  <c r="AV283" i="7"/>
  <c r="L283" i="7"/>
  <c r="BB283" i="7"/>
  <c r="N283" i="7"/>
  <c r="BI283" i="7"/>
  <c r="U283" i="7"/>
  <c r="BK283" i="7"/>
  <c r="S283" i="7"/>
  <c r="K283" i="7"/>
  <c r="AH283" i="7"/>
  <c r="BW283" i="7"/>
  <c r="AM283" i="7"/>
  <c r="BR283" i="7"/>
  <c r="E283" i="7"/>
  <c r="CE283" i="7"/>
  <c r="BO283" i="7"/>
  <c r="AF283" i="7"/>
  <c r="BX283" i="7"/>
  <c r="AB283" i="7"/>
  <c r="BJ283" i="7"/>
  <c r="F283" i="7"/>
  <c r="AO283" i="7"/>
  <c r="AA283" i="7"/>
  <c r="BV283" i="7"/>
  <c r="O31" i="9" s="1" a="1"/>
  <c r="O31" i="9" s="1"/>
  <c r="AN283" i="7"/>
  <c r="AW283" i="7"/>
  <c r="BH283" i="7"/>
  <c r="R283" i="7"/>
  <c r="BP283" i="7"/>
  <c r="T283" i="7"/>
  <c r="AP283" i="7"/>
  <c r="BY283" i="7"/>
  <c r="AG283" i="7"/>
  <c r="AI283" i="7"/>
  <c r="AT283" i="7"/>
  <c r="BD283" i="7"/>
  <c r="CD283" i="7"/>
  <c r="BQ283" i="7"/>
  <c r="M283" i="7"/>
  <c r="D283" i="7"/>
  <c r="Z283" i="7"/>
  <c r="BQ283" i="8"/>
  <c r="BB283" i="8"/>
  <c r="AI283" i="8"/>
  <c r="S283" i="8"/>
  <c r="E283" i="8"/>
  <c r="BW283" i="8"/>
  <c r="AW283" i="8"/>
  <c r="AA283" i="8"/>
  <c r="F283" i="8"/>
  <c r="BK283" i="8"/>
  <c r="AP283" i="8"/>
  <c r="Z283" i="8"/>
  <c r="CD283" i="8"/>
  <c r="BJ283" i="8"/>
  <c r="AO283" i="8"/>
  <c r="N283" i="8"/>
  <c r="BY283" i="8"/>
  <c r="BC283" i="8"/>
  <c r="AG283" i="8"/>
  <c r="M283" i="8"/>
  <c r="BH283" i="8"/>
  <c r="AF283" i="8"/>
  <c r="D283" i="8"/>
  <c r="BD283" i="8"/>
  <c r="T283" i="8"/>
  <c r="AH283" i="8"/>
  <c r="CE283" i="8"/>
  <c r="CC283" i="8"/>
  <c r="BA283" i="8"/>
  <c r="Y283" i="8"/>
  <c r="CF283" i="8"/>
  <c r="AV283" i="8"/>
  <c r="L283" i="8"/>
  <c r="AU283" i="8"/>
  <c r="BV283" i="8"/>
  <c r="O31" i="10" s="1" a="1"/>
  <c r="O31" i="10" s="1"/>
  <c r="AT283" i="8"/>
  <c r="R283" i="8"/>
  <c r="BX283" i="8"/>
  <c r="AN283" i="8"/>
  <c r="G283" i="8"/>
  <c r="BI283" i="8"/>
  <c r="BO283" i="8"/>
  <c r="AM283" i="8"/>
  <c r="J31" i="10" s="1" a="1"/>
  <c r="J31" i="10" s="1"/>
  <c r="K283" i="8"/>
  <c r="BP283" i="8"/>
  <c r="AB283" i="8"/>
  <c r="U283" i="8"/>
  <c r="BR283" i="8"/>
  <c r="B32" i="2"/>
  <c r="C32" i="11" s="1"/>
  <c r="B283" i="1"/>
  <c r="BB283" i="1" s="1"/>
  <c r="GD283" i="1" l="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Z283" i="1"/>
  <c r="CF283" i="1"/>
  <c r="AT283" i="1"/>
  <c r="K283" i="1"/>
  <c r="CC283" i="1"/>
  <c r="BC283" i="1"/>
  <c r="AN283" i="1"/>
  <c r="CD283" i="1"/>
  <c r="AH283" i="1"/>
  <c r="AF283" i="1"/>
  <c r="Y283" i="1"/>
  <c r="N283" i="1"/>
  <c r="G283" i="1"/>
  <c r="AG283" i="1"/>
  <c r="AB283" i="1"/>
  <c r="M283" i="1"/>
  <c r="F283" i="1"/>
  <c r="BD283" i="1"/>
  <c r="AO283" i="1"/>
  <c r="AM283" i="1"/>
  <c r="L283" i="1"/>
  <c r="E283" i="1"/>
  <c r="AA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C32" i="2"/>
  <c r="D32" i="11" s="1"/>
  <c r="F32" i="11" s="1"/>
  <c r="H31" i="2" l="1"/>
  <c r="J31" i="11" s="1"/>
  <c r="K31" i="2"/>
  <c r="M31" i="11" s="1"/>
  <c r="E31" i="2"/>
  <c r="G31" i="11" s="1"/>
  <c r="J31" i="2"/>
  <c r="L31" i="11" s="1"/>
  <c r="F31" i="2"/>
  <c r="H31" i="11" s="1"/>
  <c r="O31" i="2"/>
  <c r="Q31" i="11" s="1"/>
  <c r="I31" i="2"/>
  <c r="K31" i="11" s="1"/>
  <c r="N31" i="2"/>
  <c r="P31" i="11" s="1"/>
  <c r="L31" i="2"/>
  <c r="N31" i="11" s="1"/>
  <c r="M31" i="2"/>
  <c r="O31" i="11" s="1"/>
  <c r="G31" i="2"/>
  <c r="I31" i="11" s="1"/>
  <c r="BO284" i="8"/>
  <c r="CC284" i="7"/>
  <c r="L284" i="7"/>
  <c r="D284" i="7"/>
  <c r="U284" i="7"/>
  <c r="R284" i="7"/>
  <c r="BB284" i="7"/>
  <c r="S284" i="7"/>
  <c r="BP284" i="7"/>
  <c r="N284" i="7"/>
  <c r="AV284" i="7"/>
  <c r="AB284" i="7"/>
  <c r="AN284" i="7"/>
  <c r="BC284" i="7"/>
  <c r="AT284" i="7"/>
  <c r="G284" i="7"/>
  <c r="BK284" i="7"/>
  <c r="AM284" i="7"/>
  <c r="BW284" i="7"/>
  <c r="AW284" i="7"/>
  <c r="AG284" i="7"/>
  <c r="BR284" i="7"/>
  <c r="F284" i="7"/>
  <c r="AH284" i="7"/>
  <c r="BJ284" i="7"/>
  <c r="CE284" i="7"/>
  <c r="BO284" i="7"/>
  <c r="Y284" i="7"/>
  <c r="AA284" i="7"/>
  <c r="Z284" i="7"/>
  <c r="BV284" i="7"/>
  <c r="O32" i="9" s="1" a="1"/>
  <c r="O32" i="9" s="1"/>
  <c r="K284" i="7"/>
  <c r="AU284" i="7"/>
  <c r="CF284" i="7"/>
  <c r="BH284" i="7"/>
  <c r="E284" i="7"/>
  <c r="AP284" i="7"/>
  <c r="M284" i="7"/>
  <c r="AO284" i="7"/>
  <c r="BQ284" i="7"/>
  <c r="AI284" i="7"/>
  <c r="CD284" i="7"/>
  <c r="BD284" i="7"/>
  <c r="AF284" i="7"/>
  <c r="BA284" i="7"/>
  <c r="T284" i="7"/>
  <c r="BX284" i="7"/>
  <c r="BY284" i="7"/>
  <c r="BI284" i="7"/>
  <c r="AB284" i="8"/>
  <c r="BV284" i="8"/>
  <c r="BI284" i="8"/>
  <c r="Y284" i="8"/>
  <c r="BD284" i="8"/>
  <c r="G284" i="8"/>
  <c r="BP284" i="8"/>
  <c r="BB284" i="8"/>
  <c r="Z284" i="8"/>
  <c r="T284" i="8"/>
  <c r="AV284" i="8"/>
  <c r="BX284" i="8"/>
  <c r="AU284" i="8"/>
  <c r="BK284" i="8"/>
  <c r="BA284" i="8"/>
  <c r="N284" i="8"/>
  <c r="AT284" i="8"/>
  <c r="R284" i="8"/>
  <c r="D284" i="8"/>
  <c r="BY284" i="8"/>
  <c r="AN284" i="8"/>
  <c r="AA284" i="8"/>
  <c r="BC284" i="8"/>
  <c r="CE284" i="8"/>
  <c r="CC284" i="8"/>
  <c r="AP284" i="8"/>
  <c r="E284" i="8"/>
  <c r="AF284" i="8"/>
  <c r="AI284" i="8"/>
  <c r="U284" i="8"/>
  <c r="BH284" i="8"/>
  <c r="F284" i="8"/>
  <c r="AH284" i="8"/>
  <c r="BJ284" i="8"/>
  <c r="L284" i="8"/>
  <c r="CD284" i="8"/>
  <c r="BR284" i="8"/>
  <c r="AG284" i="8"/>
  <c r="BW284" i="8"/>
  <c r="S284" i="8"/>
  <c r="AW284" i="8"/>
  <c r="AM284" i="8"/>
  <c r="K284" i="8"/>
  <c r="CF284" i="8"/>
  <c r="M284" i="8"/>
  <c r="AO284" i="8"/>
  <c r="BQ284" i="8"/>
  <c r="B33" i="2"/>
  <c r="C33" i="11" s="1"/>
  <c r="F33" i="11" s="1"/>
  <c r="B284" i="1"/>
  <c r="BW284" i="1" s="1"/>
  <c r="GD284" i="1" l="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Z284" i="1"/>
  <c r="CF284" i="1"/>
  <c r="AP284" i="1"/>
  <c r="K284" i="1"/>
  <c r="CC284" i="1"/>
  <c r="BB284" i="1"/>
  <c r="AN284" i="1"/>
  <c r="CD284" i="1"/>
  <c r="AM284" i="1"/>
  <c r="AF284" i="1"/>
  <c r="Y284" i="1"/>
  <c r="N284" i="1"/>
  <c r="G284" i="1"/>
  <c r="AI284" i="1"/>
  <c r="AB284" i="1"/>
  <c r="M284" i="1"/>
  <c r="F284" i="1"/>
  <c r="BA284" i="1"/>
  <c r="AT284" i="1"/>
  <c r="AO284" i="1"/>
  <c r="L284" i="1"/>
  <c r="E284" i="1"/>
  <c r="AA284" i="1"/>
  <c r="AH284" i="1"/>
  <c r="AG284" i="1"/>
  <c r="T284" i="1"/>
  <c r="U284" i="1"/>
  <c r="R284" i="1"/>
  <c r="S284" i="1"/>
  <c r="AU284" i="1"/>
  <c r="AV284" i="1"/>
  <c r="AW284" i="1"/>
  <c r="BH284" i="1"/>
  <c r="BQ284" i="1"/>
  <c r="BX284" i="1"/>
  <c r="BD284" i="1"/>
  <c r="BJ284" i="1"/>
  <c r="BP284" i="1"/>
  <c r="BY284" i="1"/>
  <c r="O32" i="2" s="1"/>
  <c r="BR284" i="1"/>
  <c r="BK284" i="1"/>
  <c r="BV284" i="1"/>
  <c r="BC284" i="1"/>
  <c r="BI284" i="1"/>
  <c r="BO284" i="1"/>
  <c r="A285" i="1"/>
  <c r="GS285" i="1" l="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Q32" i="11"/>
  <c r="N32" i="2"/>
  <c r="P32" i="11" s="1"/>
  <c r="J32" i="2"/>
  <c r="L32" i="11" s="1"/>
  <c r="CD285" i="8"/>
  <c r="CD287" i="8" s="1"/>
  <c r="F285" i="8"/>
  <c r="F287" i="8" s="1"/>
  <c r="N285" i="8"/>
  <c r="N287" i="8" s="1"/>
  <c r="T285" i="8"/>
  <c r="T287" i="8" s="1"/>
  <c r="BD285" i="8"/>
  <c r="BD287" i="8" s="1"/>
  <c r="E285" i="8"/>
  <c r="E287" i="8" s="1"/>
  <c r="AO285" i="8"/>
  <c r="AO287" i="8" s="1"/>
  <c r="BY285" i="8"/>
  <c r="BY287" i="8" s="1"/>
  <c r="BB285" i="8"/>
  <c r="BB287" i="8" s="1"/>
  <c r="BV285" i="8"/>
  <c r="AT285" i="8"/>
  <c r="R285" i="8"/>
  <c r="S285" i="8"/>
  <c r="S287" i="8" s="1"/>
  <c r="BC285" i="8"/>
  <c r="BC287" i="8" s="1"/>
  <c r="AB285" i="8"/>
  <c r="AB287" i="8" s="1"/>
  <c r="BP285" i="8"/>
  <c r="BP287" i="8" s="1"/>
  <c r="M285" i="8"/>
  <c r="M287" i="8" s="1"/>
  <c r="AW285" i="8"/>
  <c r="AW287" i="8" s="1"/>
  <c r="Z285" i="8"/>
  <c r="Z287" i="8" s="1"/>
  <c r="BJ285" i="8"/>
  <c r="BJ287" i="8" s="1"/>
  <c r="BO285" i="8"/>
  <c r="AM285" i="8"/>
  <c r="K285" i="8"/>
  <c r="AA285" i="8"/>
  <c r="AA287" i="8" s="1"/>
  <c r="BK285" i="8"/>
  <c r="BK287" i="8" s="1"/>
  <c r="AN285" i="8"/>
  <c r="AN287" i="8" s="1"/>
  <c r="BX285" i="8"/>
  <c r="BX287" i="8" s="1"/>
  <c r="U285" i="8"/>
  <c r="U287" i="8" s="1"/>
  <c r="BI285" i="8"/>
  <c r="BI287" i="8" s="1"/>
  <c r="AH285" i="8"/>
  <c r="AH287" i="8" s="1"/>
  <c r="BR285" i="8"/>
  <c r="BR287" i="8" s="1"/>
  <c r="BH285" i="8"/>
  <c r="AF285" i="8"/>
  <c r="D285" i="8"/>
  <c r="AI285" i="8"/>
  <c r="AI287" i="8" s="1"/>
  <c r="BW285" i="8"/>
  <c r="BW287" i="8" s="1"/>
  <c r="L285" i="8"/>
  <c r="L287" i="8" s="1"/>
  <c r="AV285" i="8"/>
  <c r="AV287" i="8" s="1"/>
  <c r="CF285" i="8"/>
  <c r="CF287" i="8" s="1"/>
  <c r="AG285" i="8"/>
  <c r="AG287" i="8" s="1"/>
  <c r="BQ285" i="8"/>
  <c r="BQ287" i="8" s="1"/>
  <c r="AP285" i="8"/>
  <c r="AP287" i="8" s="1"/>
  <c r="CC285" i="8"/>
  <c r="BA285" i="8"/>
  <c r="Y285" i="8"/>
  <c r="G285" i="8"/>
  <c r="G287" i="8" s="1"/>
  <c r="AU285" i="8"/>
  <c r="AU287" i="8" s="1"/>
  <c r="CE285" i="8"/>
  <c r="CE287" i="8" s="1"/>
  <c r="CD285" i="7"/>
  <c r="CD287" i="7" s="1"/>
  <c r="E285" i="7"/>
  <c r="E287" i="7" s="1"/>
  <c r="AO285" i="7"/>
  <c r="AO287" i="7" s="1"/>
  <c r="BY285" i="7"/>
  <c r="BY287" i="7" s="1"/>
  <c r="AW285" i="7"/>
  <c r="AW287" i="7" s="1"/>
  <c r="F285" i="7"/>
  <c r="F287" i="7" s="1"/>
  <c r="AM285" i="7"/>
  <c r="BK285" i="7"/>
  <c r="BK287" i="7" s="1"/>
  <c r="BD285" i="7"/>
  <c r="BD287" i="7" s="1"/>
  <c r="BI285" i="7"/>
  <c r="BI287" i="7" s="1"/>
  <c r="AI285" i="7"/>
  <c r="AI287" i="7" s="1"/>
  <c r="AB285" i="7"/>
  <c r="AB287" i="7" s="1"/>
  <c r="AF285" i="7"/>
  <c r="U285" i="7"/>
  <c r="U287" i="7" s="1"/>
  <c r="BQ285" i="7"/>
  <c r="BQ287" i="7" s="1"/>
  <c r="Z285" i="7"/>
  <c r="Z287" i="7" s="1"/>
  <c r="BJ285" i="7"/>
  <c r="BJ287" i="7" s="1"/>
  <c r="CC285" i="7"/>
  <c r="CC287" i="7" s="1"/>
  <c r="BA285" i="7"/>
  <c r="Y285" i="7"/>
  <c r="G285" i="7"/>
  <c r="G287" i="7" s="1"/>
  <c r="AU285" i="7"/>
  <c r="AU287" i="7" s="1"/>
  <c r="CE285" i="7"/>
  <c r="CE287" i="7" s="1"/>
  <c r="AN285" i="7"/>
  <c r="AN287" i="7" s="1"/>
  <c r="BX285" i="7"/>
  <c r="BX287" i="7" s="1"/>
  <c r="BB285" i="7"/>
  <c r="BB287" i="7" s="1"/>
  <c r="BH285" i="7"/>
  <c r="BW285" i="7"/>
  <c r="BW287" i="7" s="1"/>
  <c r="BP285" i="7"/>
  <c r="BP287" i="7" s="1"/>
  <c r="AG285" i="7"/>
  <c r="AG287" i="7" s="1"/>
  <c r="AH285" i="7"/>
  <c r="AH287" i="7" s="1"/>
  <c r="BR285" i="7"/>
  <c r="BR287" i="7" s="1"/>
  <c r="BV285" i="7"/>
  <c r="AT285" i="7"/>
  <c r="R285" i="7"/>
  <c r="S285" i="7"/>
  <c r="S287" i="7" s="1"/>
  <c r="BC285" i="7"/>
  <c r="BC287" i="7" s="1"/>
  <c r="L285" i="7"/>
  <c r="L287" i="7" s="1"/>
  <c r="AV285" i="7"/>
  <c r="AV287" i="7" s="1"/>
  <c r="CF285" i="7"/>
  <c r="CF287" i="7" s="1"/>
  <c r="AP285" i="7"/>
  <c r="AP287" i="7" s="1"/>
  <c r="BO285" i="7"/>
  <c r="K285" i="7"/>
  <c r="AA285" i="7"/>
  <c r="AA287" i="7" s="1"/>
  <c r="T285" i="7"/>
  <c r="T287" i="7" s="1"/>
  <c r="M285" i="7"/>
  <c r="M287" i="7" s="1"/>
  <c r="N285" i="7"/>
  <c r="N287" i="7" s="1"/>
  <c r="D285" i="7"/>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R16" i="11" s="1"/>
  <c r="P18" i="2"/>
  <c r="P19" i="2"/>
  <c r="P25" i="2"/>
  <c r="R25" i="11" s="1"/>
  <c r="P21" i="2"/>
  <c r="P31" i="2"/>
  <c r="P29" i="2"/>
  <c r="P20" i="2"/>
  <c r="P32" i="2"/>
  <c r="CC285" i="1"/>
  <c r="CC287" i="1" s="1"/>
  <c r="CF285" i="1"/>
  <c r="I18" i="2" s="1"/>
  <c r="K18" i="11" s="1"/>
  <c r="CE285" i="1"/>
  <c r="CE287" i="1" s="1"/>
  <c r="CD285" i="1"/>
  <c r="CD287" i="1" s="1"/>
  <c r="G285" i="1"/>
  <c r="G287" i="1" s="1"/>
  <c r="K285" i="1"/>
  <c r="K287" i="1" s="1"/>
  <c r="S285" i="1"/>
  <c r="S287" i="1" s="1"/>
  <c r="AA285" i="1"/>
  <c r="AA287" i="1" s="1"/>
  <c r="F285" i="1"/>
  <c r="F287" i="1" s="1"/>
  <c r="N285" i="1"/>
  <c r="N287" i="1" s="1"/>
  <c r="R285" i="1"/>
  <c r="R287" i="1" s="1"/>
  <c r="Z285" i="1"/>
  <c r="Z287" i="1" s="1"/>
  <c r="E285" i="1"/>
  <c r="E287" i="1" s="1"/>
  <c r="M285" i="1"/>
  <c r="M287" i="1" s="1"/>
  <c r="U285" i="1"/>
  <c r="U287" i="1" s="1"/>
  <c r="Y285" i="1"/>
  <c r="Y287" i="1" s="1"/>
  <c r="D285" i="1"/>
  <c r="D287" i="1" s="1"/>
  <c r="L285" i="1"/>
  <c r="L287" i="1" s="1"/>
  <c r="T285" i="1"/>
  <c r="T287" i="1" s="1"/>
  <c r="AB285" i="1"/>
  <c r="AB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17" i="11" l="1"/>
  <c r="R22" i="11"/>
  <c r="R21" i="11"/>
  <c r="R19" i="11"/>
  <c r="R27" i="11"/>
  <c r="R31" i="11"/>
  <c r="R29" i="11"/>
  <c r="R18" i="11"/>
  <c r="R32" i="11"/>
  <c r="R26" i="11"/>
  <c r="R30" i="11"/>
  <c r="R28" i="11"/>
  <c r="R20" i="11"/>
  <c r="R24" i="11"/>
  <c r="R23" i="11"/>
  <c r="BA287" i="8"/>
  <c r="L33" i="10" a="1"/>
  <c r="L33" i="10" s="1"/>
  <c r="L35" i="10" s="1"/>
  <c r="BH287" i="8"/>
  <c r="M33" i="10" a="1"/>
  <c r="M33" i="10" s="1"/>
  <c r="M35" i="10" s="1"/>
  <c r="R287" i="8"/>
  <c r="G33" i="10" a="1"/>
  <c r="G33" i="10" s="1"/>
  <c r="G35" i="10" s="1"/>
  <c r="CC287" i="8"/>
  <c r="P33" i="10" a="1"/>
  <c r="P33" i="10" s="1"/>
  <c r="P35" i="10" s="1"/>
  <c r="K287" i="8"/>
  <c r="F33" i="10" a="1"/>
  <c r="F33" i="10" s="1"/>
  <c r="F35" i="10" s="1"/>
  <c r="AT287" i="8"/>
  <c r="K33" i="10" a="1"/>
  <c r="K33" i="10" s="1"/>
  <c r="K35" i="10" s="1"/>
  <c r="Y287" i="8"/>
  <c r="H33" i="10" a="1"/>
  <c r="H33" i="10" s="1"/>
  <c r="H35" i="10" s="1"/>
  <c r="D287" i="8"/>
  <c r="E33" i="10" a="1"/>
  <c r="E33" i="10" s="1"/>
  <c r="E35" i="10" s="1"/>
  <c r="AM287" i="8"/>
  <c r="J33" i="10" a="1"/>
  <c r="J33" i="10" s="1"/>
  <c r="J35" i="10" s="1"/>
  <c r="BV287" i="8"/>
  <c r="O33" i="10" a="1"/>
  <c r="O33" i="10" s="1"/>
  <c r="O35" i="10" s="1"/>
  <c r="AF287" i="8"/>
  <c r="I33" i="10" a="1"/>
  <c r="I33" i="10" s="1"/>
  <c r="I35" i="10" s="1"/>
  <c r="BO287" i="8"/>
  <c r="N33" i="10" a="1"/>
  <c r="N33" i="10" s="1"/>
  <c r="N35" i="10" s="1"/>
  <c r="D287" i="7"/>
  <c r="E33" i="9" a="1"/>
  <c r="E33" i="9" s="1"/>
  <c r="Y287" i="7"/>
  <c r="H33" i="9" a="1"/>
  <c r="H33" i="9" s="1"/>
  <c r="H35" i="9" s="1"/>
  <c r="K287" i="7"/>
  <c r="F33" i="9" a="1"/>
  <c r="F33" i="9" s="1"/>
  <c r="F35" i="9" s="1"/>
  <c r="R287" i="7"/>
  <c r="G33" i="9" a="1"/>
  <c r="G33" i="9" s="1"/>
  <c r="G35" i="9" s="1"/>
  <c r="BH287" i="7"/>
  <c r="M33" i="9" a="1"/>
  <c r="M33" i="9" s="1"/>
  <c r="BA287" i="7"/>
  <c r="L33" i="9" a="1"/>
  <c r="L33" i="9" s="1"/>
  <c r="AM287" i="7"/>
  <c r="J33" i="9" a="1"/>
  <c r="J33" i="9" s="1"/>
  <c r="J35" i="9" s="1"/>
  <c r="BO287" i="7"/>
  <c r="N33" i="9" a="1"/>
  <c r="N33" i="9" s="1"/>
  <c r="N35" i="9" s="1"/>
  <c r="AT287" i="7"/>
  <c r="K33" i="9" a="1"/>
  <c r="K33" i="9" s="1"/>
  <c r="K35" i="9" s="1"/>
  <c r="BV287" i="7"/>
  <c r="O33" i="9" a="1"/>
  <c r="O33" i="9" s="1"/>
  <c r="O35" i="9" s="1"/>
  <c r="AF287" i="7"/>
  <c r="I33" i="9" a="1"/>
  <c r="I33" i="9" s="1"/>
  <c r="I35" i="9" s="1"/>
  <c r="H33" i="2"/>
  <c r="M33" i="2"/>
  <c r="J33" i="2"/>
  <c r="O33" i="2"/>
  <c r="E33" i="2"/>
  <c r="K33" i="2"/>
  <c r="G33" i="2"/>
  <c r="P35" i="9"/>
  <c r="F33" i="2"/>
  <c r="N33" i="2"/>
  <c r="I33" i="2"/>
  <c r="L33" i="2"/>
  <c r="CF287" i="1"/>
  <c r="P15" i="2"/>
  <c r="R15" i="11" s="1"/>
  <c r="P33" i="2"/>
  <c r="R33" i="11" l="1"/>
  <c r="P35" i="2"/>
  <c r="G35" i="2"/>
  <c r="I33" i="11"/>
  <c r="N35" i="2"/>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<sst xmlns="http://schemas.openxmlformats.org/spreadsheetml/2006/main" count="23930" uniqueCount="378">
  <si>
    <t>Measures = Weighted PURCHS Vert %</t>
  </si>
  <si>
    <t>MES = ENERO 18\Total MES</t>
  </si>
  <si>
    <t>S360MAPA - T453M13 - 26/02/2018 12:44:02</t>
  </si>
  <si>
    <t>T.ESPAÑA</t>
  </si>
  <si>
    <t>HIPERMERCADOS</t>
  </si>
  <si>
    <t>SUPER+AUTOS</t>
  </si>
  <si>
    <t>DISCOUNTS</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</si>
  <si>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</si>
  <si>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</si>
  <si>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</si>
  <si>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</si>
  <si>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</si>
  <si>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</si>
  <si>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</si>
  <si>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</si>
  <si>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</si>
  <si>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</si>
  <si>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</si>
  <si>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</si>
  <si>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</si>
  <si>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</si>
  <si>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</si>
  <si>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</si>
  <si>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</si>
  <si>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</si>
  <si>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</si>
  <si>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</si>
  <si>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</si>
  <si>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</si>
  <si>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</si>
  <si>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</si>
  <si>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</si>
  <si>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</si>
  <si>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</si>
  <si>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</si>
  <si>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</si>
  <si>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</si>
  <si>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</si>
  <si>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</si>
  <si>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</si>
  <si>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</si>
  <si>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</si>
  <si>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</si>
  <si>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</si>
  <si>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</si>
  <si>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</si>
  <si>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</si>
  <si>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</si>
  <si>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</si>
  <si>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</si>
  <si>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</si>
  <si>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</si>
  <si>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</si>
  <si>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</si>
  <si>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</si>
  <si>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</si>
  <si>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</si>
  <si>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</si>
  <si>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</si>
  <si>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</si>
  <si>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</si>
  <si>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</si>
  <si>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</si>
  <si>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</si>
  <si>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</si>
  <si>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</si>
  <si>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</si>
  <si>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</si>
  <si>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</si>
  <si>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</si>
  <si>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</si>
  <si>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</si>
  <si>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</si>
  <si>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</si>
  <si>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</si>
  <si>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</si>
  <si>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</si>
  <si>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</si>
  <si>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</si>
  <si>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</si>
  <si>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</si>
  <si>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</si>
  <si>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</si>
  <si>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</si>
  <si>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</si>
  <si>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</si>
  <si>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</si>
  <si>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</si>
  <si>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</si>
  <si>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</si>
  <si>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</si>
  <si>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</si>
  <si>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</si>
  <si>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</si>
  <si>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</si>
  <si>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</si>
  <si>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</si>
  <si>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</si>
  <si>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</si>
  <si>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</si>
  <si>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</si>
  <si>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</si>
  <si>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</si>
  <si>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</si>
  <si>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</si>
  <si>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</si>
  <si>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</si>
  <si>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</si>
  <si>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</si>
  <si>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</si>
  <si>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</si>
  <si>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</si>
  <si>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</si>
  <si>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</si>
  <si>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</si>
  <si>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</si>
  <si>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</si>
  <si>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</si>
  <si>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</si>
  <si>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</si>
  <si>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</si>
  <si>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</si>
  <si>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</si>
  <si>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</si>
  <si>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</si>
  <si>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</si>
  <si>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</si>
  <si>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</si>
  <si>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</si>
  <si>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</si>
  <si>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</si>
  <si>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</si>
  <si>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</si>
  <si>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</si>
  <si>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</si>
  <si>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</si>
  <si>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</si>
  <si>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</si>
  <si>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</si>
  <si>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</si>
  <si>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</si>
  <si>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</si>
  <si>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</si>
  <si>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</si>
  <si>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</si>
  <si>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</si>
  <si>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</si>
  <si>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</si>
  <si>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</si>
  <si>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</si>
  <si>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</si>
  <si>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</si>
  <si>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</si>
  <si>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</si>
  <si>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</si>
  <si>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</si>
  <si>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</si>
  <si>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</si>
  <si>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</si>
  <si>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</si>
  <si>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</si>
  <si>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</si>
  <si>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</si>
  <si>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</si>
  <si>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</si>
  <si>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</si>
  <si>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</si>
  <si>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</si>
  <si>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</si>
  <si>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</si>
  <si>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</si>
  <si>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</si>
  <si>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</si>
  <si>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</si>
  <si>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</si>
  <si>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</si>
  <si>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</si>
  <si>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</si>
  <si>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</si>
  <si>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</si>
  <si>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</si>
  <si>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</si>
  <si>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</si>
  <si>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</si>
  <si>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</si>
  <si>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</si>
  <si>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</si>
  <si>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</si>
  <si>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</si>
  <si>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</si>
  <si>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</si>
  <si>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</si>
  <si>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</si>
  <si>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</si>
  <si>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</si>
  <si>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</si>
  <si>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</si>
  <si>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</si>
  <si>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</si>
  <si>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</si>
  <si>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</si>
  <si>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</si>
  <si>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</si>
  <si>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</si>
  <si>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</si>
  <si>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</si>
  <si>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</si>
  <si>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</si>
  <si>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</si>
  <si>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</si>
  <si>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</si>
  <si>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</si>
  <si>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</si>
  <si>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</si>
  <si>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</si>
  <si>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</si>
  <si>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</si>
  <si>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</si>
  <si>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</si>
  <si>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</si>
  <si>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</si>
  <si>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</si>
  <si>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</si>
  <si>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</si>
  <si>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</si>
  <si>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</si>
  <si>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</si>
  <si>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</si>
  <si>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</si>
  <si>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</si>
  <si>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</si>
  <si>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</si>
  <si>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</si>
  <si>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</si>
  <si>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</si>
  <si>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</si>
  <si>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</si>
  <si>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</si>
  <si>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</si>
  <si>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</si>
  <si>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</si>
  <si>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</si>
  <si>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</si>
  <si>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</si>
  <si>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</si>
  <si>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</si>
  <si>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</si>
  <si>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</si>
  <si>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</si>
  <si>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</si>
  <si>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</si>
  <si>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</si>
  <si>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</si>
  <si>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</si>
  <si>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</si>
  <si>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</si>
  <si>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</si>
  <si>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</si>
  <si>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</si>
  <si>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</si>
  <si>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MIN</t>
  </si>
  <si>
    <t>MAX</t>
  </si>
  <si>
    <t>PROD1 = A. OLIVA\A.O VIRGEN+V.EXTRA\TOTAL ACEITE\TOTAL LECHE LIQUIDA\CARNE POLLO\Total PROD1</t>
  </si>
  <si>
    <t>Aceite de Oliva</t>
  </si>
  <si>
    <t>Amplitud:</t>
  </si>
  <si>
    <t>VINCULADO</t>
  </si>
  <si>
    <t>AJUSTABLE</t>
  </si>
  <si>
    <t>MES = FEBRERO 18\Total MES</t>
  </si>
  <si>
    <t>S360MAPA - T453M13 - 23/03/2018 12:37:50</t>
  </si>
  <si>
    <t>MES = MARZO 18\Total MES</t>
  </si>
  <si>
    <t>S360MAPA - T453M13 - 20/04/2018 09:52:55</t>
  </si>
  <si>
    <t>MES = ABRIL 18\Total MES</t>
  </si>
  <si>
    <t>S360MAPA - T453M13 - 24/05/2018 14:40:14</t>
  </si>
  <si>
    <t>MES = DICIEMBRE 17\Total MES</t>
  </si>
  <si>
    <t>S360MAPA - T453M13 - 19/01/2018 14:41:42</t>
  </si>
  <si>
    <t>MES = NOVIEMBRE 17\Total MES</t>
  </si>
  <si>
    <t>S360MAPA - T453M13 - 18/12/2017 16:27:20</t>
  </si>
  <si>
    <t>MES = OCTUBRE 17\Total MES</t>
  </si>
  <si>
    <t>S360MAPA - T453M13 - 21/11/2017 15:18:58</t>
  </si>
  <si>
    <t>MES = SEPTIEMBRE 17\Total MES</t>
  </si>
  <si>
    <t>s360mapa - t453m13 - 23/10/2017 17:00:55</t>
  </si>
  <si>
    <t>MES = AGOSTO 17\Total MES</t>
  </si>
  <si>
    <t>S360MAPA - T453M13 - 26/09/2017 15:02:52</t>
  </si>
  <si>
    <t>MES = JULIO 17\Total MES</t>
  </si>
  <si>
    <t>s360mapa - t453m13 - 22/08/2017 13:35:25</t>
  </si>
  <si>
    <t>MES = JUNIO 17\Total MES</t>
  </si>
  <si>
    <t>S360MAPA - T453M13 - 20/07/2017 9:00:31</t>
  </si>
  <si>
    <t>MES = MAYO 18\Total MES</t>
  </si>
  <si>
    <t>S360MAPA - T453M13 - 19/06/2018 14:48:41</t>
  </si>
  <si>
    <t>Producto Seleccionado:</t>
  </si>
  <si>
    <t>Canal Seleccionado:</t>
  </si>
  <si>
    <t>T.España</t>
  </si>
  <si>
    <t>Hipermercados</t>
  </si>
  <si>
    <t>Super+Autos</t>
  </si>
  <si>
    <t>Discounts</t>
  </si>
  <si>
    <t>Seleccionar Producto --&gt;</t>
  </si>
  <si>
    <t>Seleccionar Canal --&gt;</t>
  </si>
  <si>
    <t>Conclusiones:</t>
  </si>
  <si>
    <t>Aceite Virgen</t>
  </si>
  <si>
    <t>Aceite Virgen Extra</t>
  </si>
  <si>
    <t>PROD1 = A.O VIRGEN\A.O VIRGEN+V.EXTRA\TOTAL ACEITE\TOTAL LECHE LIQUIDA\CARNE POLLO\Total PROD1</t>
  </si>
  <si>
    <t>PROD1 = A.O VIRGEN EXTRA\A.O VIRGEN+V.EXTRA\TOTAL ACEITE\TOTAL LECHE LIQUIDA\CARNE POLLO\Total PROD1</t>
  </si>
  <si>
    <t>Aceite Oliva</t>
  </si>
  <si>
    <t>Instrucciones de actualización</t>
  </si>
  <si>
    <t>IMPORTANTE:</t>
  </si>
  <si>
    <t xml:space="preserve">1. </t>
  </si>
  <si>
    <t xml:space="preserve">2. </t>
  </si>
  <si>
    <t xml:space="preserve">3. </t>
  </si>
  <si>
    <t>4.</t>
  </si>
  <si>
    <t xml:space="preserve">Ir a pestaña "Back Data graficos" y confimar que se han actualizado los meses y los datos coinciden. </t>
  </si>
  <si>
    <t>LISTO!</t>
  </si>
  <si>
    <t>¿Cómo funciona el reporte?</t>
  </si>
  <si>
    <t>Los meses anteriores se extraen, a partir del último valor, desplazandose n-lugares hacia atrás.</t>
  </si>
  <si>
    <t xml:space="preserve">Ir a pestaña "Aceite de Oliva" y copiar las 5 columnas correspondientes al último mes (Seleccionar las COLUMNAS COMPLETAS). </t>
  </si>
  <si>
    <t>Copiar la data Weighted PURCHS Vert % del producto y mes correspondiente del archivo de dispersiones enviado por operaciones.</t>
  </si>
  <si>
    <t xml:space="preserve">Insertar las columnas copiadas, 2 columnas a la derecha. DEJAR 2 COLUMNAS EN BLANCO posterior a la columna Discount. La información del último mes se habrá dublicado. </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</si>
  <si>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</si>
  <si>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</si>
  <si>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</si>
  <si>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 xml:space="preserve">Ir a pestaña "Tam Aceite de Oliva" y confimar que se han actualizado los meses y los datos coinciden. </t>
  </si>
  <si>
    <t>6.</t>
  </si>
  <si>
    <t xml:space="preserve">7. </t>
  </si>
  <si>
    <t xml:space="preserve">En caso de querer ajustar los rangos, modificar el 1er rango (Máximo) y la amplitud deseada. </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</si>
  <si>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</si>
  <si>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8.</t>
  </si>
  <si>
    <t>9.</t>
  </si>
  <si>
    <t xml:space="preserve">Repetir para pestañas "Aceite Virgen" y "Aceite Virgen Extra". </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</si>
  <si>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</si>
  <si>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</si>
  <si>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</si>
  <si>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</si>
  <si>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</si>
  <si>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</si>
  <si>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</si>
  <si>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</si>
  <si>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</si>
  <si>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</si>
  <si>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</si>
  <si>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</si>
  <si>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</si>
  <si>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</si>
  <si>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JUNIO 18\Total MES</t>
  </si>
  <si>
    <t>S360MAPA - T453M13 - 19/07/2018 17:18:07</t>
  </si>
  <si>
    <t>MES = JULIO 18\Total MES</t>
  </si>
  <si>
    <t>S360MAPA - T453M13 - 24/08/2018 9:07:46</t>
  </si>
  <si>
    <t>MES = AGOSTO 18\Total MES</t>
  </si>
  <si>
    <t>s360mapa - t453m13 - 28/09/2018 13:33:17</t>
  </si>
  <si>
    <t>MES = SEPTIEMBRE 18\Total MES</t>
  </si>
  <si>
    <t>S360MAPA - T453M13 - 17/10/2018 15:29:19</t>
  </si>
  <si>
    <t>MES = OCTUBRE 18\Total MES</t>
  </si>
  <si>
    <t>S360MAPA - T453M13 - 13/11/2018 14:50:13</t>
  </si>
  <si>
    <t>MES = NOVIEMBRE 18\Total MES</t>
  </si>
  <si>
    <t>S360MAPA - T453M13 - 18/12/2018 09:25:35</t>
  </si>
  <si>
    <t>MES = DICIEMBRE 18\Total MES</t>
  </si>
  <si>
    <t>s360mapa - t453m13 - 28/01/2019 12:27:58</t>
  </si>
  <si>
    <t>MES = ENERO 19\Total MES</t>
  </si>
  <si>
    <t>S360MAPA - T453M13 - 26/02/2019 13:00:10</t>
  </si>
  <si>
    <t>MES = FEBRERO 19\Total MES</t>
  </si>
  <si>
    <t>S360MAPA - T453M13 - 20/03/2019 15:32:40</t>
  </si>
  <si>
    <t>MES = MARZO 19\Total MES</t>
  </si>
  <si>
    <t>S360MAPA - T453M13 - 18/04/2019 12:09:16</t>
  </si>
  <si>
    <t>MES = ABRIL 19\Total MES</t>
  </si>
  <si>
    <t>S360MAPA - T453M13 - 23/05/2019 9:01:56</t>
  </si>
  <si>
    <t>MES = MAYO 19\Total MES</t>
  </si>
  <si>
    <t>s360mapa - t453m13 - 19/06/2019 08:44:57</t>
  </si>
  <si>
    <t>MES = JUNIO 19\Total MES</t>
  </si>
  <si>
    <t>s360mapa - t453m13 - 17/07/2019 10:20:46</t>
  </si>
  <si>
    <t>MES = JULIO 19\Total MES</t>
  </si>
  <si>
    <t>S360MAPA - T453M13 - 22/08/2019 10:33:46</t>
  </si>
  <si>
    <t>MES = AGOSTO 19\Total MES</t>
  </si>
  <si>
    <t>S360MAPA - T453M13 - 19/09/2019 9:53:27</t>
  </si>
  <si>
    <t>MES = SEPTIEMBRE 19\Total MES</t>
  </si>
  <si>
    <t>s360mapa - t453m13 - 18/10/2019 13:18:06</t>
  </si>
  <si>
    <t>MES = OCTUBRE 19\Total MES</t>
  </si>
  <si>
    <t>s360mapa - t453m13 - 19/11/2019 09:12:50</t>
  </si>
  <si>
    <t>MES = NOVIEMBRE 19\Total MES</t>
  </si>
  <si>
    <t>S360MAPA - T453M13 - 11/12/2019 11:32:18</t>
  </si>
  <si>
    <t xml:space="preserve">
• El aceite de oliva continúa el desplazamiento hacia tramos inferiores de precio, tal como se aprecia el 43,6 de los litros se vendían en el tramo de precio de 2,9-3,0€ en Abril y actualmente en el mes de noviembre de 2019, el 31,2% de las compras se adquieren entre los 2,6-2,7 €/litro, siendo tan solo el 6,2% de los litros vendidos en el tramo anteriormente mencionado. El responsable principal de esta concentración es el discount, acumula el 48,8% de los litros de aceite de oliva vendidos en dicho tramo. Caso similar el del supermercado pues cuenta con el 35,4% de los litros vendidos en este rango. Por su parte el hipermercado acumula el 7,0% de sus compras en este rango de precio, teniendo más segmentadas sus compras por amplitud de precios. 
• De igual forma en el caso del aceite de oliva virgen, la mayor acumulación de compras se sitúa en el tramo de 2,6-2,7 €/litro con el 32,6% de las mismas. El supermercado es el responsable de esta incidencia ya que cuenta con un 35,9%, mientras el hipermercado muestra el 12,2% y el discount 30,2% de las compras. El hipermercado muestra su mayor concentración de compras con el 48,7% de las mismas dentro del rango de 3,9 a 4,0 €/l. Por su parte, el discount acumula la mayor proporción de las suyas con una acumulación del 30,2% en el tramo 2,6-2,7 €/litro.
El segundo tramo con el 22,1% de los litros de aceite de oliva virgen se adquieren entre los 3,2-3,3 €/litro, siendo el supermercado el que contribuye a ello con una concentración del 28,0%. El hipermercado y el discount no muestran apenas movimientos en este tramo.
• Finalmente, en referencia al aceite de oliva virgen extra, la mayor concentración es la que oscila entre los 3,5-3,7 €/litro (15,7%), resultando el rango de precio más alto de entre los distintos tipos de aceite. Supermercados y discount, responsables directos de esta concentración (21,3% y 35,2% respectivamente).
El rango de los 3,1-3,3 €/litro también cuenta con una concentración significativa del 11,8% de las ventas, siendo los supermercados los principales responsables de esta acumulación (15,8%). Por su parte el discount y el hipermercado tienen una concentración de compras en este mismo tramo del 8,8% y 6,7% respectivamente.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</si>
</sst>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16"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s>
  <fills count="9">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s>
  <borders count="28">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xf numFmtId="164" fontId="5" fillId="0" borderId="0" applyFont="0" applyFill="0" applyBorder="0" applyAlignment="0" applyProtection="0"/>
  </cellStyleXfs>
  <cellXfs count="85">
    <xf numFmtId="0" fontId="0" fillId="0" borderId="0" xfId="0"/>
    <xf numFmtId="0" fontId="0" fillId="0" borderId="0" xfId="0" applyAlignment="1">
      <alignment horizontal="center"/>
    </xf>
    <xf numFmtId="0" fontId="0" fillId="0" borderId="0" xfId="0"/>
    <xf numFmtId="0" fontId="0" fillId="0" borderId="0" xfId="0"/>
    <xf numFmtId="0" fontId="1" fillId="0" borderId="0" xfId="0" applyFont="1"/>
    <xf numFmtId="0" fontId="0" fillId="0" borderId="0" xfId="0"/>
    <xf numFmtId="0" fontId="0" fillId="0" borderId="0" xfId="0"/>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0" borderId="0" xfId="0" applyFill="1" applyAlignment="1">
      <alignment horizont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8"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6" fillId="0" borderId="0" xfId="0" applyFont="1" applyAlignment="1" applyProtection="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Border="1" applyAlignment="1">
      <alignment horizontal="left" vertical="center"/>
    </xf>
    <xf numFmtId="0" fontId="7" fillId="0" borderId="0" xfId="0" applyFont="1" applyAlignment="1">
      <alignment horizont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Fill="1" applyBorder="1" applyAlignment="1">
      <alignment horizontal="left" vertical="center" wrapText="1" indent="1"/>
    </xf>
    <xf numFmtId="0" fontId="15" fillId="0" borderId="0" xfId="0" applyFont="1" applyBorder="1" applyAlignment="1">
      <alignment horizontal="left" vertical="center" wrapTex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0" borderId="0" xfId="0" applyNumberFormat="1"/>
    <xf numFmtId="0" fontId="0" fillId="0" borderId="0" xfId="0"/>
    <xf numFmtId="0" fontId="1" fillId="0" borderId="0" xfId="0" applyFont="1"/>
    <xf numFmtId="0" fontId="0" fillId="0" borderId="0" xfId="0"/>
    <xf numFmtId="0" fontId="1" fillId="0" borderId="0" xfId="0" applyFont="1"/>
    <xf numFmtId="0" fontId="0" fillId="0" borderId="0" xfId="0"/>
    <xf numFmtId="0" fontId="1" fillId="0" borderId="0" xfId="0" applyFont="1"/>
    <xf numFmtId="0" fontId="0" fillId="0" borderId="0" xfId="0"/>
    <xf numFmtId="0" fontId="1" fillId="0" borderId="0" xfId="0" applyFont="1"/>
    <xf numFmtId="0" fontId="0" fillId="4" borderId="0" xfId="0" applyFill="1" applyAlignment="1">
      <alignment horizontal="center"/>
    </xf>
    <xf numFmtId="0" fontId="15" fillId="0" borderId="20" xfId="0" applyFont="1" applyBorder="1" applyAlignment="1">
      <alignment horizontal="left" vertical="top" wrapText="1"/>
    </xf>
    <xf numFmtId="0" fontId="15" fillId="0" borderId="21" xfId="0" applyFont="1" applyBorder="1" applyAlignment="1">
      <alignment horizontal="left" vertical="top" wrapText="1"/>
    </xf>
    <xf numFmtId="0" fontId="15" fillId="0" borderId="22" xfId="0" applyFont="1" applyBorder="1" applyAlignment="1">
      <alignment horizontal="left" vertical="top" wrapText="1"/>
    </xf>
    <xf numFmtId="0" fontId="15" fillId="0" borderId="23" xfId="0" applyFont="1" applyBorder="1" applyAlignment="1">
      <alignment horizontal="left" vertical="top" wrapText="1"/>
    </xf>
    <xf numFmtId="0" fontId="15" fillId="0" borderId="0" xfId="0" applyFont="1" applyBorder="1" applyAlignment="1">
      <alignment horizontal="left" vertical="top" wrapText="1"/>
    </xf>
    <xf numFmtId="0" fontId="15" fillId="0" borderId="24" xfId="0" applyFont="1" applyBorder="1" applyAlignment="1">
      <alignment horizontal="left" vertical="top" wrapText="1"/>
    </xf>
    <xf numFmtId="0" fontId="15" fillId="0" borderId="25" xfId="0" applyFont="1" applyBorder="1" applyAlignment="1">
      <alignment horizontal="left" vertical="top" wrapText="1"/>
    </xf>
    <xf numFmtId="0" fontId="15" fillId="0" borderId="26" xfId="0" applyFont="1" applyBorder="1" applyAlignment="1">
      <alignment horizontal="left" vertical="top" wrapText="1"/>
    </xf>
    <xf numFmtId="0" fontId="15" fillId="0" borderId="27" xfId="0" applyFont="1" applyBorder="1" applyAlignment="1">
      <alignment horizontal="left" vertical="top" wrapText="1"/>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Border="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274">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729005798814586E-2"/>
          <c:y val="1.7403848141029615E-2"/>
          <c:w val="0.91396126667322053"/>
          <c:h val="0.6104281099494977"/>
        </c:manualLayout>
      </c:layout>
      <c:lineChart>
        <c:grouping val="standard"/>
        <c:varyColors val="0"/>
        <c:ser>
          <c:idx val="2"/>
          <c:order val="0"/>
          <c:tx>
            <c:strRef>
              <c:f>'Data Chart'!$G$9</c:f>
              <c:strCache>
                <c:ptCount val="1"/>
                <c:pt idx="0">
                  <c:v> DICIEMBRE 18</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Chart'!$G$10:$G$33</c:f>
              <c:numCache>
                <c:formatCode>0.0</c:formatCode>
                <c:ptCount val="24"/>
                <c:pt idx="0">
                  <c:v>0.87</c:v>
                </c:pt>
                <c:pt idx="1">
                  <c:v>1.1100000000000001</c:v>
                </c:pt>
                <c:pt idx="2">
                  <c:v>0.11</c:v>
                </c:pt>
                <c:pt idx="3">
                  <c:v>1.68</c:v>
                </c:pt>
                <c:pt idx="4">
                  <c:v>5.2</c:v>
                </c:pt>
                <c:pt idx="5">
                  <c:v>4.62</c:v>
                </c:pt>
                <c:pt idx="6">
                  <c:v>15</c:v>
                </c:pt>
                <c:pt idx="7">
                  <c:v>5.17</c:v>
                </c:pt>
                <c:pt idx="8">
                  <c:v>20.36</c:v>
                </c:pt>
                <c:pt idx="9">
                  <c:v>2.8000000000000003</c:v>
                </c:pt>
                <c:pt idx="10">
                  <c:v>5.07</c:v>
                </c:pt>
                <c:pt idx="11">
                  <c:v>1.7799999999999998</c:v>
                </c:pt>
                <c:pt idx="12">
                  <c:v>2.41</c:v>
                </c:pt>
                <c:pt idx="13">
                  <c:v>4.78</c:v>
                </c:pt>
                <c:pt idx="14">
                  <c:v>8.51</c:v>
                </c:pt>
                <c:pt idx="15">
                  <c:v>4.5500000000000007</c:v>
                </c:pt>
                <c:pt idx="16">
                  <c:v>0.33</c:v>
                </c:pt>
                <c:pt idx="17">
                  <c:v>2.64</c:v>
                </c:pt>
                <c:pt idx="18">
                  <c:v>1.54</c:v>
                </c:pt>
                <c:pt idx="19">
                  <c:v>1.04</c:v>
                </c:pt>
                <c:pt idx="20">
                  <c:v>1.03</c:v>
                </c:pt>
                <c:pt idx="21">
                  <c:v>0.27</c:v>
                </c:pt>
                <c:pt idx="22">
                  <c:v>0.16999999999999998</c:v>
                </c:pt>
                <c:pt idx="23">
                  <c:v>8.9800000000000022</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ENERO 19</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Chart'!$H$10:$H$33</c:f>
              <c:numCache>
                <c:formatCode>0.0</c:formatCode>
                <c:ptCount val="24"/>
                <c:pt idx="0">
                  <c:v>0.57999999999999996</c:v>
                </c:pt>
                <c:pt idx="1">
                  <c:v>1.72</c:v>
                </c:pt>
                <c:pt idx="2">
                  <c:v>0.82000000000000006</c:v>
                </c:pt>
                <c:pt idx="3">
                  <c:v>3.64</c:v>
                </c:pt>
                <c:pt idx="4">
                  <c:v>5.5</c:v>
                </c:pt>
                <c:pt idx="5">
                  <c:v>4.58</c:v>
                </c:pt>
                <c:pt idx="6">
                  <c:v>14.370000000000001</c:v>
                </c:pt>
                <c:pt idx="7">
                  <c:v>13.39</c:v>
                </c:pt>
                <c:pt idx="8">
                  <c:v>14.49</c:v>
                </c:pt>
                <c:pt idx="9">
                  <c:v>0.78</c:v>
                </c:pt>
                <c:pt idx="10">
                  <c:v>1.95</c:v>
                </c:pt>
                <c:pt idx="11">
                  <c:v>1.3199999999999998</c:v>
                </c:pt>
                <c:pt idx="12">
                  <c:v>6.58</c:v>
                </c:pt>
                <c:pt idx="13">
                  <c:v>5.91</c:v>
                </c:pt>
                <c:pt idx="14">
                  <c:v>10.66</c:v>
                </c:pt>
                <c:pt idx="15">
                  <c:v>1.4400000000000002</c:v>
                </c:pt>
                <c:pt idx="16">
                  <c:v>0.63</c:v>
                </c:pt>
                <c:pt idx="17">
                  <c:v>1.56</c:v>
                </c:pt>
                <c:pt idx="18">
                  <c:v>1.5999999999999999</c:v>
                </c:pt>
                <c:pt idx="19">
                  <c:v>0.13</c:v>
                </c:pt>
                <c:pt idx="20">
                  <c:v>0.56000000000000005</c:v>
                </c:pt>
                <c:pt idx="21">
                  <c:v>0.55000000000000004</c:v>
                </c:pt>
                <c:pt idx="22">
                  <c:v>0.32</c:v>
                </c:pt>
                <c:pt idx="23">
                  <c:v>6.9799999999999986</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FEBRERO 19</c:v>
                </c:pt>
              </c:strCache>
            </c:strRef>
          </c:tx>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Chart'!$I$10:$I$33</c:f>
              <c:numCache>
                <c:formatCode>0.0</c:formatCode>
                <c:ptCount val="24"/>
                <c:pt idx="0">
                  <c:v>1</c:v>
                </c:pt>
                <c:pt idx="1">
                  <c:v>0.80999999999999994</c:v>
                </c:pt>
                <c:pt idx="2">
                  <c:v>2.06</c:v>
                </c:pt>
                <c:pt idx="3">
                  <c:v>4.4799999999999995</c:v>
                </c:pt>
                <c:pt idx="4">
                  <c:v>5.52</c:v>
                </c:pt>
                <c:pt idx="5">
                  <c:v>4.2799999999999994</c:v>
                </c:pt>
                <c:pt idx="6">
                  <c:v>13.879999999999999</c:v>
                </c:pt>
                <c:pt idx="7">
                  <c:v>17.700000000000003</c:v>
                </c:pt>
                <c:pt idx="8">
                  <c:v>5.66</c:v>
                </c:pt>
                <c:pt idx="9">
                  <c:v>1.21</c:v>
                </c:pt>
                <c:pt idx="10">
                  <c:v>5.7799999999999994</c:v>
                </c:pt>
                <c:pt idx="11">
                  <c:v>2.04</c:v>
                </c:pt>
                <c:pt idx="12">
                  <c:v>2.15</c:v>
                </c:pt>
                <c:pt idx="13">
                  <c:v>5.51</c:v>
                </c:pt>
                <c:pt idx="14">
                  <c:v>10.95</c:v>
                </c:pt>
                <c:pt idx="15">
                  <c:v>4.28</c:v>
                </c:pt>
                <c:pt idx="16">
                  <c:v>0.27</c:v>
                </c:pt>
                <c:pt idx="17">
                  <c:v>1.81</c:v>
                </c:pt>
                <c:pt idx="18">
                  <c:v>1.7800000000000002</c:v>
                </c:pt>
                <c:pt idx="19">
                  <c:v>0.30000000000000004</c:v>
                </c:pt>
                <c:pt idx="20">
                  <c:v>0.66999999999999993</c:v>
                </c:pt>
                <c:pt idx="21">
                  <c:v>0.71000000000000008</c:v>
                </c:pt>
                <c:pt idx="22">
                  <c:v>0.03</c:v>
                </c:pt>
                <c:pt idx="23">
                  <c:v>7.16</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MARZO 19</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Chart'!$J$10:$J$33</c:f>
              <c:numCache>
                <c:formatCode>0.0</c:formatCode>
                <c:ptCount val="24"/>
                <c:pt idx="0">
                  <c:v>1.6800000000000002</c:v>
                </c:pt>
                <c:pt idx="1">
                  <c:v>1.79</c:v>
                </c:pt>
                <c:pt idx="2">
                  <c:v>0.94</c:v>
                </c:pt>
                <c:pt idx="3">
                  <c:v>5.5299999999999994</c:v>
                </c:pt>
                <c:pt idx="4">
                  <c:v>8.7999999999999989</c:v>
                </c:pt>
                <c:pt idx="5">
                  <c:v>5.77</c:v>
                </c:pt>
                <c:pt idx="6">
                  <c:v>12.04</c:v>
                </c:pt>
                <c:pt idx="7">
                  <c:v>18.11</c:v>
                </c:pt>
                <c:pt idx="8">
                  <c:v>2.6300000000000003</c:v>
                </c:pt>
                <c:pt idx="9">
                  <c:v>1.88</c:v>
                </c:pt>
                <c:pt idx="10">
                  <c:v>3.7699999999999996</c:v>
                </c:pt>
                <c:pt idx="11">
                  <c:v>2.72</c:v>
                </c:pt>
                <c:pt idx="12">
                  <c:v>3.75</c:v>
                </c:pt>
                <c:pt idx="13">
                  <c:v>6.02</c:v>
                </c:pt>
                <c:pt idx="14">
                  <c:v>7.38</c:v>
                </c:pt>
                <c:pt idx="15">
                  <c:v>3.63</c:v>
                </c:pt>
                <c:pt idx="16">
                  <c:v>0.63000000000000012</c:v>
                </c:pt>
                <c:pt idx="17">
                  <c:v>0.31999999999999995</c:v>
                </c:pt>
                <c:pt idx="18">
                  <c:v>2.23</c:v>
                </c:pt>
                <c:pt idx="19">
                  <c:v>0.1</c:v>
                </c:pt>
                <c:pt idx="20">
                  <c:v>0.54</c:v>
                </c:pt>
                <c:pt idx="21">
                  <c:v>0.37</c:v>
                </c:pt>
                <c:pt idx="22">
                  <c:v>0.16</c:v>
                </c:pt>
                <c:pt idx="23">
                  <c:v>9.16</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ABRIL 19</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Chart'!$K$10:$K$33</c:f>
              <c:numCache>
                <c:formatCode>0.0</c:formatCode>
                <c:ptCount val="24"/>
                <c:pt idx="0">
                  <c:v>1.8299999999999996</c:v>
                </c:pt>
                <c:pt idx="1">
                  <c:v>0.90999999999999992</c:v>
                </c:pt>
                <c:pt idx="2">
                  <c:v>3.45</c:v>
                </c:pt>
                <c:pt idx="3">
                  <c:v>6.66</c:v>
                </c:pt>
                <c:pt idx="4">
                  <c:v>6.41</c:v>
                </c:pt>
                <c:pt idx="5">
                  <c:v>7.68</c:v>
                </c:pt>
                <c:pt idx="6">
                  <c:v>10.84</c:v>
                </c:pt>
                <c:pt idx="7">
                  <c:v>15.87</c:v>
                </c:pt>
                <c:pt idx="8">
                  <c:v>3.2199999999999998</c:v>
                </c:pt>
                <c:pt idx="9">
                  <c:v>2</c:v>
                </c:pt>
                <c:pt idx="10">
                  <c:v>1.8900000000000001</c:v>
                </c:pt>
                <c:pt idx="11">
                  <c:v>1.73</c:v>
                </c:pt>
                <c:pt idx="12">
                  <c:v>5.57</c:v>
                </c:pt>
                <c:pt idx="13">
                  <c:v>6.7799999999999994</c:v>
                </c:pt>
                <c:pt idx="14">
                  <c:v>7.4</c:v>
                </c:pt>
                <c:pt idx="15">
                  <c:v>5.0299999999999994</c:v>
                </c:pt>
                <c:pt idx="16">
                  <c:v>0.54</c:v>
                </c:pt>
                <c:pt idx="17">
                  <c:v>0.74</c:v>
                </c:pt>
                <c:pt idx="18">
                  <c:v>2.59</c:v>
                </c:pt>
                <c:pt idx="19">
                  <c:v>0.29000000000000004</c:v>
                </c:pt>
                <c:pt idx="20">
                  <c:v>0.13</c:v>
                </c:pt>
                <c:pt idx="21">
                  <c:v>0.74</c:v>
                </c:pt>
                <c:pt idx="22">
                  <c:v>7.0000000000000007E-2</c:v>
                </c:pt>
                <c:pt idx="23">
                  <c:v>7.62</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MAYO 19</c:v>
                </c:pt>
              </c:strCache>
            </c:strRef>
          </c:tx>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Chart'!$L$10:$L$33</c:f>
              <c:numCache>
                <c:formatCode>0.0</c:formatCode>
                <c:ptCount val="24"/>
                <c:pt idx="0">
                  <c:v>1.5100000000000002</c:v>
                </c:pt>
                <c:pt idx="1">
                  <c:v>1.6</c:v>
                </c:pt>
                <c:pt idx="2">
                  <c:v>1.82</c:v>
                </c:pt>
                <c:pt idx="3">
                  <c:v>10.180000000000001</c:v>
                </c:pt>
                <c:pt idx="4">
                  <c:v>3.37</c:v>
                </c:pt>
                <c:pt idx="5">
                  <c:v>13.139999999999999</c:v>
                </c:pt>
                <c:pt idx="6">
                  <c:v>20.900000000000002</c:v>
                </c:pt>
                <c:pt idx="7">
                  <c:v>4.51</c:v>
                </c:pt>
                <c:pt idx="8">
                  <c:v>2.8300000000000005</c:v>
                </c:pt>
                <c:pt idx="9">
                  <c:v>2.35</c:v>
                </c:pt>
                <c:pt idx="10">
                  <c:v>3.16</c:v>
                </c:pt>
                <c:pt idx="11">
                  <c:v>1.9</c:v>
                </c:pt>
                <c:pt idx="12">
                  <c:v>2.11</c:v>
                </c:pt>
                <c:pt idx="13">
                  <c:v>5.3599999999999994</c:v>
                </c:pt>
                <c:pt idx="14">
                  <c:v>7.84</c:v>
                </c:pt>
                <c:pt idx="15">
                  <c:v>2.86</c:v>
                </c:pt>
                <c:pt idx="16">
                  <c:v>0.75</c:v>
                </c:pt>
                <c:pt idx="17">
                  <c:v>0.96</c:v>
                </c:pt>
                <c:pt idx="18">
                  <c:v>2.48</c:v>
                </c:pt>
                <c:pt idx="19">
                  <c:v>0.2</c:v>
                </c:pt>
                <c:pt idx="20">
                  <c:v>0.56000000000000005</c:v>
                </c:pt>
                <c:pt idx="21">
                  <c:v>0.94000000000000006</c:v>
                </c:pt>
                <c:pt idx="22">
                  <c:v>0.23</c:v>
                </c:pt>
                <c:pt idx="23">
                  <c:v>8.3999999999999986</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JUNIO 19</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Chart'!$M$10:$M$33</c:f>
              <c:numCache>
                <c:formatCode>0.0</c:formatCode>
                <c:ptCount val="24"/>
                <c:pt idx="0">
                  <c:v>2.4699999999999998</c:v>
                </c:pt>
                <c:pt idx="1">
                  <c:v>0.56000000000000005</c:v>
                </c:pt>
                <c:pt idx="2">
                  <c:v>2.2800000000000002</c:v>
                </c:pt>
                <c:pt idx="3">
                  <c:v>11.28</c:v>
                </c:pt>
                <c:pt idx="4">
                  <c:v>3.36</c:v>
                </c:pt>
                <c:pt idx="5">
                  <c:v>14.51</c:v>
                </c:pt>
                <c:pt idx="6">
                  <c:v>21.619999999999997</c:v>
                </c:pt>
                <c:pt idx="7">
                  <c:v>1.22</c:v>
                </c:pt>
                <c:pt idx="8">
                  <c:v>1.92</c:v>
                </c:pt>
                <c:pt idx="9">
                  <c:v>1.71</c:v>
                </c:pt>
                <c:pt idx="10">
                  <c:v>6.45</c:v>
                </c:pt>
                <c:pt idx="11">
                  <c:v>1.3900000000000001</c:v>
                </c:pt>
                <c:pt idx="12">
                  <c:v>2.2200000000000002</c:v>
                </c:pt>
                <c:pt idx="13">
                  <c:v>7.54</c:v>
                </c:pt>
                <c:pt idx="14">
                  <c:v>6.33</c:v>
                </c:pt>
                <c:pt idx="15">
                  <c:v>1.8800000000000001</c:v>
                </c:pt>
                <c:pt idx="16">
                  <c:v>0.41000000000000003</c:v>
                </c:pt>
                <c:pt idx="17">
                  <c:v>0.85000000000000009</c:v>
                </c:pt>
                <c:pt idx="18">
                  <c:v>1.27</c:v>
                </c:pt>
                <c:pt idx="19">
                  <c:v>0.26</c:v>
                </c:pt>
                <c:pt idx="20">
                  <c:v>0.8600000000000001</c:v>
                </c:pt>
                <c:pt idx="21">
                  <c:v>0.92000000000000015</c:v>
                </c:pt>
                <c:pt idx="22">
                  <c:v>0.33</c:v>
                </c:pt>
                <c:pt idx="23">
                  <c:v>8.44</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JULIO 19</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Chart'!$N$10:$N$33</c:f>
              <c:numCache>
                <c:formatCode>0.0</c:formatCode>
                <c:ptCount val="24"/>
                <c:pt idx="0">
                  <c:v>2.0499999999999998</c:v>
                </c:pt>
                <c:pt idx="1">
                  <c:v>0.43</c:v>
                </c:pt>
                <c:pt idx="2">
                  <c:v>9.379999999999999</c:v>
                </c:pt>
                <c:pt idx="3">
                  <c:v>8.6199999999999992</c:v>
                </c:pt>
                <c:pt idx="4">
                  <c:v>3.93</c:v>
                </c:pt>
                <c:pt idx="5">
                  <c:v>11.530000000000001</c:v>
                </c:pt>
                <c:pt idx="6">
                  <c:v>19.120000000000005</c:v>
                </c:pt>
                <c:pt idx="7">
                  <c:v>1.1299999999999999</c:v>
                </c:pt>
                <c:pt idx="8">
                  <c:v>3.2800000000000002</c:v>
                </c:pt>
                <c:pt idx="9">
                  <c:v>1.72</c:v>
                </c:pt>
                <c:pt idx="10">
                  <c:v>8.1900000000000013</c:v>
                </c:pt>
                <c:pt idx="11">
                  <c:v>1.54</c:v>
                </c:pt>
                <c:pt idx="12">
                  <c:v>1.98</c:v>
                </c:pt>
                <c:pt idx="13">
                  <c:v>11.93</c:v>
                </c:pt>
                <c:pt idx="14">
                  <c:v>1.81</c:v>
                </c:pt>
                <c:pt idx="15">
                  <c:v>0.78</c:v>
                </c:pt>
                <c:pt idx="16">
                  <c:v>0.82000000000000006</c:v>
                </c:pt>
                <c:pt idx="17">
                  <c:v>0.21000000000000002</c:v>
                </c:pt>
                <c:pt idx="18">
                  <c:v>0.86</c:v>
                </c:pt>
                <c:pt idx="19">
                  <c:v>0.15</c:v>
                </c:pt>
                <c:pt idx="20">
                  <c:v>0.23</c:v>
                </c:pt>
                <c:pt idx="21">
                  <c:v>1.37</c:v>
                </c:pt>
                <c:pt idx="22">
                  <c:v>0.15000000000000002</c:v>
                </c:pt>
                <c:pt idx="23">
                  <c:v>8.7799999999999976</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AGOSTO 19</c:v>
                </c:pt>
              </c:strCache>
            </c:strRef>
          </c:tx>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Chart'!$O$10:$O$33</c:f>
              <c:numCache>
                <c:formatCode>0.0</c:formatCode>
                <c:ptCount val="24"/>
                <c:pt idx="0">
                  <c:v>1.54</c:v>
                </c:pt>
                <c:pt idx="1">
                  <c:v>0.77</c:v>
                </c:pt>
                <c:pt idx="2">
                  <c:v>12.76</c:v>
                </c:pt>
                <c:pt idx="3">
                  <c:v>3.09</c:v>
                </c:pt>
                <c:pt idx="4">
                  <c:v>5.1099999999999994</c:v>
                </c:pt>
                <c:pt idx="5">
                  <c:v>11.68</c:v>
                </c:pt>
                <c:pt idx="6">
                  <c:v>22.680000000000003</c:v>
                </c:pt>
                <c:pt idx="7">
                  <c:v>2.0300000000000002</c:v>
                </c:pt>
                <c:pt idx="8">
                  <c:v>4.7299999999999995</c:v>
                </c:pt>
                <c:pt idx="9">
                  <c:v>1.35</c:v>
                </c:pt>
                <c:pt idx="10">
                  <c:v>5.18</c:v>
                </c:pt>
                <c:pt idx="11">
                  <c:v>0.85</c:v>
                </c:pt>
                <c:pt idx="12">
                  <c:v>4.75</c:v>
                </c:pt>
                <c:pt idx="13">
                  <c:v>8.0299999999999994</c:v>
                </c:pt>
                <c:pt idx="14">
                  <c:v>3.37</c:v>
                </c:pt>
                <c:pt idx="15">
                  <c:v>1.22</c:v>
                </c:pt>
                <c:pt idx="16">
                  <c:v>0.41</c:v>
                </c:pt>
                <c:pt idx="17">
                  <c:v>0.63000000000000012</c:v>
                </c:pt>
                <c:pt idx="18">
                  <c:v>0.67</c:v>
                </c:pt>
                <c:pt idx="19">
                  <c:v>0.18</c:v>
                </c:pt>
                <c:pt idx="20">
                  <c:v>0.36</c:v>
                </c:pt>
                <c:pt idx="21">
                  <c:v>0.94000000000000006</c:v>
                </c:pt>
                <c:pt idx="22">
                  <c:v>0</c:v>
                </c:pt>
                <c:pt idx="23">
                  <c:v>7.6499999999999986</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SEPTIEMBRE 19</c:v>
                </c:pt>
              </c:strCache>
            </c:strRef>
          </c:tx>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Chart'!$P$10:$P$33</c:f>
              <c:numCache>
                <c:formatCode>0.0</c:formatCode>
                <c:ptCount val="24"/>
                <c:pt idx="0">
                  <c:v>1.54</c:v>
                </c:pt>
                <c:pt idx="1">
                  <c:v>3.08</c:v>
                </c:pt>
                <c:pt idx="2">
                  <c:v>10.34</c:v>
                </c:pt>
                <c:pt idx="3">
                  <c:v>8.9</c:v>
                </c:pt>
                <c:pt idx="4">
                  <c:v>3.9199999999999995</c:v>
                </c:pt>
                <c:pt idx="5">
                  <c:v>10.229999999999999</c:v>
                </c:pt>
                <c:pt idx="6">
                  <c:v>19.23</c:v>
                </c:pt>
                <c:pt idx="7">
                  <c:v>2.3199999999999998</c:v>
                </c:pt>
                <c:pt idx="8">
                  <c:v>3.3</c:v>
                </c:pt>
                <c:pt idx="9">
                  <c:v>0.98</c:v>
                </c:pt>
                <c:pt idx="10">
                  <c:v>3.88</c:v>
                </c:pt>
                <c:pt idx="11">
                  <c:v>0.76</c:v>
                </c:pt>
                <c:pt idx="12">
                  <c:v>7.1499999999999995</c:v>
                </c:pt>
                <c:pt idx="13">
                  <c:v>10.8</c:v>
                </c:pt>
                <c:pt idx="14">
                  <c:v>2.98</c:v>
                </c:pt>
                <c:pt idx="15">
                  <c:v>0.9</c:v>
                </c:pt>
                <c:pt idx="16">
                  <c:v>0.27</c:v>
                </c:pt>
                <c:pt idx="17">
                  <c:v>0.15000000000000002</c:v>
                </c:pt>
                <c:pt idx="18">
                  <c:v>1.21</c:v>
                </c:pt>
                <c:pt idx="19">
                  <c:v>0</c:v>
                </c:pt>
                <c:pt idx="20">
                  <c:v>0.58000000000000007</c:v>
                </c:pt>
                <c:pt idx="21">
                  <c:v>0.39999999999999997</c:v>
                </c:pt>
                <c:pt idx="22">
                  <c:v>0</c:v>
                </c:pt>
                <c:pt idx="23">
                  <c:v>7.04</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OCTUBRE 19</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Chart'!$Q$10:$Q$33</c:f>
              <c:numCache>
                <c:formatCode>0.0</c:formatCode>
                <c:ptCount val="24"/>
                <c:pt idx="0">
                  <c:v>1.86</c:v>
                </c:pt>
                <c:pt idx="1">
                  <c:v>1.38</c:v>
                </c:pt>
                <c:pt idx="2">
                  <c:v>11.18</c:v>
                </c:pt>
                <c:pt idx="3">
                  <c:v>7.8500000000000005</c:v>
                </c:pt>
                <c:pt idx="4">
                  <c:v>8.1</c:v>
                </c:pt>
                <c:pt idx="5">
                  <c:v>4.3099999999999996</c:v>
                </c:pt>
                <c:pt idx="6">
                  <c:v>18.3</c:v>
                </c:pt>
                <c:pt idx="7">
                  <c:v>3.6799999999999997</c:v>
                </c:pt>
                <c:pt idx="8">
                  <c:v>3.9099999999999997</c:v>
                </c:pt>
                <c:pt idx="9">
                  <c:v>1.0100000000000002</c:v>
                </c:pt>
                <c:pt idx="10">
                  <c:v>4.5999999999999996</c:v>
                </c:pt>
                <c:pt idx="11">
                  <c:v>1.5099999999999998</c:v>
                </c:pt>
                <c:pt idx="12">
                  <c:v>3.59</c:v>
                </c:pt>
                <c:pt idx="13">
                  <c:v>16.279999999999998</c:v>
                </c:pt>
                <c:pt idx="14">
                  <c:v>0.87000000000000011</c:v>
                </c:pt>
                <c:pt idx="15">
                  <c:v>1.32</c:v>
                </c:pt>
                <c:pt idx="16">
                  <c:v>0.24</c:v>
                </c:pt>
                <c:pt idx="17">
                  <c:v>0.16</c:v>
                </c:pt>
                <c:pt idx="18">
                  <c:v>1.59</c:v>
                </c:pt>
                <c:pt idx="19">
                  <c:v>0.21</c:v>
                </c:pt>
                <c:pt idx="20">
                  <c:v>0.69</c:v>
                </c:pt>
                <c:pt idx="21">
                  <c:v>0.38</c:v>
                </c:pt>
                <c:pt idx="22">
                  <c:v>0.14000000000000001</c:v>
                </c:pt>
                <c:pt idx="23">
                  <c:v>6.8599999999999985</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NOVIEMBRE 19</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Chart'!$R$10:$R$33</c:f>
              <c:numCache>
                <c:formatCode>0.0</c:formatCode>
                <c:ptCount val="24"/>
                <c:pt idx="0">
                  <c:v>2.0300000000000002</c:v>
                </c:pt>
                <c:pt idx="1">
                  <c:v>2.59</c:v>
                </c:pt>
                <c:pt idx="2">
                  <c:v>5.8800000000000008</c:v>
                </c:pt>
                <c:pt idx="3">
                  <c:v>9.2700000000000014</c:v>
                </c:pt>
                <c:pt idx="4">
                  <c:v>11.750000000000002</c:v>
                </c:pt>
                <c:pt idx="5">
                  <c:v>4.82</c:v>
                </c:pt>
                <c:pt idx="6">
                  <c:v>15.71</c:v>
                </c:pt>
                <c:pt idx="7">
                  <c:v>3.0600000000000005</c:v>
                </c:pt>
                <c:pt idx="8">
                  <c:v>4.88</c:v>
                </c:pt>
                <c:pt idx="9">
                  <c:v>2.9399999999999995</c:v>
                </c:pt>
                <c:pt idx="10">
                  <c:v>4.8</c:v>
                </c:pt>
                <c:pt idx="11">
                  <c:v>1.72</c:v>
                </c:pt>
                <c:pt idx="12">
                  <c:v>3.53</c:v>
                </c:pt>
                <c:pt idx="13">
                  <c:v>10.51</c:v>
                </c:pt>
                <c:pt idx="14">
                  <c:v>1.5099999999999998</c:v>
                </c:pt>
                <c:pt idx="15">
                  <c:v>2.16</c:v>
                </c:pt>
                <c:pt idx="16">
                  <c:v>1.3900000000000001</c:v>
                </c:pt>
                <c:pt idx="17">
                  <c:v>0.2</c:v>
                </c:pt>
                <c:pt idx="18">
                  <c:v>1.38</c:v>
                </c:pt>
                <c:pt idx="19">
                  <c:v>1.1300000000000001</c:v>
                </c:pt>
                <c:pt idx="20">
                  <c:v>0.5</c:v>
                </c:pt>
                <c:pt idx="21">
                  <c:v>1.23</c:v>
                </c:pt>
                <c:pt idx="22">
                  <c:v>0</c:v>
                </c:pt>
                <c:pt idx="23">
                  <c:v>6.98</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45657472"/>
        <c:axId val="45667840"/>
      </c:lineChart>
      <c:catAx>
        <c:axId val="45657472"/>
        <c:scaling>
          <c:orientation val="minMax"/>
        </c:scaling>
        <c:delete val="0"/>
        <c:axPos val="b"/>
        <c:numFmt formatCode="General" sourceLinked="0"/>
        <c:majorTickMark val="out"/>
        <c:minorTickMark val="none"/>
        <c:tickLblPos val="nextTo"/>
        <c:crossAx val="45667840"/>
        <c:crosses val="autoZero"/>
        <c:auto val="1"/>
        <c:lblAlgn val="ctr"/>
        <c:lblOffset val="100"/>
        <c:noMultiLvlLbl val="0"/>
      </c:catAx>
      <c:valAx>
        <c:axId val="45667840"/>
        <c:scaling>
          <c:orientation val="minMax"/>
        </c:scaling>
        <c:delete val="0"/>
        <c:axPos val="l"/>
        <c:numFmt formatCode="0.0" sourceLinked="1"/>
        <c:majorTickMark val="out"/>
        <c:minorTickMark val="none"/>
        <c:tickLblPos val="nextTo"/>
        <c:crossAx val="4565747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3"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11</xdr:col>
      <xdr:colOff>746125</xdr:colOff>
      <xdr:row>27</xdr:row>
      <xdr:rowOff>47625</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47625"/>
          <a:ext cx="9128125" cy="5143500"/>
        </a:xfrm>
        <a:prstGeom prst="rect">
          <a:avLst/>
        </a:prstGeom>
      </xdr:spPr>
    </xdr:pic>
    <xdr:clientData/>
  </xdr:twoCellAnchor>
  <xdr:twoCellAnchor>
    <xdr:from>
      <xdr:col>0</xdr:col>
      <xdr:colOff>0</xdr:colOff>
      <xdr:row>4</xdr:row>
      <xdr:rowOff>91083</xdr:rowOff>
    </xdr:from>
    <xdr:to>
      <xdr:col>12</xdr:col>
      <xdr:colOff>0</xdr:colOff>
      <xdr:row>10</xdr:row>
      <xdr:rowOff>114300</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853083"/>
          <a:ext cx="9144000" cy="1166217"/>
        </a:xfrm>
        <a:prstGeom prst="rect">
          <a:avLst/>
        </a:prstGeom>
        <a:solidFill>
          <a:schemeClr val="bg1">
            <a:lumMod val="95000"/>
            <a:alpha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164654</xdr:colOff>
      <xdr:row>19</xdr:row>
      <xdr:rowOff>33511</xdr:rowOff>
    </xdr:from>
    <xdr:to>
      <xdr:col>3</xdr:col>
      <xdr:colOff>216153</xdr:colOff>
      <xdr:row>25</xdr:row>
      <xdr:rowOff>36209</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4654" y="3653011"/>
          <a:ext cx="2337499" cy="114569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Noviembre 2019</a:t>
          </a: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510540</xdr:colOff>
      <xdr:row>0</xdr:row>
      <xdr:rowOff>60960</xdr:rowOff>
    </xdr:from>
    <xdr:to>
      <xdr:col>11</xdr:col>
      <xdr:colOff>716473</xdr:colOff>
      <xdr:row>3</xdr:row>
      <xdr:rowOff>119769</xdr:rowOff>
    </xdr:to>
    <xdr:pic>
      <xdr:nvPicPr>
        <xdr:cNvPr id="8" name="Imagen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a:stretch>
          <a:fillRect/>
        </a:stretch>
      </xdr:blipFill>
      <xdr:spPr>
        <a:xfrm>
          <a:off x="6850380" y="60960"/>
          <a:ext cx="2583373" cy="6074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2" name="1 Gráfico">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3</xdr:col>
          <xdr:colOff>7620</xdr:colOff>
          <xdr:row>1</xdr:row>
          <xdr:rowOff>236220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7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7620</xdr:colOff>
          <xdr:row>4</xdr:row>
          <xdr:rowOff>236220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7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8.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tabSelected="1" zoomScaleNormal="100" workbookViewId="0"/>
  </sheetViews>
  <sheetFormatPr baseColWidth="10" defaultRowHeight="14.4" x14ac:dyDescent="0.3"/>
  <sheetData/>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zoomScale="90" zoomScaleNormal="90" workbookViewId="0">
      <selection activeCell="R10" sqref="R10"/>
    </sheetView>
  </sheetViews>
  <sheetFormatPr baseColWidth="10" defaultRowHeight="14.4" x14ac:dyDescent="0.3"/>
  <cols>
    <col min="1" max="1" width="5.6640625" customWidth="1"/>
    <col min="2" max="2" width="4.33203125" customWidth="1"/>
    <col min="5" max="5" width="3.88671875" style="6" customWidth="1"/>
    <col min="6" max="6" width="14" customWidth="1"/>
    <col min="7" max="7" width="12.6640625" style="6" customWidth="1"/>
  </cols>
  <sheetData>
    <row r="2" spans="3:18" x14ac:dyDescent="0.3">
      <c r="C2" s="28" t="s">
        <v>289</v>
      </c>
      <c r="D2" s="29" t="str">
        <f>VLOOKUP(Enlaces!G1,Enlaces!F2:G4,2,0)</f>
        <v>Aceite Virgen Extra</v>
      </c>
      <c r="E2" s="29"/>
    </row>
    <row r="3" spans="3:18" x14ac:dyDescent="0.3">
      <c r="C3" s="28" t="s">
        <v>290</v>
      </c>
      <c r="D3" t="str">
        <f>VLOOKUP(Enlaces!C1,Enlaces!B2:C5,2,0)</f>
        <v>T.España</v>
      </c>
    </row>
    <row r="9" spans="3:18" x14ac:dyDescent="0.3">
      <c r="C9" s="7" t="s">
        <v>260</v>
      </c>
      <c r="D9" s="7" t="s">
        <v>261</v>
      </c>
      <c r="F9" s="6"/>
      <c r="G9" s="43" t="str">
        <f>'TAM Aceite de Oliva'!E9</f>
        <v xml:space="preserve"> DICIEMBRE 18</v>
      </c>
      <c r="H9" s="43" t="str">
        <f>'TAM Aceite de Oliva'!F9</f>
        <v xml:space="preserve"> ENERO 19</v>
      </c>
      <c r="I9" s="43" t="str">
        <f>'TAM Aceite de Oliva'!G9</f>
        <v xml:space="preserve"> FEBRERO 19</v>
      </c>
      <c r="J9" s="43" t="str">
        <f>'TAM Aceite de Oliva'!H9</f>
        <v xml:space="preserve"> MARZO 19</v>
      </c>
      <c r="K9" s="43" t="str">
        <f>'TAM Aceite de Oliva'!I9</f>
        <v xml:space="preserve"> ABRIL 19</v>
      </c>
      <c r="L9" s="43" t="str">
        <f>'TAM Aceite de Oliva'!J9</f>
        <v xml:space="preserve"> MAYO 19</v>
      </c>
      <c r="M9" s="43" t="str">
        <f>'TAM Aceite de Oliva'!K9</f>
        <v xml:space="preserve"> JUNIO 19</v>
      </c>
      <c r="N9" s="43" t="str">
        <f>'TAM Aceite de Oliva'!L9</f>
        <v xml:space="preserve"> JULIO 19</v>
      </c>
      <c r="O9" s="43" t="str">
        <f>'TAM Aceite de Oliva'!M9</f>
        <v xml:space="preserve"> AGOSTO 19</v>
      </c>
      <c r="P9" s="43" t="str">
        <f>'TAM Aceite de Oliva'!N9</f>
        <v xml:space="preserve"> SEPTIEMBRE 19</v>
      </c>
      <c r="Q9" s="43" t="str">
        <f>'TAM Aceite de Oliva'!O9</f>
        <v xml:space="preserve"> OCTUBRE 19</v>
      </c>
      <c r="R9" s="43" t="str">
        <f>'TAM Aceite de Oliva'!P9</f>
        <v xml:space="preserve"> NOVIEMBRE 19</v>
      </c>
    </row>
    <row r="10" spans="3:18" x14ac:dyDescent="0.3">
      <c r="C10" s="56">
        <f>CHOOSE(Enlaces!$G$1,'TAM Aceite de Oliva'!B10,'TAM Aceite Virgen'!B10,'TAM Aceite Virgen Extra'!B10)</f>
        <v>0</v>
      </c>
      <c r="D10" s="18">
        <f>CHOOSE(Enlaces!$G$1,'TAM Aceite de Oliva'!C10,'TAM Aceite Virgen'!C10,'TAM Aceite Virgen Extra'!C10)</f>
        <v>2.5</v>
      </c>
      <c r="F10" s="42" t="str">
        <f>"Menos de "&amp;D10</f>
        <v>Menos de 2,5</v>
      </c>
      <c r="G10" s="44">
        <f>CHOOSE(Enlaces!$G$1,'TAM Aceite de Oliva'!E10,'TAM Aceite Virgen'!E10,'TAM Aceite Virgen Extra'!E10)</f>
        <v>0.87</v>
      </c>
      <c r="H10" s="44">
        <f>CHOOSE(Enlaces!$G$1,'TAM Aceite de Oliva'!F10,'TAM Aceite Virgen'!F10,'TAM Aceite Virgen Extra'!F10)</f>
        <v>0.57999999999999996</v>
      </c>
      <c r="I10" s="44">
        <f>CHOOSE(Enlaces!$G$1,'TAM Aceite de Oliva'!G10,'TAM Aceite Virgen'!G10,'TAM Aceite Virgen Extra'!G10)</f>
        <v>1</v>
      </c>
      <c r="J10" s="44">
        <f>CHOOSE(Enlaces!$G$1,'TAM Aceite de Oliva'!H10,'TAM Aceite Virgen'!H10,'TAM Aceite Virgen Extra'!H10)</f>
        <v>1.6800000000000002</v>
      </c>
      <c r="K10" s="44">
        <f>CHOOSE(Enlaces!$G$1,'TAM Aceite de Oliva'!I10,'TAM Aceite Virgen'!I10,'TAM Aceite Virgen Extra'!I10)</f>
        <v>1.8299999999999996</v>
      </c>
      <c r="L10" s="44">
        <f>CHOOSE(Enlaces!$G$1,'TAM Aceite de Oliva'!J10,'TAM Aceite Virgen'!J10,'TAM Aceite Virgen Extra'!J10)</f>
        <v>1.5100000000000002</v>
      </c>
      <c r="M10" s="44">
        <f>CHOOSE(Enlaces!$G$1,'TAM Aceite de Oliva'!K10,'TAM Aceite Virgen'!K10,'TAM Aceite Virgen Extra'!K10)</f>
        <v>2.4699999999999998</v>
      </c>
      <c r="N10" s="44">
        <f>CHOOSE(Enlaces!$G$1,'TAM Aceite de Oliva'!L10,'TAM Aceite Virgen'!L10,'TAM Aceite Virgen Extra'!L10)</f>
        <v>2.0499999999999998</v>
      </c>
      <c r="O10" s="44">
        <f>CHOOSE(Enlaces!$G$1,'TAM Aceite de Oliva'!M10,'TAM Aceite Virgen'!M10,'TAM Aceite Virgen Extra'!M10)</f>
        <v>1.54</v>
      </c>
      <c r="P10" s="44">
        <f>CHOOSE(Enlaces!$G$1,'TAM Aceite de Oliva'!N10,'TAM Aceite Virgen'!N10,'TAM Aceite Virgen Extra'!N10)</f>
        <v>1.54</v>
      </c>
      <c r="Q10" s="44">
        <f>CHOOSE(Enlaces!$G$1,'TAM Aceite de Oliva'!O10,'TAM Aceite Virgen'!O10,'TAM Aceite Virgen Extra'!O10)</f>
        <v>1.86</v>
      </c>
      <c r="R10" s="44">
        <f>CHOOSE(Enlaces!$G$1,'TAM Aceite de Oliva'!P10,'TAM Aceite Virgen'!P10,'TAM Aceite Virgen Extra'!P10)</f>
        <v>2.0300000000000002</v>
      </c>
    </row>
    <row r="11" spans="3:18" x14ac:dyDescent="0.3">
      <c r="C11" s="19">
        <f>CHOOSE(Enlaces!$G$1,'TAM Aceite de Oliva'!B11,'TAM Aceite Virgen'!B11,'TAM Aceite Virgen Extra'!B11)</f>
        <v>2.5</v>
      </c>
      <c r="D11" s="18">
        <f>CHOOSE(Enlaces!$G$1,'TAM Aceite de Oliva'!C11,'TAM Aceite Virgen'!C11,'TAM Aceite Virgen Extra'!C11)</f>
        <v>2.7</v>
      </c>
      <c r="F11" s="42" t="str">
        <f t="shared" ref="F11:F30" si="0">"&gt;="&amp;C11&amp;"  - &lt; "&amp;D11</f>
        <v>&gt;=2,5  - &lt; 2,7</v>
      </c>
      <c r="G11" s="44">
        <f>CHOOSE(Enlaces!$G$1,'TAM Aceite de Oliva'!E11,'TAM Aceite Virgen'!E11,'TAM Aceite Virgen Extra'!E11)</f>
        <v>1.1100000000000001</v>
      </c>
      <c r="H11" s="44">
        <f>CHOOSE(Enlaces!$G$1,'TAM Aceite de Oliva'!F11,'TAM Aceite Virgen'!F11,'TAM Aceite Virgen Extra'!F11)</f>
        <v>1.72</v>
      </c>
      <c r="I11" s="44">
        <f>CHOOSE(Enlaces!$G$1,'TAM Aceite de Oliva'!G11,'TAM Aceite Virgen'!G11,'TAM Aceite Virgen Extra'!G11)</f>
        <v>0.80999999999999994</v>
      </c>
      <c r="J11" s="44">
        <f>CHOOSE(Enlaces!$G$1,'TAM Aceite de Oliva'!H11,'TAM Aceite Virgen'!H11,'TAM Aceite Virgen Extra'!H11)</f>
        <v>1.79</v>
      </c>
      <c r="K11" s="44">
        <f>CHOOSE(Enlaces!$G$1,'TAM Aceite de Oliva'!I11,'TAM Aceite Virgen'!I11,'TAM Aceite Virgen Extra'!I11)</f>
        <v>0.90999999999999992</v>
      </c>
      <c r="L11" s="44">
        <f>CHOOSE(Enlaces!$G$1,'TAM Aceite de Oliva'!J11,'TAM Aceite Virgen'!J11,'TAM Aceite Virgen Extra'!J11)</f>
        <v>1.6</v>
      </c>
      <c r="M11" s="44">
        <f>CHOOSE(Enlaces!$G$1,'TAM Aceite de Oliva'!K11,'TAM Aceite Virgen'!K11,'TAM Aceite Virgen Extra'!K11)</f>
        <v>0.56000000000000005</v>
      </c>
      <c r="N11" s="44">
        <f>CHOOSE(Enlaces!$G$1,'TAM Aceite de Oliva'!L11,'TAM Aceite Virgen'!L11,'TAM Aceite Virgen Extra'!L11)</f>
        <v>0.43</v>
      </c>
      <c r="O11" s="44">
        <f>CHOOSE(Enlaces!$G$1,'TAM Aceite de Oliva'!M11,'TAM Aceite Virgen'!M11,'TAM Aceite Virgen Extra'!M11)</f>
        <v>0.77</v>
      </c>
      <c r="P11" s="44">
        <f>CHOOSE(Enlaces!$G$1,'TAM Aceite de Oliva'!N11,'TAM Aceite Virgen'!N11,'TAM Aceite Virgen Extra'!N11)</f>
        <v>3.08</v>
      </c>
      <c r="Q11" s="44">
        <f>CHOOSE(Enlaces!$G$1,'TAM Aceite de Oliva'!O11,'TAM Aceite Virgen'!O11,'TAM Aceite Virgen Extra'!O11)</f>
        <v>1.38</v>
      </c>
      <c r="R11" s="44">
        <f>CHOOSE(Enlaces!$G$1,'TAM Aceite de Oliva'!P11,'TAM Aceite Virgen'!P11,'TAM Aceite Virgen Extra'!P11)</f>
        <v>2.59</v>
      </c>
    </row>
    <row r="12" spans="3:18" x14ac:dyDescent="0.3">
      <c r="C12" s="19">
        <f>CHOOSE(Enlaces!$G$1,'TAM Aceite de Oliva'!B12,'TAM Aceite Virgen'!B12,'TAM Aceite Virgen Extra'!B12)</f>
        <v>2.7</v>
      </c>
      <c r="D12" s="18">
        <f>CHOOSE(Enlaces!$G$1,'TAM Aceite de Oliva'!C12,'TAM Aceite Virgen'!C12,'TAM Aceite Virgen Extra'!C12)</f>
        <v>2.9</v>
      </c>
      <c r="F12" s="42" t="str">
        <f t="shared" si="0"/>
        <v>&gt;=2,7  - &lt; 2,9</v>
      </c>
      <c r="G12" s="44">
        <f>CHOOSE(Enlaces!$G$1,'TAM Aceite de Oliva'!E12,'TAM Aceite Virgen'!E12,'TAM Aceite Virgen Extra'!E12)</f>
        <v>0.11</v>
      </c>
      <c r="H12" s="44">
        <f>CHOOSE(Enlaces!$G$1,'TAM Aceite de Oliva'!F12,'TAM Aceite Virgen'!F12,'TAM Aceite Virgen Extra'!F12)</f>
        <v>0.82000000000000006</v>
      </c>
      <c r="I12" s="44">
        <f>CHOOSE(Enlaces!$G$1,'TAM Aceite de Oliva'!G12,'TAM Aceite Virgen'!G12,'TAM Aceite Virgen Extra'!G12)</f>
        <v>2.06</v>
      </c>
      <c r="J12" s="44">
        <f>CHOOSE(Enlaces!$G$1,'TAM Aceite de Oliva'!H12,'TAM Aceite Virgen'!H12,'TAM Aceite Virgen Extra'!H12)</f>
        <v>0.94</v>
      </c>
      <c r="K12" s="44">
        <f>CHOOSE(Enlaces!$G$1,'TAM Aceite de Oliva'!I12,'TAM Aceite Virgen'!I12,'TAM Aceite Virgen Extra'!I12)</f>
        <v>3.45</v>
      </c>
      <c r="L12" s="44">
        <f>CHOOSE(Enlaces!$G$1,'TAM Aceite de Oliva'!J12,'TAM Aceite Virgen'!J12,'TAM Aceite Virgen Extra'!J12)</f>
        <v>1.82</v>
      </c>
      <c r="M12" s="44">
        <f>CHOOSE(Enlaces!$G$1,'TAM Aceite de Oliva'!K12,'TAM Aceite Virgen'!K12,'TAM Aceite Virgen Extra'!K12)</f>
        <v>2.2800000000000002</v>
      </c>
      <c r="N12" s="44">
        <f>CHOOSE(Enlaces!$G$1,'TAM Aceite de Oliva'!L12,'TAM Aceite Virgen'!L12,'TAM Aceite Virgen Extra'!L12)</f>
        <v>9.379999999999999</v>
      </c>
      <c r="O12" s="44">
        <f>CHOOSE(Enlaces!$G$1,'TAM Aceite de Oliva'!M12,'TAM Aceite Virgen'!M12,'TAM Aceite Virgen Extra'!M12)</f>
        <v>12.76</v>
      </c>
      <c r="P12" s="44">
        <f>CHOOSE(Enlaces!$G$1,'TAM Aceite de Oliva'!N12,'TAM Aceite Virgen'!N12,'TAM Aceite Virgen Extra'!N12)</f>
        <v>10.34</v>
      </c>
      <c r="Q12" s="44">
        <f>CHOOSE(Enlaces!$G$1,'TAM Aceite de Oliva'!O12,'TAM Aceite Virgen'!O12,'TAM Aceite Virgen Extra'!O12)</f>
        <v>11.18</v>
      </c>
      <c r="R12" s="44">
        <f>CHOOSE(Enlaces!$G$1,'TAM Aceite de Oliva'!P12,'TAM Aceite Virgen'!P12,'TAM Aceite Virgen Extra'!P12)</f>
        <v>5.8800000000000008</v>
      </c>
    </row>
    <row r="13" spans="3:18" x14ac:dyDescent="0.3">
      <c r="C13" s="19">
        <f>CHOOSE(Enlaces!$G$1,'TAM Aceite de Oliva'!B13,'TAM Aceite Virgen'!B13,'TAM Aceite Virgen Extra'!B13)</f>
        <v>2.9</v>
      </c>
      <c r="D13" s="18">
        <f>CHOOSE(Enlaces!$G$1,'TAM Aceite de Oliva'!C13,'TAM Aceite Virgen'!C13,'TAM Aceite Virgen Extra'!C13)</f>
        <v>3.1</v>
      </c>
      <c r="F13" s="42" t="str">
        <f t="shared" si="0"/>
        <v>&gt;=2,9  - &lt; 3,1</v>
      </c>
      <c r="G13" s="44">
        <f>CHOOSE(Enlaces!$G$1,'TAM Aceite de Oliva'!E13,'TAM Aceite Virgen'!E13,'TAM Aceite Virgen Extra'!E13)</f>
        <v>1.68</v>
      </c>
      <c r="H13" s="44">
        <f>CHOOSE(Enlaces!$G$1,'TAM Aceite de Oliva'!F13,'TAM Aceite Virgen'!F13,'TAM Aceite Virgen Extra'!F13)</f>
        <v>3.64</v>
      </c>
      <c r="I13" s="44">
        <f>CHOOSE(Enlaces!$G$1,'TAM Aceite de Oliva'!G13,'TAM Aceite Virgen'!G13,'TAM Aceite Virgen Extra'!G13)</f>
        <v>4.4799999999999995</v>
      </c>
      <c r="J13" s="44">
        <f>CHOOSE(Enlaces!$G$1,'TAM Aceite de Oliva'!H13,'TAM Aceite Virgen'!H13,'TAM Aceite Virgen Extra'!H13)</f>
        <v>5.5299999999999994</v>
      </c>
      <c r="K13" s="44">
        <f>CHOOSE(Enlaces!$G$1,'TAM Aceite de Oliva'!I13,'TAM Aceite Virgen'!I13,'TAM Aceite Virgen Extra'!I13)</f>
        <v>6.66</v>
      </c>
      <c r="L13" s="44">
        <f>CHOOSE(Enlaces!$G$1,'TAM Aceite de Oliva'!J13,'TAM Aceite Virgen'!J13,'TAM Aceite Virgen Extra'!J13)</f>
        <v>10.180000000000001</v>
      </c>
      <c r="M13" s="44">
        <f>CHOOSE(Enlaces!$G$1,'TAM Aceite de Oliva'!K13,'TAM Aceite Virgen'!K13,'TAM Aceite Virgen Extra'!K13)</f>
        <v>11.28</v>
      </c>
      <c r="N13" s="44">
        <f>CHOOSE(Enlaces!$G$1,'TAM Aceite de Oliva'!L13,'TAM Aceite Virgen'!L13,'TAM Aceite Virgen Extra'!L13)</f>
        <v>8.6199999999999992</v>
      </c>
      <c r="O13" s="44">
        <f>CHOOSE(Enlaces!$G$1,'TAM Aceite de Oliva'!M13,'TAM Aceite Virgen'!M13,'TAM Aceite Virgen Extra'!M13)</f>
        <v>3.09</v>
      </c>
      <c r="P13" s="44">
        <f>CHOOSE(Enlaces!$G$1,'TAM Aceite de Oliva'!N13,'TAM Aceite Virgen'!N13,'TAM Aceite Virgen Extra'!N13)</f>
        <v>8.9</v>
      </c>
      <c r="Q13" s="44">
        <f>CHOOSE(Enlaces!$G$1,'TAM Aceite de Oliva'!O13,'TAM Aceite Virgen'!O13,'TAM Aceite Virgen Extra'!O13)</f>
        <v>7.8500000000000005</v>
      </c>
      <c r="R13" s="44">
        <f>CHOOSE(Enlaces!$G$1,'TAM Aceite de Oliva'!P13,'TAM Aceite Virgen'!P13,'TAM Aceite Virgen Extra'!P13)</f>
        <v>9.2700000000000014</v>
      </c>
    </row>
    <row r="14" spans="3:18" x14ac:dyDescent="0.3">
      <c r="C14" s="19">
        <f>CHOOSE(Enlaces!$G$1,'TAM Aceite de Oliva'!B14,'TAM Aceite Virgen'!B14,'TAM Aceite Virgen Extra'!B14)</f>
        <v>3.1</v>
      </c>
      <c r="D14" s="18">
        <f>CHOOSE(Enlaces!$G$1,'TAM Aceite de Oliva'!C14,'TAM Aceite Virgen'!C14,'TAM Aceite Virgen Extra'!C14)</f>
        <v>3.3</v>
      </c>
      <c r="F14" s="42" t="str">
        <f t="shared" si="0"/>
        <v>&gt;=3,1  - &lt; 3,3</v>
      </c>
      <c r="G14" s="44">
        <f>CHOOSE(Enlaces!$G$1,'TAM Aceite de Oliva'!E14,'TAM Aceite Virgen'!E14,'TAM Aceite Virgen Extra'!E14)</f>
        <v>5.2</v>
      </c>
      <c r="H14" s="44">
        <f>CHOOSE(Enlaces!$G$1,'TAM Aceite de Oliva'!F14,'TAM Aceite Virgen'!F14,'TAM Aceite Virgen Extra'!F14)</f>
        <v>5.5</v>
      </c>
      <c r="I14" s="44">
        <f>CHOOSE(Enlaces!$G$1,'TAM Aceite de Oliva'!G14,'TAM Aceite Virgen'!G14,'TAM Aceite Virgen Extra'!G14)</f>
        <v>5.52</v>
      </c>
      <c r="J14" s="44">
        <f>CHOOSE(Enlaces!$G$1,'TAM Aceite de Oliva'!H14,'TAM Aceite Virgen'!H14,'TAM Aceite Virgen Extra'!H14)</f>
        <v>8.7999999999999989</v>
      </c>
      <c r="K14" s="44">
        <f>CHOOSE(Enlaces!$G$1,'TAM Aceite de Oliva'!I14,'TAM Aceite Virgen'!I14,'TAM Aceite Virgen Extra'!I14)</f>
        <v>6.41</v>
      </c>
      <c r="L14" s="44">
        <f>CHOOSE(Enlaces!$G$1,'TAM Aceite de Oliva'!J14,'TAM Aceite Virgen'!J14,'TAM Aceite Virgen Extra'!J14)</f>
        <v>3.37</v>
      </c>
      <c r="M14" s="44">
        <f>CHOOSE(Enlaces!$G$1,'TAM Aceite de Oliva'!K14,'TAM Aceite Virgen'!K14,'TAM Aceite Virgen Extra'!K14)</f>
        <v>3.36</v>
      </c>
      <c r="N14" s="44">
        <f>CHOOSE(Enlaces!$G$1,'TAM Aceite de Oliva'!L14,'TAM Aceite Virgen'!L14,'TAM Aceite Virgen Extra'!L14)</f>
        <v>3.93</v>
      </c>
      <c r="O14" s="44">
        <f>CHOOSE(Enlaces!$G$1,'TAM Aceite de Oliva'!M14,'TAM Aceite Virgen'!M14,'TAM Aceite Virgen Extra'!M14)</f>
        <v>5.1099999999999994</v>
      </c>
      <c r="P14" s="44">
        <f>CHOOSE(Enlaces!$G$1,'TAM Aceite de Oliva'!N14,'TAM Aceite Virgen'!N14,'TAM Aceite Virgen Extra'!N14)</f>
        <v>3.9199999999999995</v>
      </c>
      <c r="Q14" s="44">
        <f>CHOOSE(Enlaces!$G$1,'TAM Aceite de Oliva'!O14,'TAM Aceite Virgen'!O14,'TAM Aceite Virgen Extra'!O14)</f>
        <v>8.1</v>
      </c>
      <c r="R14" s="44">
        <f>CHOOSE(Enlaces!$G$1,'TAM Aceite de Oliva'!P14,'TAM Aceite Virgen'!P14,'TAM Aceite Virgen Extra'!P14)</f>
        <v>11.750000000000002</v>
      </c>
    </row>
    <row r="15" spans="3:18" x14ac:dyDescent="0.3">
      <c r="C15" s="19">
        <f>CHOOSE(Enlaces!$G$1,'TAM Aceite de Oliva'!B15,'TAM Aceite Virgen'!B15,'TAM Aceite Virgen Extra'!B15)</f>
        <v>3.3</v>
      </c>
      <c r="D15" s="18">
        <f>CHOOSE(Enlaces!$G$1,'TAM Aceite de Oliva'!C15,'TAM Aceite Virgen'!C15,'TAM Aceite Virgen Extra'!C15)</f>
        <v>3.5</v>
      </c>
      <c r="F15" s="42" t="str">
        <f t="shared" si="0"/>
        <v>&gt;=3,3  - &lt; 3,5</v>
      </c>
      <c r="G15" s="44">
        <f>CHOOSE(Enlaces!$G$1,'TAM Aceite de Oliva'!E15,'TAM Aceite Virgen'!E15,'TAM Aceite Virgen Extra'!E15)</f>
        <v>4.62</v>
      </c>
      <c r="H15" s="44">
        <f>CHOOSE(Enlaces!$G$1,'TAM Aceite de Oliva'!F15,'TAM Aceite Virgen'!F15,'TAM Aceite Virgen Extra'!F15)</f>
        <v>4.58</v>
      </c>
      <c r="I15" s="44">
        <f>CHOOSE(Enlaces!$G$1,'TAM Aceite de Oliva'!G15,'TAM Aceite Virgen'!G15,'TAM Aceite Virgen Extra'!G15)</f>
        <v>4.2799999999999994</v>
      </c>
      <c r="J15" s="44">
        <f>CHOOSE(Enlaces!$G$1,'TAM Aceite de Oliva'!H15,'TAM Aceite Virgen'!H15,'TAM Aceite Virgen Extra'!H15)</f>
        <v>5.77</v>
      </c>
      <c r="K15" s="44">
        <f>CHOOSE(Enlaces!$G$1,'TAM Aceite de Oliva'!I15,'TAM Aceite Virgen'!I15,'TAM Aceite Virgen Extra'!I15)</f>
        <v>7.68</v>
      </c>
      <c r="L15" s="44">
        <f>CHOOSE(Enlaces!$G$1,'TAM Aceite de Oliva'!J15,'TAM Aceite Virgen'!J15,'TAM Aceite Virgen Extra'!J15)</f>
        <v>13.139999999999999</v>
      </c>
      <c r="M15" s="44">
        <f>CHOOSE(Enlaces!$G$1,'TAM Aceite de Oliva'!K15,'TAM Aceite Virgen'!K15,'TAM Aceite Virgen Extra'!K15)</f>
        <v>14.51</v>
      </c>
      <c r="N15" s="44">
        <f>CHOOSE(Enlaces!$G$1,'TAM Aceite de Oliva'!L15,'TAM Aceite Virgen'!L15,'TAM Aceite Virgen Extra'!L15)</f>
        <v>11.530000000000001</v>
      </c>
      <c r="O15" s="44">
        <f>CHOOSE(Enlaces!$G$1,'TAM Aceite de Oliva'!M15,'TAM Aceite Virgen'!M15,'TAM Aceite Virgen Extra'!M15)</f>
        <v>11.68</v>
      </c>
      <c r="P15" s="44">
        <f>CHOOSE(Enlaces!$G$1,'TAM Aceite de Oliva'!N15,'TAM Aceite Virgen'!N15,'TAM Aceite Virgen Extra'!N15)</f>
        <v>10.229999999999999</v>
      </c>
      <c r="Q15" s="44">
        <f>CHOOSE(Enlaces!$G$1,'TAM Aceite de Oliva'!O15,'TAM Aceite Virgen'!O15,'TAM Aceite Virgen Extra'!O15)</f>
        <v>4.3099999999999996</v>
      </c>
      <c r="R15" s="44">
        <f>CHOOSE(Enlaces!$G$1,'TAM Aceite de Oliva'!P15,'TAM Aceite Virgen'!P15,'TAM Aceite Virgen Extra'!P15)</f>
        <v>4.82</v>
      </c>
    </row>
    <row r="16" spans="3:18" x14ac:dyDescent="0.3">
      <c r="C16" s="19">
        <f>CHOOSE(Enlaces!$G$1,'TAM Aceite de Oliva'!B16,'TAM Aceite Virgen'!B16,'TAM Aceite Virgen Extra'!B16)</f>
        <v>3.5</v>
      </c>
      <c r="D16" s="18">
        <f>CHOOSE(Enlaces!$G$1,'TAM Aceite de Oliva'!C16,'TAM Aceite Virgen'!C16,'TAM Aceite Virgen Extra'!C16)</f>
        <v>3.7</v>
      </c>
      <c r="F16" s="42" t="str">
        <f t="shared" si="0"/>
        <v>&gt;=3,5  - &lt; 3,7</v>
      </c>
      <c r="G16" s="44">
        <f>CHOOSE(Enlaces!$G$1,'TAM Aceite de Oliva'!E16,'TAM Aceite Virgen'!E16,'TAM Aceite Virgen Extra'!E16)</f>
        <v>15</v>
      </c>
      <c r="H16" s="44">
        <f>CHOOSE(Enlaces!$G$1,'TAM Aceite de Oliva'!F16,'TAM Aceite Virgen'!F16,'TAM Aceite Virgen Extra'!F16)</f>
        <v>14.370000000000001</v>
      </c>
      <c r="I16" s="44">
        <f>CHOOSE(Enlaces!$G$1,'TAM Aceite de Oliva'!G16,'TAM Aceite Virgen'!G16,'TAM Aceite Virgen Extra'!G16)</f>
        <v>13.879999999999999</v>
      </c>
      <c r="J16" s="44">
        <f>CHOOSE(Enlaces!$G$1,'TAM Aceite de Oliva'!H16,'TAM Aceite Virgen'!H16,'TAM Aceite Virgen Extra'!H16)</f>
        <v>12.04</v>
      </c>
      <c r="K16" s="44">
        <f>CHOOSE(Enlaces!$G$1,'TAM Aceite de Oliva'!I16,'TAM Aceite Virgen'!I16,'TAM Aceite Virgen Extra'!I16)</f>
        <v>10.84</v>
      </c>
      <c r="L16" s="44">
        <f>CHOOSE(Enlaces!$G$1,'TAM Aceite de Oliva'!J16,'TAM Aceite Virgen'!J16,'TAM Aceite Virgen Extra'!J16)</f>
        <v>20.900000000000002</v>
      </c>
      <c r="M16" s="44">
        <f>CHOOSE(Enlaces!$G$1,'TAM Aceite de Oliva'!K16,'TAM Aceite Virgen'!K16,'TAM Aceite Virgen Extra'!K16)</f>
        <v>21.619999999999997</v>
      </c>
      <c r="N16" s="44">
        <f>CHOOSE(Enlaces!$G$1,'TAM Aceite de Oliva'!L16,'TAM Aceite Virgen'!L16,'TAM Aceite Virgen Extra'!L16)</f>
        <v>19.120000000000005</v>
      </c>
      <c r="O16" s="44">
        <f>CHOOSE(Enlaces!$G$1,'TAM Aceite de Oliva'!M16,'TAM Aceite Virgen'!M16,'TAM Aceite Virgen Extra'!M16)</f>
        <v>22.680000000000003</v>
      </c>
      <c r="P16" s="44">
        <f>CHOOSE(Enlaces!$G$1,'TAM Aceite de Oliva'!N16,'TAM Aceite Virgen'!N16,'TAM Aceite Virgen Extra'!N16)</f>
        <v>19.23</v>
      </c>
      <c r="Q16" s="44">
        <f>CHOOSE(Enlaces!$G$1,'TAM Aceite de Oliva'!O16,'TAM Aceite Virgen'!O16,'TAM Aceite Virgen Extra'!O16)</f>
        <v>18.3</v>
      </c>
      <c r="R16" s="44">
        <f>CHOOSE(Enlaces!$G$1,'TAM Aceite de Oliva'!P16,'TAM Aceite Virgen'!P16,'TAM Aceite Virgen Extra'!P16)</f>
        <v>15.71</v>
      </c>
    </row>
    <row r="17" spans="3:18" x14ac:dyDescent="0.3">
      <c r="C17" s="19">
        <f>CHOOSE(Enlaces!$G$1,'TAM Aceite de Oliva'!B17,'TAM Aceite Virgen'!B17,'TAM Aceite Virgen Extra'!B17)</f>
        <v>3.7</v>
      </c>
      <c r="D17" s="18">
        <f>CHOOSE(Enlaces!$G$1,'TAM Aceite de Oliva'!C17,'TAM Aceite Virgen'!C17,'TAM Aceite Virgen Extra'!C17)</f>
        <v>3.9</v>
      </c>
      <c r="F17" s="42" t="str">
        <f t="shared" si="0"/>
        <v>&gt;=3,7  - &lt; 3,9</v>
      </c>
      <c r="G17" s="44">
        <f>CHOOSE(Enlaces!$G$1,'TAM Aceite de Oliva'!E17,'TAM Aceite Virgen'!E17,'TAM Aceite Virgen Extra'!E17)</f>
        <v>5.17</v>
      </c>
      <c r="H17" s="44">
        <f>CHOOSE(Enlaces!$G$1,'TAM Aceite de Oliva'!F17,'TAM Aceite Virgen'!F17,'TAM Aceite Virgen Extra'!F17)</f>
        <v>13.39</v>
      </c>
      <c r="I17" s="44">
        <f>CHOOSE(Enlaces!$G$1,'TAM Aceite de Oliva'!G17,'TAM Aceite Virgen'!G17,'TAM Aceite Virgen Extra'!G17)</f>
        <v>17.700000000000003</v>
      </c>
      <c r="J17" s="44">
        <f>CHOOSE(Enlaces!$G$1,'TAM Aceite de Oliva'!H17,'TAM Aceite Virgen'!H17,'TAM Aceite Virgen Extra'!H17)</f>
        <v>18.11</v>
      </c>
      <c r="K17" s="44">
        <f>CHOOSE(Enlaces!$G$1,'TAM Aceite de Oliva'!I17,'TAM Aceite Virgen'!I17,'TAM Aceite Virgen Extra'!I17)</f>
        <v>15.87</v>
      </c>
      <c r="L17" s="44">
        <f>CHOOSE(Enlaces!$G$1,'TAM Aceite de Oliva'!J17,'TAM Aceite Virgen'!J17,'TAM Aceite Virgen Extra'!J17)</f>
        <v>4.51</v>
      </c>
      <c r="M17" s="44">
        <f>CHOOSE(Enlaces!$G$1,'TAM Aceite de Oliva'!K17,'TAM Aceite Virgen'!K17,'TAM Aceite Virgen Extra'!K17)</f>
        <v>1.22</v>
      </c>
      <c r="N17" s="44">
        <f>CHOOSE(Enlaces!$G$1,'TAM Aceite de Oliva'!L17,'TAM Aceite Virgen'!L17,'TAM Aceite Virgen Extra'!L17)</f>
        <v>1.1299999999999999</v>
      </c>
      <c r="O17" s="44">
        <f>CHOOSE(Enlaces!$G$1,'TAM Aceite de Oliva'!M17,'TAM Aceite Virgen'!M17,'TAM Aceite Virgen Extra'!M17)</f>
        <v>2.0300000000000002</v>
      </c>
      <c r="P17" s="44">
        <f>CHOOSE(Enlaces!$G$1,'TAM Aceite de Oliva'!N17,'TAM Aceite Virgen'!N17,'TAM Aceite Virgen Extra'!N17)</f>
        <v>2.3199999999999998</v>
      </c>
      <c r="Q17" s="44">
        <f>CHOOSE(Enlaces!$G$1,'TAM Aceite de Oliva'!O17,'TAM Aceite Virgen'!O17,'TAM Aceite Virgen Extra'!O17)</f>
        <v>3.6799999999999997</v>
      </c>
      <c r="R17" s="44">
        <f>CHOOSE(Enlaces!$G$1,'TAM Aceite de Oliva'!P17,'TAM Aceite Virgen'!P17,'TAM Aceite Virgen Extra'!P17)</f>
        <v>3.0600000000000005</v>
      </c>
    </row>
    <row r="18" spans="3:18" x14ac:dyDescent="0.3">
      <c r="C18" s="19">
        <f>CHOOSE(Enlaces!$G$1,'TAM Aceite de Oliva'!B18,'TAM Aceite Virgen'!B18,'TAM Aceite Virgen Extra'!B18)</f>
        <v>3.9</v>
      </c>
      <c r="D18" s="18">
        <f>CHOOSE(Enlaces!$G$1,'TAM Aceite de Oliva'!C18,'TAM Aceite Virgen'!C18,'TAM Aceite Virgen Extra'!C18)</f>
        <v>4.0999999999999996</v>
      </c>
      <c r="F18" s="42" t="str">
        <f t="shared" si="0"/>
        <v>&gt;=3,9  - &lt; 4,1</v>
      </c>
      <c r="G18" s="44">
        <f>CHOOSE(Enlaces!$G$1,'TAM Aceite de Oliva'!E18,'TAM Aceite Virgen'!E18,'TAM Aceite Virgen Extra'!E18)</f>
        <v>20.36</v>
      </c>
      <c r="H18" s="44">
        <f>CHOOSE(Enlaces!$G$1,'TAM Aceite de Oliva'!F18,'TAM Aceite Virgen'!F18,'TAM Aceite Virgen Extra'!F18)</f>
        <v>14.49</v>
      </c>
      <c r="I18" s="44">
        <f>CHOOSE(Enlaces!$G$1,'TAM Aceite de Oliva'!G18,'TAM Aceite Virgen'!G18,'TAM Aceite Virgen Extra'!G18)</f>
        <v>5.66</v>
      </c>
      <c r="J18" s="44">
        <f>CHOOSE(Enlaces!$G$1,'TAM Aceite de Oliva'!H18,'TAM Aceite Virgen'!H18,'TAM Aceite Virgen Extra'!H18)</f>
        <v>2.6300000000000003</v>
      </c>
      <c r="K18" s="44">
        <f>CHOOSE(Enlaces!$G$1,'TAM Aceite de Oliva'!I18,'TAM Aceite Virgen'!I18,'TAM Aceite Virgen Extra'!I18)</f>
        <v>3.2199999999999998</v>
      </c>
      <c r="L18" s="44">
        <f>CHOOSE(Enlaces!$G$1,'TAM Aceite de Oliva'!J18,'TAM Aceite Virgen'!J18,'TAM Aceite Virgen Extra'!J18)</f>
        <v>2.8300000000000005</v>
      </c>
      <c r="M18" s="44">
        <f>CHOOSE(Enlaces!$G$1,'TAM Aceite de Oliva'!K18,'TAM Aceite Virgen'!K18,'TAM Aceite Virgen Extra'!K18)</f>
        <v>1.92</v>
      </c>
      <c r="N18" s="44">
        <f>CHOOSE(Enlaces!$G$1,'TAM Aceite de Oliva'!L18,'TAM Aceite Virgen'!L18,'TAM Aceite Virgen Extra'!L18)</f>
        <v>3.2800000000000002</v>
      </c>
      <c r="O18" s="44">
        <f>CHOOSE(Enlaces!$G$1,'TAM Aceite de Oliva'!M18,'TAM Aceite Virgen'!M18,'TAM Aceite Virgen Extra'!M18)</f>
        <v>4.7299999999999995</v>
      </c>
      <c r="P18" s="44">
        <f>CHOOSE(Enlaces!$G$1,'TAM Aceite de Oliva'!N18,'TAM Aceite Virgen'!N18,'TAM Aceite Virgen Extra'!N18)</f>
        <v>3.3</v>
      </c>
      <c r="Q18" s="44">
        <f>CHOOSE(Enlaces!$G$1,'TAM Aceite de Oliva'!O18,'TAM Aceite Virgen'!O18,'TAM Aceite Virgen Extra'!O18)</f>
        <v>3.9099999999999997</v>
      </c>
      <c r="R18" s="44">
        <f>CHOOSE(Enlaces!$G$1,'TAM Aceite de Oliva'!P18,'TAM Aceite Virgen'!P18,'TAM Aceite Virgen Extra'!P18)</f>
        <v>4.88</v>
      </c>
    </row>
    <row r="19" spans="3:18" x14ac:dyDescent="0.3">
      <c r="C19" s="19">
        <f>CHOOSE(Enlaces!$G$1,'TAM Aceite de Oliva'!B19,'TAM Aceite Virgen'!B19,'TAM Aceite Virgen Extra'!B19)</f>
        <v>4.0999999999999996</v>
      </c>
      <c r="D19" s="18">
        <f>CHOOSE(Enlaces!$G$1,'TAM Aceite de Oliva'!C19,'TAM Aceite Virgen'!C19,'TAM Aceite Virgen Extra'!C19)</f>
        <v>4.3</v>
      </c>
      <c r="F19" s="42" t="str">
        <f t="shared" si="0"/>
        <v>&gt;=4,1  - &lt; 4,3</v>
      </c>
      <c r="G19" s="44">
        <f>CHOOSE(Enlaces!$G$1,'TAM Aceite de Oliva'!E19,'TAM Aceite Virgen'!E19,'TAM Aceite Virgen Extra'!E19)</f>
        <v>2.8000000000000003</v>
      </c>
      <c r="H19" s="44">
        <f>CHOOSE(Enlaces!$G$1,'TAM Aceite de Oliva'!F19,'TAM Aceite Virgen'!F19,'TAM Aceite Virgen Extra'!F19)</f>
        <v>0.78</v>
      </c>
      <c r="I19" s="44">
        <f>CHOOSE(Enlaces!$G$1,'TAM Aceite de Oliva'!G19,'TAM Aceite Virgen'!G19,'TAM Aceite Virgen Extra'!G19)</f>
        <v>1.21</v>
      </c>
      <c r="J19" s="44">
        <f>CHOOSE(Enlaces!$G$1,'TAM Aceite de Oliva'!H19,'TAM Aceite Virgen'!H19,'TAM Aceite Virgen Extra'!H19)</f>
        <v>1.88</v>
      </c>
      <c r="K19" s="44">
        <f>CHOOSE(Enlaces!$G$1,'TAM Aceite de Oliva'!I19,'TAM Aceite Virgen'!I19,'TAM Aceite Virgen Extra'!I19)</f>
        <v>2</v>
      </c>
      <c r="L19" s="44">
        <f>CHOOSE(Enlaces!$G$1,'TAM Aceite de Oliva'!J19,'TAM Aceite Virgen'!J19,'TAM Aceite Virgen Extra'!J19)</f>
        <v>2.35</v>
      </c>
      <c r="M19" s="44">
        <f>CHOOSE(Enlaces!$G$1,'TAM Aceite de Oliva'!K19,'TAM Aceite Virgen'!K19,'TAM Aceite Virgen Extra'!K19)</f>
        <v>1.71</v>
      </c>
      <c r="N19" s="44">
        <f>CHOOSE(Enlaces!$G$1,'TAM Aceite de Oliva'!L19,'TAM Aceite Virgen'!L19,'TAM Aceite Virgen Extra'!L19)</f>
        <v>1.72</v>
      </c>
      <c r="O19" s="44">
        <f>CHOOSE(Enlaces!$G$1,'TAM Aceite de Oliva'!M19,'TAM Aceite Virgen'!M19,'TAM Aceite Virgen Extra'!M19)</f>
        <v>1.35</v>
      </c>
      <c r="P19" s="44">
        <f>CHOOSE(Enlaces!$G$1,'TAM Aceite de Oliva'!N19,'TAM Aceite Virgen'!N19,'TAM Aceite Virgen Extra'!N19)</f>
        <v>0.98</v>
      </c>
      <c r="Q19" s="44">
        <f>CHOOSE(Enlaces!$G$1,'TAM Aceite de Oliva'!O19,'TAM Aceite Virgen'!O19,'TAM Aceite Virgen Extra'!O19)</f>
        <v>1.0100000000000002</v>
      </c>
      <c r="R19" s="44">
        <f>CHOOSE(Enlaces!$G$1,'TAM Aceite de Oliva'!P19,'TAM Aceite Virgen'!P19,'TAM Aceite Virgen Extra'!P19)</f>
        <v>2.9399999999999995</v>
      </c>
    </row>
    <row r="20" spans="3:18" x14ac:dyDescent="0.3">
      <c r="C20" s="19">
        <f>CHOOSE(Enlaces!$G$1,'TAM Aceite de Oliva'!B20,'TAM Aceite Virgen'!B20,'TAM Aceite Virgen Extra'!B20)</f>
        <v>4.3</v>
      </c>
      <c r="D20" s="18">
        <f>CHOOSE(Enlaces!$G$1,'TAM Aceite de Oliva'!C20,'TAM Aceite Virgen'!C20,'TAM Aceite Virgen Extra'!C20)</f>
        <v>4.5</v>
      </c>
      <c r="F20" s="42" t="str">
        <f t="shared" si="0"/>
        <v>&gt;=4,3  - &lt; 4,5</v>
      </c>
      <c r="G20" s="44">
        <f>CHOOSE(Enlaces!$G$1,'TAM Aceite de Oliva'!E20,'TAM Aceite Virgen'!E20,'TAM Aceite Virgen Extra'!E20)</f>
        <v>5.07</v>
      </c>
      <c r="H20" s="44">
        <f>CHOOSE(Enlaces!$G$1,'TAM Aceite de Oliva'!F20,'TAM Aceite Virgen'!F20,'TAM Aceite Virgen Extra'!F20)</f>
        <v>1.95</v>
      </c>
      <c r="I20" s="44">
        <f>CHOOSE(Enlaces!$G$1,'TAM Aceite de Oliva'!G20,'TAM Aceite Virgen'!G20,'TAM Aceite Virgen Extra'!G20)</f>
        <v>5.7799999999999994</v>
      </c>
      <c r="J20" s="44">
        <f>CHOOSE(Enlaces!$G$1,'TAM Aceite de Oliva'!H20,'TAM Aceite Virgen'!H20,'TAM Aceite Virgen Extra'!H20)</f>
        <v>3.7699999999999996</v>
      </c>
      <c r="K20" s="44">
        <f>CHOOSE(Enlaces!$G$1,'TAM Aceite de Oliva'!I20,'TAM Aceite Virgen'!I20,'TAM Aceite Virgen Extra'!I20)</f>
        <v>1.8900000000000001</v>
      </c>
      <c r="L20" s="44">
        <f>CHOOSE(Enlaces!$G$1,'TAM Aceite de Oliva'!J20,'TAM Aceite Virgen'!J20,'TAM Aceite Virgen Extra'!J20)</f>
        <v>3.16</v>
      </c>
      <c r="M20" s="44">
        <f>CHOOSE(Enlaces!$G$1,'TAM Aceite de Oliva'!K20,'TAM Aceite Virgen'!K20,'TAM Aceite Virgen Extra'!K20)</f>
        <v>6.45</v>
      </c>
      <c r="N20" s="44">
        <f>CHOOSE(Enlaces!$G$1,'TAM Aceite de Oliva'!L20,'TAM Aceite Virgen'!L20,'TAM Aceite Virgen Extra'!L20)</f>
        <v>8.1900000000000013</v>
      </c>
      <c r="O20" s="44">
        <f>CHOOSE(Enlaces!$G$1,'TAM Aceite de Oliva'!M20,'TAM Aceite Virgen'!M20,'TAM Aceite Virgen Extra'!M20)</f>
        <v>5.18</v>
      </c>
      <c r="P20" s="44">
        <f>CHOOSE(Enlaces!$G$1,'TAM Aceite de Oliva'!N20,'TAM Aceite Virgen'!N20,'TAM Aceite Virgen Extra'!N20)</f>
        <v>3.88</v>
      </c>
      <c r="Q20" s="44">
        <f>CHOOSE(Enlaces!$G$1,'TAM Aceite de Oliva'!O20,'TAM Aceite Virgen'!O20,'TAM Aceite Virgen Extra'!O20)</f>
        <v>4.5999999999999996</v>
      </c>
      <c r="R20" s="44">
        <f>CHOOSE(Enlaces!$G$1,'TAM Aceite de Oliva'!P20,'TAM Aceite Virgen'!P20,'TAM Aceite Virgen Extra'!P20)</f>
        <v>4.8</v>
      </c>
    </row>
    <row r="21" spans="3:18" x14ac:dyDescent="0.3">
      <c r="C21" s="19">
        <f>CHOOSE(Enlaces!$G$1,'TAM Aceite de Oliva'!B21,'TAM Aceite Virgen'!B21,'TAM Aceite Virgen Extra'!B21)</f>
        <v>4.5</v>
      </c>
      <c r="D21" s="18">
        <f>CHOOSE(Enlaces!$G$1,'TAM Aceite de Oliva'!C21,'TAM Aceite Virgen'!C21,'TAM Aceite Virgen Extra'!C21)</f>
        <v>4.7</v>
      </c>
      <c r="F21" s="42" t="str">
        <f t="shared" si="0"/>
        <v>&gt;=4,5  - &lt; 4,7</v>
      </c>
      <c r="G21" s="44">
        <f>CHOOSE(Enlaces!$G$1,'TAM Aceite de Oliva'!E21,'TAM Aceite Virgen'!E21,'TAM Aceite Virgen Extra'!E21)</f>
        <v>1.7799999999999998</v>
      </c>
      <c r="H21" s="44">
        <f>CHOOSE(Enlaces!$G$1,'TAM Aceite de Oliva'!F21,'TAM Aceite Virgen'!F21,'TAM Aceite Virgen Extra'!F21)</f>
        <v>1.3199999999999998</v>
      </c>
      <c r="I21" s="44">
        <f>CHOOSE(Enlaces!$G$1,'TAM Aceite de Oliva'!G21,'TAM Aceite Virgen'!G21,'TAM Aceite Virgen Extra'!G21)</f>
        <v>2.04</v>
      </c>
      <c r="J21" s="44">
        <f>CHOOSE(Enlaces!$G$1,'TAM Aceite de Oliva'!H21,'TAM Aceite Virgen'!H21,'TAM Aceite Virgen Extra'!H21)</f>
        <v>2.72</v>
      </c>
      <c r="K21" s="44">
        <f>CHOOSE(Enlaces!$G$1,'TAM Aceite de Oliva'!I21,'TAM Aceite Virgen'!I21,'TAM Aceite Virgen Extra'!I21)</f>
        <v>1.73</v>
      </c>
      <c r="L21" s="44">
        <f>CHOOSE(Enlaces!$G$1,'TAM Aceite de Oliva'!J21,'TAM Aceite Virgen'!J21,'TAM Aceite Virgen Extra'!J21)</f>
        <v>1.9</v>
      </c>
      <c r="M21" s="44">
        <f>CHOOSE(Enlaces!$G$1,'TAM Aceite de Oliva'!K21,'TAM Aceite Virgen'!K21,'TAM Aceite Virgen Extra'!K21)</f>
        <v>1.3900000000000001</v>
      </c>
      <c r="N21" s="44">
        <f>CHOOSE(Enlaces!$G$1,'TAM Aceite de Oliva'!L21,'TAM Aceite Virgen'!L21,'TAM Aceite Virgen Extra'!L21)</f>
        <v>1.54</v>
      </c>
      <c r="O21" s="44">
        <f>CHOOSE(Enlaces!$G$1,'TAM Aceite de Oliva'!M21,'TAM Aceite Virgen'!M21,'TAM Aceite Virgen Extra'!M21)</f>
        <v>0.85</v>
      </c>
      <c r="P21" s="44">
        <f>CHOOSE(Enlaces!$G$1,'TAM Aceite de Oliva'!N21,'TAM Aceite Virgen'!N21,'TAM Aceite Virgen Extra'!N21)</f>
        <v>0.76</v>
      </c>
      <c r="Q21" s="44">
        <f>CHOOSE(Enlaces!$G$1,'TAM Aceite de Oliva'!O21,'TAM Aceite Virgen'!O21,'TAM Aceite Virgen Extra'!O21)</f>
        <v>1.5099999999999998</v>
      </c>
      <c r="R21" s="44">
        <f>CHOOSE(Enlaces!$G$1,'TAM Aceite de Oliva'!P21,'TAM Aceite Virgen'!P21,'TAM Aceite Virgen Extra'!P21)</f>
        <v>1.72</v>
      </c>
    </row>
    <row r="22" spans="3:18" x14ac:dyDescent="0.3">
      <c r="C22" s="19">
        <f>CHOOSE(Enlaces!$G$1,'TAM Aceite de Oliva'!B22,'TAM Aceite Virgen'!B22,'TAM Aceite Virgen Extra'!B22)</f>
        <v>4.7</v>
      </c>
      <c r="D22" s="18">
        <f>CHOOSE(Enlaces!$G$1,'TAM Aceite de Oliva'!C22,'TAM Aceite Virgen'!C22,'TAM Aceite Virgen Extra'!C22)</f>
        <v>4.9000000000000004</v>
      </c>
      <c r="F22" s="42" t="str">
        <f t="shared" si="0"/>
        <v>&gt;=4,7  - &lt; 4,9</v>
      </c>
      <c r="G22" s="44">
        <f>CHOOSE(Enlaces!$G$1,'TAM Aceite de Oliva'!E22,'TAM Aceite Virgen'!E22,'TAM Aceite Virgen Extra'!E22)</f>
        <v>2.41</v>
      </c>
      <c r="H22" s="44">
        <f>CHOOSE(Enlaces!$G$1,'TAM Aceite de Oliva'!F22,'TAM Aceite Virgen'!F22,'TAM Aceite Virgen Extra'!F22)</f>
        <v>6.58</v>
      </c>
      <c r="I22" s="44">
        <f>CHOOSE(Enlaces!$G$1,'TAM Aceite de Oliva'!G22,'TAM Aceite Virgen'!G22,'TAM Aceite Virgen Extra'!G22)</f>
        <v>2.15</v>
      </c>
      <c r="J22" s="44">
        <f>CHOOSE(Enlaces!$G$1,'TAM Aceite de Oliva'!H22,'TAM Aceite Virgen'!H22,'TAM Aceite Virgen Extra'!H22)</f>
        <v>3.75</v>
      </c>
      <c r="K22" s="44">
        <f>CHOOSE(Enlaces!$G$1,'TAM Aceite de Oliva'!I22,'TAM Aceite Virgen'!I22,'TAM Aceite Virgen Extra'!I22)</f>
        <v>5.57</v>
      </c>
      <c r="L22" s="44">
        <f>CHOOSE(Enlaces!$G$1,'TAM Aceite de Oliva'!J22,'TAM Aceite Virgen'!J22,'TAM Aceite Virgen Extra'!J22)</f>
        <v>2.11</v>
      </c>
      <c r="M22" s="44">
        <f>CHOOSE(Enlaces!$G$1,'TAM Aceite de Oliva'!K22,'TAM Aceite Virgen'!K22,'TAM Aceite Virgen Extra'!K22)</f>
        <v>2.2200000000000002</v>
      </c>
      <c r="N22" s="44">
        <f>CHOOSE(Enlaces!$G$1,'TAM Aceite de Oliva'!L22,'TAM Aceite Virgen'!L22,'TAM Aceite Virgen Extra'!L22)</f>
        <v>1.98</v>
      </c>
      <c r="O22" s="44">
        <f>CHOOSE(Enlaces!$G$1,'TAM Aceite de Oliva'!M22,'TAM Aceite Virgen'!M22,'TAM Aceite Virgen Extra'!M22)</f>
        <v>4.75</v>
      </c>
      <c r="P22" s="44">
        <f>CHOOSE(Enlaces!$G$1,'TAM Aceite de Oliva'!N22,'TAM Aceite Virgen'!N22,'TAM Aceite Virgen Extra'!N22)</f>
        <v>7.1499999999999995</v>
      </c>
      <c r="Q22" s="44">
        <f>CHOOSE(Enlaces!$G$1,'TAM Aceite de Oliva'!O22,'TAM Aceite Virgen'!O22,'TAM Aceite Virgen Extra'!O22)</f>
        <v>3.59</v>
      </c>
      <c r="R22" s="44">
        <f>CHOOSE(Enlaces!$G$1,'TAM Aceite de Oliva'!P22,'TAM Aceite Virgen'!P22,'TAM Aceite Virgen Extra'!P22)</f>
        <v>3.53</v>
      </c>
    </row>
    <row r="23" spans="3:18" x14ac:dyDescent="0.3">
      <c r="C23" s="19">
        <f>CHOOSE(Enlaces!$G$1,'TAM Aceite de Oliva'!B23,'TAM Aceite Virgen'!B23,'TAM Aceite Virgen Extra'!B23)</f>
        <v>4.9000000000000004</v>
      </c>
      <c r="D23" s="18">
        <f>CHOOSE(Enlaces!$G$1,'TAM Aceite de Oliva'!C23,'TAM Aceite Virgen'!C23,'TAM Aceite Virgen Extra'!C23)</f>
        <v>5.0999999999999996</v>
      </c>
      <c r="F23" s="42" t="str">
        <f t="shared" si="0"/>
        <v>&gt;=4,9  - &lt; 5,1</v>
      </c>
      <c r="G23" s="44">
        <f>CHOOSE(Enlaces!$G$1,'TAM Aceite de Oliva'!E23,'TAM Aceite Virgen'!E23,'TAM Aceite Virgen Extra'!E23)</f>
        <v>4.78</v>
      </c>
      <c r="H23" s="44">
        <f>CHOOSE(Enlaces!$G$1,'TAM Aceite de Oliva'!F23,'TAM Aceite Virgen'!F23,'TAM Aceite Virgen Extra'!F23)</f>
        <v>5.91</v>
      </c>
      <c r="I23" s="44">
        <f>CHOOSE(Enlaces!$G$1,'TAM Aceite de Oliva'!G23,'TAM Aceite Virgen'!G23,'TAM Aceite Virgen Extra'!G23)</f>
        <v>5.51</v>
      </c>
      <c r="J23" s="44">
        <f>CHOOSE(Enlaces!$G$1,'TAM Aceite de Oliva'!H23,'TAM Aceite Virgen'!H23,'TAM Aceite Virgen Extra'!H23)</f>
        <v>6.02</v>
      </c>
      <c r="K23" s="44">
        <f>CHOOSE(Enlaces!$G$1,'TAM Aceite de Oliva'!I23,'TAM Aceite Virgen'!I23,'TAM Aceite Virgen Extra'!I23)</f>
        <v>6.7799999999999994</v>
      </c>
      <c r="L23" s="44">
        <f>CHOOSE(Enlaces!$G$1,'TAM Aceite de Oliva'!J23,'TAM Aceite Virgen'!J23,'TAM Aceite Virgen Extra'!J23)</f>
        <v>5.3599999999999994</v>
      </c>
      <c r="M23" s="44">
        <f>CHOOSE(Enlaces!$G$1,'TAM Aceite de Oliva'!K23,'TAM Aceite Virgen'!K23,'TAM Aceite Virgen Extra'!K23)</f>
        <v>7.54</v>
      </c>
      <c r="N23" s="44">
        <f>CHOOSE(Enlaces!$G$1,'TAM Aceite de Oliva'!L23,'TAM Aceite Virgen'!L23,'TAM Aceite Virgen Extra'!L23)</f>
        <v>11.93</v>
      </c>
      <c r="O23" s="44">
        <f>CHOOSE(Enlaces!$G$1,'TAM Aceite de Oliva'!M23,'TAM Aceite Virgen'!M23,'TAM Aceite Virgen Extra'!M23)</f>
        <v>8.0299999999999994</v>
      </c>
      <c r="P23" s="44">
        <f>CHOOSE(Enlaces!$G$1,'TAM Aceite de Oliva'!N23,'TAM Aceite Virgen'!N23,'TAM Aceite Virgen Extra'!N23)</f>
        <v>10.8</v>
      </c>
      <c r="Q23" s="44">
        <f>CHOOSE(Enlaces!$G$1,'TAM Aceite de Oliva'!O23,'TAM Aceite Virgen'!O23,'TAM Aceite Virgen Extra'!O23)</f>
        <v>16.279999999999998</v>
      </c>
      <c r="R23" s="44">
        <f>CHOOSE(Enlaces!$G$1,'TAM Aceite de Oliva'!P23,'TAM Aceite Virgen'!P23,'TAM Aceite Virgen Extra'!P23)</f>
        <v>10.51</v>
      </c>
    </row>
    <row r="24" spans="3:18" x14ac:dyDescent="0.3">
      <c r="C24" s="19">
        <f>CHOOSE(Enlaces!$G$1,'TAM Aceite de Oliva'!B24,'TAM Aceite Virgen'!B24,'TAM Aceite Virgen Extra'!B24)</f>
        <v>5.0999999999999996</v>
      </c>
      <c r="D24" s="18">
        <f>CHOOSE(Enlaces!$G$1,'TAM Aceite de Oliva'!C24,'TAM Aceite Virgen'!C24,'TAM Aceite Virgen Extra'!C24)</f>
        <v>5.3</v>
      </c>
      <c r="F24" s="42" t="str">
        <f t="shared" si="0"/>
        <v>&gt;=5,1  - &lt; 5,3</v>
      </c>
      <c r="G24" s="44">
        <f>CHOOSE(Enlaces!$G$1,'TAM Aceite de Oliva'!E24,'TAM Aceite Virgen'!E24,'TAM Aceite Virgen Extra'!E24)</f>
        <v>8.51</v>
      </c>
      <c r="H24" s="44">
        <f>CHOOSE(Enlaces!$G$1,'TAM Aceite de Oliva'!F24,'TAM Aceite Virgen'!F24,'TAM Aceite Virgen Extra'!F24)</f>
        <v>10.66</v>
      </c>
      <c r="I24" s="44">
        <f>CHOOSE(Enlaces!$G$1,'TAM Aceite de Oliva'!G24,'TAM Aceite Virgen'!G24,'TAM Aceite Virgen Extra'!G24)</f>
        <v>10.95</v>
      </c>
      <c r="J24" s="44">
        <f>CHOOSE(Enlaces!$G$1,'TAM Aceite de Oliva'!H24,'TAM Aceite Virgen'!H24,'TAM Aceite Virgen Extra'!H24)</f>
        <v>7.38</v>
      </c>
      <c r="K24" s="44">
        <f>CHOOSE(Enlaces!$G$1,'TAM Aceite de Oliva'!I24,'TAM Aceite Virgen'!I24,'TAM Aceite Virgen Extra'!I24)</f>
        <v>7.4</v>
      </c>
      <c r="L24" s="44">
        <f>CHOOSE(Enlaces!$G$1,'TAM Aceite de Oliva'!J24,'TAM Aceite Virgen'!J24,'TAM Aceite Virgen Extra'!J24)</f>
        <v>7.84</v>
      </c>
      <c r="M24" s="44">
        <f>CHOOSE(Enlaces!$G$1,'TAM Aceite de Oliva'!K24,'TAM Aceite Virgen'!K24,'TAM Aceite Virgen Extra'!K24)</f>
        <v>6.33</v>
      </c>
      <c r="N24" s="44">
        <f>CHOOSE(Enlaces!$G$1,'TAM Aceite de Oliva'!L24,'TAM Aceite Virgen'!L24,'TAM Aceite Virgen Extra'!L24)</f>
        <v>1.81</v>
      </c>
      <c r="O24" s="44">
        <f>CHOOSE(Enlaces!$G$1,'TAM Aceite de Oliva'!M24,'TAM Aceite Virgen'!M24,'TAM Aceite Virgen Extra'!M24)</f>
        <v>3.37</v>
      </c>
      <c r="P24" s="44">
        <f>CHOOSE(Enlaces!$G$1,'TAM Aceite de Oliva'!N24,'TAM Aceite Virgen'!N24,'TAM Aceite Virgen Extra'!N24)</f>
        <v>2.98</v>
      </c>
      <c r="Q24" s="44">
        <f>CHOOSE(Enlaces!$G$1,'TAM Aceite de Oliva'!O24,'TAM Aceite Virgen'!O24,'TAM Aceite Virgen Extra'!O24)</f>
        <v>0.87000000000000011</v>
      </c>
      <c r="R24" s="44">
        <f>CHOOSE(Enlaces!$G$1,'TAM Aceite de Oliva'!P24,'TAM Aceite Virgen'!P24,'TAM Aceite Virgen Extra'!P24)</f>
        <v>1.5099999999999998</v>
      </c>
    </row>
    <row r="25" spans="3:18" x14ac:dyDescent="0.3">
      <c r="C25" s="19">
        <f>CHOOSE(Enlaces!$G$1,'TAM Aceite de Oliva'!B25,'TAM Aceite Virgen'!B25,'TAM Aceite Virgen Extra'!B25)</f>
        <v>5.3</v>
      </c>
      <c r="D25" s="18">
        <f>CHOOSE(Enlaces!$G$1,'TAM Aceite de Oliva'!C25,'TAM Aceite Virgen'!C25,'TAM Aceite Virgen Extra'!C25)</f>
        <v>5.5</v>
      </c>
      <c r="F25" s="42" t="str">
        <f t="shared" si="0"/>
        <v>&gt;=5,3  - &lt; 5,5</v>
      </c>
      <c r="G25" s="44">
        <f>CHOOSE(Enlaces!$G$1,'TAM Aceite de Oliva'!E25,'TAM Aceite Virgen'!E25,'TAM Aceite Virgen Extra'!E25)</f>
        <v>4.5500000000000007</v>
      </c>
      <c r="H25" s="44">
        <f>CHOOSE(Enlaces!$G$1,'TAM Aceite de Oliva'!F25,'TAM Aceite Virgen'!F25,'TAM Aceite Virgen Extra'!F25)</f>
        <v>1.4400000000000002</v>
      </c>
      <c r="I25" s="44">
        <f>CHOOSE(Enlaces!$G$1,'TAM Aceite de Oliva'!G25,'TAM Aceite Virgen'!G25,'TAM Aceite Virgen Extra'!G25)</f>
        <v>4.28</v>
      </c>
      <c r="J25" s="44">
        <f>CHOOSE(Enlaces!$G$1,'TAM Aceite de Oliva'!H25,'TAM Aceite Virgen'!H25,'TAM Aceite Virgen Extra'!H25)</f>
        <v>3.63</v>
      </c>
      <c r="K25" s="44">
        <f>CHOOSE(Enlaces!$G$1,'TAM Aceite de Oliva'!I25,'TAM Aceite Virgen'!I25,'TAM Aceite Virgen Extra'!I25)</f>
        <v>5.0299999999999994</v>
      </c>
      <c r="L25" s="44">
        <f>CHOOSE(Enlaces!$G$1,'TAM Aceite de Oliva'!J25,'TAM Aceite Virgen'!J25,'TAM Aceite Virgen Extra'!J25)</f>
        <v>2.86</v>
      </c>
      <c r="M25" s="44">
        <f>CHOOSE(Enlaces!$G$1,'TAM Aceite de Oliva'!K25,'TAM Aceite Virgen'!K25,'TAM Aceite Virgen Extra'!K25)</f>
        <v>1.8800000000000001</v>
      </c>
      <c r="N25" s="44">
        <f>CHOOSE(Enlaces!$G$1,'TAM Aceite de Oliva'!L25,'TAM Aceite Virgen'!L25,'TAM Aceite Virgen Extra'!L25)</f>
        <v>0.78</v>
      </c>
      <c r="O25" s="44">
        <f>CHOOSE(Enlaces!$G$1,'TAM Aceite de Oliva'!M25,'TAM Aceite Virgen'!M25,'TAM Aceite Virgen Extra'!M25)</f>
        <v>1.22</v>
      </c>
      <c r="P25" s="44">
        <f>CHOOSE(Enlaces!$G$1,'TAM Aceite de Oliva'!N25,'TAM Aceite Virgen'!N25,'TAM Aceite Virgen Extra'!N25)</f>
        <v>0.9</v>
      </c>
      <c r="Q25" s="44">
        <f>CHOOSE(Enlaces!$G$1,'TAM Aceite de Oliva'!O25,'TAM Aceite Virgen'!O25,'TAM Aceite Virgen Extra'!O25)</f>
        <v>1.32</v>
      </c>
      <c r="R25" s="44">
        <f>CHOOSE(Enlaces!$G$1,'TAM Aceite de Oliva'!P25,'TAM Aceite Virgen'!P25,'TAM Aceite Virgen Extra'!P25)</f>
        <v>2.16</v>
      </c>
    </row>
    <row r="26" spans="3:18" x14ac:dyDescent="0.3">
      <c r="C26" s="19">
        <f>CHOOSE(Enlaces!$G$1,'TAM Aceite de Oliva'!B26,'TAM Aceite Virgen'!B26,'TAM Aceite Virgen Extra'!B26)</f>
        <v>5.5</v>
      </c>
      <c r="D26" s="18">
        <f>CHOOSE(Enlaces!$G$1,'TAM Aceite de Oliva'!C26,'TAM Aceite Virgen'!C26,'TAM Aceite Virgen Extra'!C26)</f>
        <v>5.7</v>
      </c>
      <c r="F26" s="42" t="str">
        <f t="shared" si="0"/>
        <v>&gt;=5,5  - &lt; 5,7</v>
      </c>
      <c r="G26" s="44">
        <f>CHOOSE(Enlaces!$G$1,'TAM Aceite de Oliva'!E26,'TAM Aceite Virgen'!E26,'TAM Aceite Virgen Extra'!E26)</f>
        <v>0.33</v>
      </c>
      <c r="H26" s="44">
        <f>CHOOSE(Enlaces!$G$1,'TAM Aceite de Oliva'!F26,'TAM Aceite Virgen'!F26,'TAM Aceite Virgen Extra'!F26)</f>
        <v>0.63</v>
      </c>
      <c r="I26" s="44">
        <f>CHOOSE(Enlaces!$G$1,'TAM Aceite de Oliva'!G26,'TAM Aceite Virgen'!G26,'TAM Aceite Virgen Extra'!G26)</f>
        <v>0.27</v>
      </c>
      <c r="J26" s="44">
        <f>CHOOSE(Enlaces!$G$1,'TAM Aceite de Oliva'!H26,'TAM Aceite Virgen'!H26,'TAM Aceite Virgen Extra'!H26)</f>
        <v>0.63000000000000012</v>
      </c>
      <c r="K26" s="44">
        <f>CHOOSE(Enlaces!$G$1,'TAM Aceite de Oliva'!I26,'TAM Aceite Virgen'!I26,'TAM Aceite Virgen Extra'!I26)</f>
        <v>0.54</v>
      </c>
      <c r="L26" s="44">
        <f>CHOOSE(Enlaces!$G$1,'TAM Aceite de Oliva'!J26,'TAM Aceite Virgen'!J26,'TAM Aceite Virgen Extra'!J26)</f>
        <v>0.75</v>
      </c>
      <c r="M26" s="44">
        <f>CHOOSE(Enlaces!$G$1,'TAM Aceite de Oliva'!K26,'TAM Aceite Virgen'!K26,'TAM Aceite Virgen Extra'!K26)</f>
        <v>0.41000000000000003</v>
      </c>
      <c r="N26" s="44">
        <f>CHOOSE(Enlaces!$G$1,'TAM Aceite de Oliva'!L26,'TAM Aceite Virgen'!L26,'TAM Aceite Virgen Extra'!L26)</f>
        <v>0.82000000000000006</v>
      </c>
      <c r="O26" s="44">
        <f>CHOOSE(Enlaces!$G$1,'TAM Aceite de Oliva'!M26,'TAM Aceite Virgen'!M26,'TAM Aceite Virgen Extra'!M26)</f>
        <v>0.41</v>
      </c>
      <c r="P26" s="44">
        <f>CHOOSE(Enlaces!$G$1,'TAM Aceite de Oliva'!N26,'TAM Aceite Virgen'!N26,'TAM Aceite Virgen Extra'!N26)</f>
        <v>0.27</v>
      </c>
      <c r="Q26" s="44">
        <f>CHOOSE(Enlaces!$G$1,'TAM Aceite de Oliva'!O26,'TAM Aceite Virgen'!O26,'TAM Aceite Virgen Extra'!O26)</f>
        <v>0.24</v>
      </c>
      <c r="R26" s="44">
        <f>CHOOSE(Enlaces!$G$1,'TAM Aceite de Oliva'!P26,'TAM Aceite Virgen'!P26,'TAM Aceite Virgen Extra'!P26)</f>
        <v>1.3900000000000001</v>
      </c>
    </row>
    <row r="27" spans="3:18" x14ac:dyDescent="0.3">
      <c r="C27" s="19">
        <f>CHOOSE(Enlaces!$G$1,'TAM Aceite de Oliva'!B27,'TAM Aceite Virgen'!B27,'TAM Aceite Virgen Extra'!B27)</f>
        <v>5.7</v>
      </c>
      <c r="D27" s="18">
        <f>CHOOSE(Enlaces!$G$1,'TAM Aceite de Oliva'!C27,'TAM Aceite Virgen'!C27,'TAM Aceite Virgen Extra'!C27)</f>
        <v>5.9</v>
      </c>
      <c r="F27" s="42" t="str">
        <f t="shared" si="0"/>
        <v>&gt;=5,7  - &lt; 5,9</v>
      </c>
      <c r="G27" s="44">
        <f>CHOOSE(Enlaces!$G$1,'TAM Aceite de Oliva'!E27,'TAM Aceite Virgen'!E27,'TAM Aceite Virgen Extra'!E27)</f>
        <v>2.64</v>
      </c>
      <c r="H27" s="44">
        <f>CHOOSE(Enlaces!$G$1,'TAM Aceite de Oliva'!F27,'TAM Aceite Virgen'!F27,'TAM Aceite Virgen Extra'!F27)</f>
        <v>1.56</v>
      </c>
      <c r="I27" s="44">
        <f>CHOOSE(Enlaces!$G$1,'TAM Aceite de Oliva'!G27,'TAM Aceite Virgen'!G27,'TAM Aceite Virgen Extra'!G27)</f>
        <v>1.81</v>
      </c>
      <c r="J27" s="44">
        <f>CHOOSE(Enlaces!$G$1,'TAM Aceite de Oliva'!H27,'TAM Aceite Virgen'!H27,'TAM Aceite Virgen Extra'!H27)</f>
        <v>0.31999999999999995</v>
      </c>
      <c r="K27" s="44">
        <f>CHOOSE(Enlaces!$G$1,'TAM Aceite de Oliva'!I27,'TAM Aceite Virgen'!I27,'TAM Aceite Virgen Extra'!I27)</f>
        <v>0.74</v>
      </c>
      <c r="L27" s="44">
        <f>CHOOSE(Enlaces!$G$1,'TAM Aceite de Oliva'!J27,'TAM Aceite Virgen'!J27,'TAM Aceite Virgen Extra'!J27)</f>
        <v>0.96</v>
      </c>
      <c r="M27" s="44">
        <f>CHOOSE(Enlaces!$G$1,'TAM Aceite de Oliva'!K27,'TAM Aceite Virgen'!K27,'TAM Aceite Virgen Extra'!K27)</f>
        <v>0.85000000000000009</v>
      </c>
      <c r="N27" s="44">
        <f>CHOOSE(Enlaces!$G$1,'TAM Aceite de Oliva'!L27,'TAM Aceite Virgen'!L27,'TAM Aceite Virgen Extra'!L27)</f>
        <v>0.21000000000000002</v>
      </c>
      <c r="O27" s="44">
        <f>CHOOSE(Enlaces!$G$1,'TAM Aceite de Oliva'!M27,'TAM Aceite Virgen'!M27,'TAM Aceite Virgen Extra'!M27)</f>
        <v>0.63000000000000012</v>
      </c>
      <c r="P27" s="44">
        <f>CHOOSE(Enlaces!$G$1,'TAM Aceite de Oliva'!N27,'TAM Aceite Virgen'!N27,'TAM Aceite Virgen Extra'!N27)</f>
        <v>0.15000000000000002</v>
      </c>
      <c r="Q27" s="44">
        <f>CHOOSE(Enlaces!$G$1,'TAM Aceite de Oliva'!O27,'TAM Aceite Virgen'!O27,'TAM Aceite Virgen Extra'!O27)</f>
        <v>0.16</v>
      </c>
      <c r="R27" s="44">
        <f>CHOOSE(Enlaces!$G$1,'TAM Aceite de Oliva'!P27,'TAM Aceite Virgen'!P27,'TAM Aceite Virgen Extra'!P27)</f>
        <v>0.2</v>
      </c>
    </row>
    <row r="28" spans="3:18" x14ac:dyDescent="0.3">
      <c r="C28" s="19">
        <f>CHOOSE(Enlaces!$G$1,'TAM Aceite de Oliva'!B28,'TAM Aceite Virgen'!B28,'TAM Aceite Virgen Extra'!B28)</f>
        <v>5.9</v>
      </c>
      <c r="D28" s="18">
        <f>CHOOSE(Enlaces!$G$1,'TAM Aceite de Oliva'!C28,'TAM Aceite Virgen'!C28,'TAM Aceite Virgen Extra'!C28)</f>
        <v>6.1</v>
      </c>
      <c r="F28" s="42" t="str">
        <f t="shared" si="0"/>
        <v>&gt;=5,9  - &lt; 6,1</v>
      </c>
      <c r="G28" s="44">
        <f>CHOOSE(Enlaces!$G$1,'TAM Aceite de Oliva'!E28,'TAM Aceite Virgen'!E28,'TAM Aceite Virgen Extra'!E28)</f>
        <v>1.54</v>
      </c>
      <c r="H28" s="44">
        <f>CHOOSE(Enlaces!$G$1,'TAM Aceite de Oliva'!F28,'TAM Aceite Virgen'!F28,'TAM Aceite Virgen Extra'!F28)</f>
        <v>1.5999999999999999</v>
      </c>
      <c r="I28" s="44">
        <f>CHOOSE(Enlaces!$G$1,'TAM Aceite de Oliva'!G28,'TAM Aceite Virgen'!G28,'TAM Aceite Virgen Extra'!G28)</f>
        <v>1.7800000000000002</v>
      </c>
      <c r="J28" s="44">
        <f>CHOOSE(Enlaces!$G$1,'TAM Aceite de Oliva'!H28,'TAM Aceite Virgen'!H28,'TAM Aceite Virgen Extra'!H28)</f>
        <v>2.23</v>
      </c>
      <c r="K28" s="44">
        <f>CHOOSE(Enlaces!$G$1,'TAM Aceite de Oliva'!I28,'TAM Aceite Virgen'!I28,'TAM Aceite Virgen Extra'!I28)</f>
        <v>2.59</v>
      </c>
      <c r="L28" s="44">
        <f>CHOOSE(Enlaces!$G$1,'TAM Aceite de Oliva'!J28,'TAM Aceite Virgen'!J28,'TAM Aceite Virgen Extra'!J28)</f>
        <v>2.48</v>
      </c>
      <c r="M28" s="44">
        <f>CHOOSE(Enlaces!$G$1,'TAM Aceite de Oliva'!K28,'TAM Aceite Virgen'!K28,'TAM Aceite Virgen Extra'!K28)</f>
        <v>1.27</v>
      </c>
      <c r="N28" s="44">
        <f>CHOOSE(Enlaces!$G$1,'TAM Aceite de Oliva'!L28,'TAM Aceite Virgen'!L28,'TAM Aceite Virgen Extra'!L28)</f>
        <v>0.86</v>
      </c>
      <c r="O28" s="44">
        <f>CHOOSE(Enlaces!$G$1,'TAM Aceite de Oliva'!M28,'TAM Aceite Virgen'!M28,'TAM Aceite Virgen Extra'!M28)</f>
        <v>0.67</v>
      </c>
      <c r="P28" s="44">
        <f>CHOOSE(Enlaces!$G$1,'TAM Aceite de Oliva'!N28,'TAM Aceite Virgen'!N28,'TAM Aceite Virgen Extra'!N28)</f>
        <v>1.21</v>
      </c>
      <c r="Q28" s="44">
        <f>CHOOSE(Enlaces!$G$1,'TAM Aceite de Oliva'!O28,'TAM Aceite Virgen'!O28,'TAM Aceite Virgen Extra'!O28)</f>
        <v>1.59</v>
      </c>
      <c r="R28" s="44">
        <f>CHOOSE(Enlaces!$G$1,'TAM Aceite de Oliva'!P28,'TAM Aceite Virgen'!P28,'TAM Aceite Virgen Extra'!P28)</f>
        <v>1.38</v>
      </c>
    </row>
    <row r="29" spans="3:18" x14ac:dyDescent="0.3">
      <c r="C29" s="19">
        <f>CHOOSE(Enlaces!$G$1,'TAM Aceite de Oliva'!B29,'TAM Aceite Virgen'!B29,'TAM Aceite Virgen Extra'!B29)</f>
        <v>6.1</v>
      </c>
      <c r="D29" s="18">
        <f>CHOOSE(Enlaces!$G$1,'TAM Aceite de Oliva'!C29,'TAM Aceite Virgen'!C29,'TAM Aceite Virgen Extra'!C29)</f>
        <v>6.3</v>
      </c>
      <c r="F29" s="42" t="str">
        <f t="shared" si="0"/>
        <v>&gt;=6,1  - &lt; 6,3</v>
      </c>
      <c r="G29" s="44">
        <f>CHOOSE(Enlaces!$G$1,'TAM Aceite de Oliva'!E29,'TAM Aceite Virgen'!E29,'TAM Aceite Virgen Extra'!E29)</f>
        <v>1.04</v>
      </c>
      <c r="H29" s="44">
        <f>CHOOSE(Enlaces!$G$1,'TAM Aceite de Oliva'!F29,'TAM Aceite Virgen'!F29,'TAM Aceite Virgen Extra'!F29)</f>
        <v>0.13</v>
      </c>
      <c r="I29" s="44">
        <f>CHOOSE(Enlaces!$G$1,'TAM Aceite de Oliva'!G29,'TAM Aceite Virgen'!G29,'TAM Aceite Virgen Extra'!G29)</f>
        <v>0.30000000000000004</v>
      </c>
      <c r="J29" s="44">
        <f>CHOOSE(Enlaces!$G$1,'TAM Aceite de Oliva'!H29,'TAM Aceite Virgen'!H29,'TAM Aceite Virgen Extra'!H29)</f>
        <v>0.1</v>
      </c>
      <c r="K29" s="44">
        <f>CHOOSE(Enlaces!$G$1,'TAM Aceite de Oliva'!I29,'TAM Aceite Virgen'!I29,'TAM Aceite Virgen Extra'!I29)</f>
        <v>0.29000000000000004</v>
      </c>
      <c r="L29" s="44">
        <f>CHOOSE(Enlaces!$G$1,'TAM Aceite de Oliva'!J29,'TAM Aceite Virgen'!J29,'TAM Aceite Virgen Extra'!J29)</f>
        <v>0.2</v>
      </c>
      <c r="M29" s="44">
        <f>CHOOSE(Enlaces!$G$1,'TAM Aceite de Oliva'!K29,'TAM Aceite Virgen'!K29,'TAM Aceite Virgen Extra'!K29)</f>
        <v>0.26</v>
      </c>
      <c r="N29" s="44">
        <f>CHOOSE(Enlaces!$G$1,'TAM Aceite de Oliva'!L29,'TAM Aceite Virgen'!L29,'TAM Aceite Virgen Extra'!L29)</f>
        <v>0.15</v>
      </c>
      <c r="O29" s="44">
        <f>CHOOSE(Enlaces!$G$1,'TAM Aceite de Oliva'!M29,'TAM Aceite Virgen'!M29,'TAM Aceite Virgen Extra'!M29)</f>
        <v>0.18</v>
      </c>
      <c r="P29" s="44">
        <f>CHOOSE(Enlaces!$G$1,'TAM Aceite de Oliva'!N29,'TAM Aceite Virgen'!N29,'TAM Aceite Virgen Extra'!N29)</f>
        <v>0</v>
      </c>
      <c r="Q29" s="44">
        <f>CHOOSE(Enlaces!$G$1,'TAM Aceite de Oliva'!O29,'TAM Aceite Virgen'!O29,'TAM Aceite Virgen Extra'!O29)</f>
        <v>0.21</v>
      </c>
      <c r="R29" s="44">
        <f>CHOOSE(Enlaces!$G$1,'TAM Aceite de Oliva'!P29,'TAM Aceite Virgen'!P29,'TAM Aceite Virgen Extra'!P29)</f>
        <v>1.1300000000000001</v>
      </c>
    </row>
    <row r="30" spans="3:18" x14ac:dyDescent="0.3">
      <c r="C30" s="19">
        <f>CHOOSE(Enlaces!$G$1,'TAM Aceite de Oliva'!B30,'TAM Aceite Virgen'!B30,'TAM Aceite Virgen Extra'!B30)</f>
        <v>6.3</v>
      </c>
      <c r="D30" s="18">
        <f>CHOOSE(Enlaces!$G$1,'TAM Aceite de Oliva'!C30,'TAM Aceite Virgen'!C30,'TAM Aceite Virgen Extra'!C30)</f>
        <v>6.5</v>
      </c>
      <c r="F30" s="42" t="str">
        <f t="shared" si="0"/>
        <v>&gt;=6,3  - &lt; 6,5</v>
      </c>
      <c r="G30" s="44">
        <f>CHOOSE(Enlaces!$G$1,'TAM Aceite de Oliva'!E30,'TAM Aceite Virgen'!E30,'TAM Aceite Virgen Extra'!E30)</f>
        <v>1.03</v>
      </c>
      <c r="H30" s="44">
        <f>CHOOSE(Enlaces!$G$1,'TAM Aceite de Oliva'!F30,'TAM Aceite Virgen'!F30,'TAM Aceite Virgen Extra'!F30)</f>
        <v>0.56000000000000005</v>
      </c>
      <c r="I30" s="44">
        <f>CHOOSE(Enlaces!$G$1,'TAM Aceite de Oliva'!G30,'TAM Aceite Virgen'!G30,'TAM Aceite Virgen Extra'!G30)</f>
        <v>0.66999999999999993</v>
      </c>
      <c r="J30" s="44">
        <f>CHOOSE(Enlaces!$G$1,'TAM Aceite de Oliva'!H30,'TAM Aceite Virgen'!H30,'TAM Aceite Virgen Extra'!H30)</f>
        <v>0.54</v>
      </c>
      <c r="K30" s="44">
        <f>CHOOSE(Enlaces!$G$1,'TAM Aceite de Oliva'!I30,'TAM Aceite Virgen'!I30,'TAM Aceite Virgen Extra'!I30)</f>
        <v>0.13</v>
      </c>
      <c r="L30" s="44">
        <f>CHOOSE(Enlaces!$G$1,'TAM Aceite de Oliva'!J30,'TAM Aceite Virgen'!J30,'TAM Aceite Virgen Extra'!J30)</f>
        <v>0.56000000000000005</v>
      </c>
      <c r="M30" s="44">
        <f>CHOOSE(Enlaces!$G$1,'TAM Aceite de Oliva'!K30,'TAM Aceite Virgen'!K30,'TAM Aceite Virgen Extra'!K30)</f>
        <v>0.8600000000000001</v>
      </c>
      <c r="N30" s="44">
        <f>CHOOSE(Enlaces!$G$1,'TAM Aceite de Oliva'!L30,'TAM Aceite Virgen'!L30,'TAM Aceite Virgen Extra'!L30)</f>
        <v>0.23</v>
      </c>
      <c r="O30" s="44">
        <f>CHOOSE(Enlaces!$G$1,'TAM Aceite de Oliva'!M30,'TAM Aceite Virgen'!M30,'TAM Aceite Virgen Extra'!M30)</f>
        <v>0.36</v>
      </c>
      <c r="P30" s="44">
        <f>CHOOSE(Enlaces!$G$1,'TAM Aceite de Oliva'!N30,'TAM Aceite Virgen'!N30,'TAM Aceite Virgen Extra'!N30)</f>
        <v>0.58000000000000007</v>
      </c>
      <c r="Q30" s="44">
        <f>CHOOSE(Enlaces!$G$1,'TAM Aceite de Oliva'!O30,'TAM Aceite Virgen'!O30,'TAM Aceite Virgen Extra'!O30)</f>
        <v>0.69</v>
      </c>
      <c r="R30" s="44">
        <f>CHOOSE(Enlaces!$G$1,'TAM Aceite de Oliva'!P30,'TAM Aceite Virgen'!P30,'TAM Aceite Virgen Extra'!P30)</f>
        <v>0.5</v>
      </c>
    </row>
    <row r="31" spans="3:18" x14ac:dyDescent="0.3">
      <c r="C31" s="19">
        <f>CHOOSE(Enlaces!$G$1,'TAM Aceite de Oliva'!B31,'TAM Aceite Virgen'!B31,'TAM Aceite Virgen Extra'!B31)</f>
        <v>6.5</v>
      </c>
      <c r="D31" s="18">
        <f>CHOOSE(Enlaces!$G$1,'TAM Aceite de Oliva'!C31,'TAM Aceite Virgen'!C31,'TAM Aceite Virgen Extra'!C31)</f>
        <v>6.7</v>
      </c>
      <c r="F31" s="42" t="str">
        <f>"&gt;="&amp;C31&amp;"  - &lt; "&amp;D31</f>
        <v>&gt;=6,5  - &lt; 6,7</v>
      </c>
      <c r="G31" s="44">
        <f>CHOOSE(Enlaces!$G$1,'TAM Aceite de Oliva'!E31,'TAM Aceite Virgen'!E31,'TAM Aceite Virgen Extra'!E31)</f>
        <v>0.27</v>
      </c>
      <c r="H31" s="44">
        <f>CHOOSE(Enlaces!$G$1,'TAM Aceite de Oliva'!F31,'TAM Aceite Virgen'!F31,'TAM Aceite Virgen Extra'!F31)</f>
        <v>0.55000000000000004</v>
      </c>
      <c r="I31" s="44">
        <f>CHOOSE(Enlaces!$G$1,'TAM Aceite de Oliva'!G31,'TAM Aceite Virgen'!G31,'TAM Aceite Virgen Extra'!G31)</f>
        <v>0.71000000000000008</v>
      </c>
      <c r="J31" s="44">
        <f>CHOOSE(Enlaces!$G$1,'TAM Aceite de Oliva'!H31,'TAM Aceite Virgen'!H31,'TAM Aceite Virgen Extra'!H31)</f>
        <v>0.37</v>
      </c>
      <c r="K31" s="44">
        <f>CHOOSE(Enlaces!$G$1,'TAM Aceite de Oliva'!I31,'TAM Aceite Virgen'!I31,'TAM Aceite Virgen Extra'!I31)</f>
        <v>0.74</v>
      </c>
      <c r="L31" s="44">
        <f>CHOOSE(Enlaces!$G$1,'TAM Aceite de Oliva'!J31,'TAM Aceite Virgen'!J31,'TAM Aceite Virgen Extra'!J31)</f>
        <v>0.94000000000000006</v>
      </c>
      <c r="M31" s="44">
        <f>CHOOSE(Enlaces!$G$1,'TAM Aceite de Oliva'!K31,'TAM Aceite Virgen'!K31,'TAM Aceite Virgen Extra'!K31)</f>
        <v>0.92000000000000015</v>
      </c>
      <c r="N31" s="44">
        <f>CHOOSE(Enlaces!$G$1,'TAM Aceite de Oliva'!L31,'TAM Aceite Virgen'!L31,'TAM Aceite Virgen Extra'!L31)</f>
        <v>1.37</v>
      </c>
      <c r="O31" s="44">
        <f>CHOOSE(Enlaces!$G$1,'TAM Aceite de Oliva'!M31,'TAM Aceite Virgen'!M31,'TAM Aceite Virgen Extra'!M31)</f>
        <v>0.94000000000000006</v>
      </c>
      <c r="P31" s="44">
        <f>CHOOSE(Enlaces!$G$1,'TAM Aceite de Oliva'!N31,'TAM Aceite Virgen'!N31,'TAM Aceite Virgen Extra'!N31)</f>
        <v>0.39999999999999997</v>
      </c>
      <c r="Q31" s="44">
        <f>CHOOSE(Enlaces!$G$1,'TAM Aceite de Oliva'!O31,'TAM Aceite Virgen'!O31,'TAM Aceite Virgen Extra'!O31)</f>
        <v>0.38</v>
      </c>
      <c r="R31" s="44">
        <f>CHOOSE(Enlaces!$G$1,'TAM Aceite de Oliva'!P31,'TAM Aceite Virgen'!P31,'TAM Aceite Virgen Extra'!P31)</f>
        <v>1.23</v>
      </c>
    </row>
    <row r="32" spans="3:18" x14ac:dyDescent="0.3">
      <c r="C32" s="19">
        <f>CHOOSE(Enlaces!$G$1,'TAM Aceite de Oliva'!B32,'TAM Aceite Virgen'!B32,'TAM Aceite Virgen Extra'!B32)</f>
        <v>6.7</v>
      </c>
      <c r="D32" s="18">
        <f>CHOOSE(Enlaces!$G$1,'TAM Aceite de Oliva'!C32,'TAM Aceite Virgen'!C32,'TAM Aceite Virgen Extra'!C32)</f>
        <v>6.9</v>
      </c>
      <c r="F32" s="42" t="str">
        <f>"&gt;="&amp;C32&amp;"  - &lt; "&amp;D32</f>
        <v>&gt;=6,7  - &lt; 6,9</v>
      </c>
      <c r="G32" s="44">
        <f>CHOOSE(Enlaces!$G$1,'TAM Aceite de Oliva'!E32,'TAM Aceite Virgen'!E32,'TAM Aceite Virgen Extra'!E32)</f>
        <v>0.16999999999999998</v>
      </c>
      <c r="H32" s="44">
        <f>CHOOSE(Enlaces!$G$1,'TAM Aceite de Oliva'!F32,'TAM Aceite Virgen'!F32,'TAM Aceite Virgen Extra'!F32)</f>
        <v>0.32</v>
      </c>
      <c r="I32" s="44">
        <f>CHOOSE(Enlaces!$G$1,'TAM Aceite de Oliva'!G32,'TAM Aceite Virgen'!G32,'TAM Aceite Virgen Extra'!G32)</f>
        <v>0.03</v>
      </c>
      <c r="J32" s="44">
        <f>CHOOSE(Enlaces!$G$1,'TAM Aceite de Oliva'!H32,'TAM Aceite Virgen'!H32,'TAM Aceite Virgen Extra'!H32)</f>
        <v>0.16</v>
      </c>
      <c r="K32" s="44">
        <f>CHOOSE(Enlaces!$G$1,'TAM Aceite de Oliva'!I32,'TAM Aceite Virgen'!I32,'TAM Aceite Virgen Extra'!I32)</f>
        <v>7.0000000000000007E-2</v>
      </c>
      <c r="L32" s="44">
        <f>CHOOSE(Enlaces!$G$1,'TAM Aceite de Oliva'!J32,'TAM Aceite Virgen'!J32,'TAM Aceite Virgen Extra'!J32)</f>
        <v>0.23</v>
      </c>
      <c r="M32" s="44">
        <f>CHOOSE(Enlaces!$G$1,'TAM Aceite de Oliva'!K32,'TAM Aceite Virgen'!K32,'TAM Aceite Virgen Extra'!K32)</f>
        <v>0.33</v>
      </c>
      <c r="N32" s="44">
        <f>CHOOSE(Enlaces!$G$1,'TAM Aceite de Oliva'!L32,'TAM Aceite Virgen'!L32,'TAM Aceite Virgen Extra'!L32)</f>
        <v>0.15000000000000002</v>
      </c>
      <c r="O32" s="44">
        <f>CHOOSE(Enlaces!$G$1,'TAM Aceite de Oliva'!M32,'TAM Aceite Virgen'!M32,'TAM Aceite Virgen Extra'!M32)</f>
        <v>0</v>
      </c>
      <c r="P32" s="44">
        <f>CHOOSE(Enlaces!$G$1,'TAM Aceite de Oliva'!N32,'TAM Aceite Virgen'!N32,'TAM Aceite Virgen Extra'!N32)</f>
        <v>0</v>
      </c>
      <c r="Q32" s="44">
        <f>CHOOSE(Enlaces!$G$1,'TAM Aceite de Oliva'!O32,'TAM Aceite Virgen'!O32,'TAM Aceite Virgen Extra'!O32)</f>
        <v>0.14000000000000001</v>
      </c>
      <c r="R32" s="44">
        <f>CHOOSE(Enlaces!$G$1,'TAM Aceite de Oliva'!P32,'TAM Aceite Virgen'!P32,'TAM Aceite Virgen Extra'!P32)</f>
        <v>0</v>
      </c>
    </row>
    <row r="33" spans="3:18" x14ac:dyDescent="0.3">
      <c r="C33" s="54">
        <f>CHOOSE(Enlaces!$G$1,'TAM Aceite de Oliva'!B33,'TAM Aceite Virgen'!B33,'TAM Aceite Virgen Extra'!B33)</f>
        <v>6.9</v>
      </c>
      <c r="D33" s="55">
        <f>CHOOSE(Enlaces!$G$1,'TAM Aceite de Oliva'!C33,'TAM Aceite Virgen'!C33,'TAM Aceite Virgen Extra'!C33)</f>
        <v>0</v>
      </c>
      <c r="F33" s="42" t="str">
        <f>"&gt;="&amp;C33</f>
        <v>&gt;=6,9</v>
      </c>
      <c r="G33" s="44">
        <f>CHOOSE(Enlaces!$G$1,'TAM Aceite de Oliva'!E33,'TAM Aceite Virgen'!E33,'TAM Aceite Virgen Extra'!E33)</f>
        <v>8.9800000000000022</v>
      </c>
      <c r="H33" s="44">
        <f>CHOOSE(Enlaces!$G$1,'TAM Aceite de Oliva'!F33,'TAM Aceite Virgen'!F33,'TAM Aceite Virgen Extra'!F33)</f>
        <v>6.9799999999999986</v>
      </c>
      <c r="I33" s="44">
        <f>CHOOSE(Enlaces!$G$1,'TAM Aceite de Oliva'!G33,'TAM Aceite Virgen'!G33,'TAM Aceite Virgen Extra'!G33)</f>
        <v>7.16</v>
      </c>
      <c r="J33" s="44">
        <f>CHOOSE(Enlaces!$G$1,'TAM Aceite de Oliva'!H33,'TAM Aceite Virgen'!H33,'TAM Aceite Virgen Extra'!H33)</f>
        <v>9.16</v>
      </c>
      <c r="K33" s="44">
        <f>CHOOSE(Enlaces!$G$1,'TAM Aceite de Oliva'!I33,'TAM Aceite Virgen'!I33,'TAM Aceite Virgen Extra'!I33)</f>
        <v>7.62</v>
      </c>
      <c r="L33" s="44">
        <f>CHOOSE(Enlaces!$G$1,'TAM Aceite de Oliva'!J33,'TAM Aceite Virgen'!J33,'TAM Aceite Virgen Extra'!J33)</f>
        <v>8.3999999999999986</v>
      </c>
      <c r="M33" s="44">
        <f>CHOOSE(Enlaces!$G$1,'TAM Aceite de Oliva'!K33,'TAM Aceite Virgen'!K33,'TAM Aceite Virgen Extra'!K33)</f>
        <v>8.44</v>
      </c>
      <c r="N33" s="44">
        <f>CHOOSE(Enlaces!$G$1,'TAM Aceite de Oliva'!L33,'TAM Aceite Virgen'!L33,'TAM Aceite Virgen Extra'!L33)</f>
        <v>8.7799999999999976</v>
      </c>
      <c r="O33" s="44">
        <f>CHOOSE(Enlaces!$G$1,'TAM Aceite de Oliva'!M33,'TAM Aceite Virgen'!M33,'TAM Aceite Virgen Extra'!M33)</f>
        <v>7.6499999999999986</v>
      </c>
      <c r="P33" s="44">
        <f>CHOOSE(Enlaces!$G$1,'TAM Aceite de Oliva'!N33,'TAM Aceite Virgen'!N33,'TAM Aceite Virgen Extra'!N33)</f>
        <v>7.04</v>
      </c>
      <c r="Q33" s="44">
        <f>CHOOSE(Enlaces!$G$1,'TAM Aceite de Oliva'!O33,'TAM Aceite Virgen'!O33,'TAM Aceite Virgen Extra'!O33)</f>
        <v>6.8599999999999985</v>
      </c>
      <c r="R33" s="44">
        <f>CHOOSE(Enlaces!$G$1,'TAM Aceite de Oliva'!P33,'TAM Aceite Virgen'!P33,'TAM Aceite Virgen Extra'!P33)</f>
        <v>6.98</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zoomScale="70" zoomScaleNormal="70" workbookViewId="0">
      <selection activeCell="D11" sqref="D11"/>
    </sheetView>
  </sheetViews>
  <sheetFormatPr baseColWidth="10" defaultColWidth="11.44140625" defaultRowHeight="14.4" x14ac:dyDescent="0.3"/>
  <cols>
    <col min="1" max="1" width="3.109375" style="6" customWidth="1"/>
    <col min="2" max="2" width="2.6640625" style="6" customWidth="1"/>
    <col min="3" max="3" width="4.33203125" style="33" customWidth="1"/>
    <col min="4" max="4" width="134.88671875" style="6" bestFit="1" customWidth="1"/>
    <col min="5" max="5" width="23.33203125" style="6" customWidth="1"/>
    <col min="6" max="7" width="11.44140625" style="6"/>
    <col min="8" max="8" width="14.5546875" style="6" customWidth="1"/>
    <col min="9" max="16384" width="11.44140625" style="6"/>
  </cols>
  <sheetData>
    <row r="3" spans="2:9" ht="14.1" customHeight="1" thickBot="1" x14ac:dyDescent="0.35">
      <c r="B3" s="45"/>
      <c r="C3" s="46" t="s">
        <v>303</v>
      </c>
      <c r="F3" s="47" t="s">
        <v>304</v>
      </c>
    </row>
    <row r="4" spans="2:9" ht="15" customHeight="1" x14ac:dyDescent="0.3">
      <c r="F4" s="76" t="s">
        <v>323</v>
      </c>
      <c r="G4" s="77"/>
      <c r="H4" s="77"/>
      <c r="I4" s="78"/>
    </row>
    <row r="5" spans="2:9" s="48" customFormat="1" ht="35.25" customHeight="1" x14ac:dyDescent="0.3">
      <c r="C5" s="49" t="s">
        <v>305</v>
      </c>
      <c r="D5" s="48" t="s">
        <v>313</v>
      </c>
      <c r="F5" s="79"/>
      <c r="G5" s="80"/>
      <c r="H5" s="80"/>
      <c r="I5" s="81"/>
    </row>
    <row r="6" spans="2:9" s="48" customFormat="1" ht="35.25" customHeight="1" x14ac:dyDescent="0.3">
      <c r="C6" s="49" t="s">
        <v>306</v>
      </c>
      <c r="D6" s="51" t="s">
        <v>315</v>
      </c>
      <c r="F6" s="79"/>
      <c r="G6" s="80"/>
      <c r="H6" s="80"/>
      <c r="I6" s="81"/>
    </row>
    <row r="7" spans="2:9" s="48" customFormat="1" ht="35.25" customHeight="1" x14ac:dyDescent="0.3">
      <c r="C7" s="49" t="s">
        <v>307</v>
      </c>
      <c r="D7" s="51" t="s">
        <v>314</v>
      </c>
      <c r="F7" s="79"/>
      <c r="G7" s="80"/>
      <c r="H7" s="80"/>
      <c r="I7" s="81"/>
    </row>
    <row r="8" spans="2:9" s="48" customFormat="1" ht="35.25" customHeight="1" x14ac:dyDescent="0.3">
      <c r="C8" s="49" t="s">
        <v>308</v>
      </c>
      <c r="D8" s="48" t="s">
        <v>316</v>
      </c>
      <c r="F8" s="79"/>
      <c r="G8" s="80"/>
      <c r="H8" s="80"/>
      <c r="I8" s="81"/>
    </row>
    <row r="9" spans="2:9" s="48" customFormat="1" ht="35.25" customHeight="1" x14ac:dyDescent="0.3">
      <c r="C9" s="49" t="s">
        <v>317</v>
      </c>
      <c r="D9" s="48" t="s">
        <v>318</v>
      </c>
      <c r="F9" s="79"/>
      <c r="G9" s="80"/>
      <c r="H9" s="80"/>
      <c r="I9" s="81"/>
    </row>
    <row r="10" spans="2:9" s="48" customFormat="1" ht="35.25" customHeight="1" x14ac:dyDescent="0.3">
      <c r="C10" s="49" t="s">
        <v>320</v>
      </c>
      <c r="D10" s="48" t="s">
        <v>319</v>
      </c>
      <c r="F10" s="79"/>
      <c r="G10" s="80"/>
      <c r="H10" s="80"/>
      <c r="I10" s="81"/>
    </row>
    <row r="11" spans="2:9" s="48" customFormat="1" ht="35.25" customHeight="1" x14ac:dyDescent="0.3">
      <c r="C11" s="49" t="s">
        <v>321</v>
      </c>
      <c r="D11" s="48" t="s">
        <v>322</v>
      </c>
      <c r="F11" s="79"/>
      <c r="G11" s="80"/>
      <c r="H11" s="80"/>
      <c r="I11" s="81"/>
    </row>
    <row r="12" spans="2:9" s="48" customFormat="1" ht="35.25" customHeight="1" thickBot="1" x14ac:dyDescent="0.35">
      <c r="C12" s="49" t="s">
        <v>324</v>
      </c>
      <c r="D12" s="48" t="s">
        <v>309</v>
      </c>
      <c r="F12" s="82"/>
      <c r="G12" s="83"/>
      <c r="H12" s="83"/>
      <c r="I12" s="84"/>
    </row>
    <row r="13" spans="2:9" s="48" customFormat="1" ht="35.25" customHeight="1" x14ac:dyDescent="0.3">
      <c r="C13" s="49" t="s">
        <v>325</v>
      </c>
      <c r="D13" s="48" t="s">
        <v>326</v>
      </c>
      <c r="F13" s="52"/>
      <c r="G13" s="52"/>
      <c r="H13" s="52"/>
      <c r="I13" s="52"/>
    </row>
    <row r="14" spans="2:9" s="48" customFormat="1" ht="35.25" customHeight="1" x14ac:dyDescent="0.3">
      <c r="C14" s="49"/>
      <c r="D14" s="48" t="s">
        <v>310</v>
      </c>
    </row>
    <row r="15" spans="2:9" x14ac:dyDescent="0.3">
      <c r="E15" s="48"/>
      <c r="F15" s="48"/>
      <c r="G15" s="48"/>
      <c r="H15" s="48"/>
      <c r="I15" s="48"/>
    </row>
    <row r="16" spans="2:9" x14ac:dyDescent="0.3">
      <c r="E16" s="48"/>
      <c r="F16" s="48"/>
      <c r="G16" s="48"/>
      <c r="H16" s="48"/>
      <c r="I16" s="48"/>
    </row>
    <row r="17" spans="2:9" x14ac:dyDescent="0.3">
      <c r="E17" s="48"/>
      <c r="F17" s="48"/>
      <c r="G17" s="48"/>
      <c r="H17" s="48"/>
      <c r="I17" s="48"/>
    </row>
    <row r="18" spans="2:9" ht="14.1" customHeight="1" x14ac:dyDescent="0.3">
      <c r="B18" s="45"/>
      <c r="C18" s="46" t="s">
        <v>311</v>
      </c>
      <c r="E18" s="48"/>
      <c r="F18" s="48"/>
      <c r="G18" s="48"/>
      <c r="H18" s="48"/>
      <c r="I18" s="48"/>
    </row>
    <row r="19" spans="2:9" x14ac:dyDescent="0.3">
      <c r="E19" s="48"/>
      <c r="F19" s="48"/>
      <c r="G19" s="48"/>
      <c r="H19" s="48"/>
      <c r="I19" s="48"/>
    </row>
    <row r="20" spans="2:9" x14ac:dyDescent="0.3">
      <c r="D20" s="50" t="s">
        <v>330</v>
      </c>
      <c r="E20" s="48"/>
      <c r="F20" s="48"/>
      <c r="G20" s="48"/>
      <c r="H20" s="48"/>
      <c r="I20" s="48"/>
    </row>
    <row r="21" spans="2:9" ht="3.75" customHeight="1" x14ac:dyDescent="0.3">
      <c r="C21" s="49"/>
      <c r="E21" s="48"/>
      <c r="F21" s="48"/>
      <c r="G21" s="48"/>
      <c r="H21" s="48"/>
      <c r="I21" s="48"/>
    </row>
    <row r="22" spans="2:9" ht="15.75" customHeight="1" x14ac:dyDescent="0.3">
      <c r="C22" s="49"/>
      <c r="D22" s="6" t="s">
        <v>331</v>
      </c>
      <c r="E22" s="48"/>
      <c r="F22" s="48"/>
      <c r="G22" s="48"/>
      <c r="H22" s="48"/>
      <c r="I22" s="48"/>
    </row>
    <row r="23" spans="2:9" ht="16.5" customHeight="1" x14ac:dyDescent="0.3">
      <c r="C23" s="49"/>
      <c r="D23" s="6" t="s">
        <v>332</v>
      </c>
      <c r="E23" s="48"/>
      <c r="F23" s="48"/>
      <c r="G23" s="48"/>
      <c r="H23" s="48"/>
      <c r="I23" s="48"/>
    </row>
    <row r="24" spans="2:9" x14ac:dyDescent="0.3">
      <c r="C24" s="49"/>
      <c r="D24" s="6" t="s">
        <v>333</v>
      </c>
      <c r="E24" s="48"/>
      <c r="F24" s="48"/>
      <c r="G24" s="48"/>
      <c r="H24" s="48"/>
      <c r="I24" s="48"/>
    </row>
    <row r="25" spans="2:9" x14ac:dyDescent="0.3">
      <c r="C25" s="49"/>
      <c r="D25" s="6" t="s">
        <v>334</v>
      </c>
      <c r="E25" s="48"/>
      <c r="F25" s="48"/>
      <c r="G25" s="48"/>
      <c r="H25" s="48"/>
      <c r="I25" s="48"/>
    </row>
    <row r="26" spans="2:9" x14ac:dyDescent="0.3">
      <c r="C26" s="49"/>
      <c r="E26" s="48"/>
      <c r="F26" s="48"/>
      <c r="G26" s="48"/>
      <c r="H26" s="48"/>
      <c r="I26" s="48"/>
    </row>
    <row r="27" spans="2:9" x14ac:dyDescent="0.3">
      <c r="C27" s="49"/>
      <c r="D27" s="50" t="s">
        <v>327</v>
      </c>
      <c r="E27" s="48"/>
      <c r="F27" s="48"/>
      <c r="G27" s="48"/>
      <c r="H27" s="48"/>
      <c r="I27" s="48"/>
    </row>
    <row r="28" spans="2:9" x14ac:dyDescent="0.3">
      <c r="C28" s="49"/>
      <c r="D28" s="6" t="s">
        <v>328</v>
      </c>
    </row>
    <row r="29" spans="2:9" x14ac:dyDescent="0.3">
      <c r="C29" s="49"/>
      <c r="D29" s="6" t="s">
        <v>329</v>
      </c>
    </row>
    <row r="30" spans="2:9" x14ac:dyDescent="0.3">
      <c r="D30" s="6" t="s">
        <v>312</v>
      </c>
    </row>
    <row r="32" spans="2:9" x14ac:dyDescent="0.3">
      <c r="D32" s="50" t="s">
        <v>335</v>
      </c>
    </row>
    <row r="33" spans="4:4" x14ac:dyDescent="0.3">
      <c r="D33" s="6" t="s">
        <v>336</v>
      </c>
    </row>
    <row r="34" spans="4:4" x14ac:dyDescent="0.3">
      <c r="D34" s="6" t="s">
        <v>337</v>
      </c>
    </row>
    <row r="35" spans="4:4" x14ac:dyDescent="0.3">
      <c r="D35" s="6" t="s">
        <v>338</v>
      </c>
    </row>
    <row r="37" spans="4:4" x14ac:dyDescent="0.3">
      <c r="D37" s="50" t="s">
        <v>339</v>
      </c>
    </row>
    <row r="38" spans="4:4" x14ac:dyDescent="0.3">
      <c r="D38" s="6" t="s">
        <v>340</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dimension ref="A1:HB289"/>
  <sheetViews>
    <sheetView showGridLines="0" zoomScale="70" zoomScaleNormal="70" workbookViewId="0">
      <pane xSplit="2" ySplit="3" topLeftCell="GG4" activePane="bottomRight" state="frozen"/>
      <selection activeCell="A287" sqref="A287"/>
      <selection pane="topRight" activeCell="A287" sqref="A287"/>
      <selection pane="bottomLeft" activeCell="A287" sqref="A287"/>
      <selection pane="bottomRight" activeCell="GQ1" sqref="GQ1"/>
    </sheetView>
  </sheetViews>
  <sheetFormatPr baseColWidth="10" defaultRowHeight="14.4" x14ac:dyDescent="0.3"/>
  <cols>
    <col min="1" max="2" width="11.44140625" style="2"/>
    <col min="3"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customWidth="1"/>
    <col min="53" max="54" width="18" customWidth="1"/>
    <col min="57" max="57" width="17.33203125" customWidth="1"/>
    <col min="58" max="58" width="15.44140625" customWidth="1"/>
    <col min="87" max="91" width="11.44140625" style="6"/>
    <col min="94" max="98" width="10.88671875" style="6"/>
    <col min="101" max="105" width="11.44140625" style="6"/>
    <col min="108" max="112" width="11.44140625" style="6"/>
    <col min="115" max="119" width="11.44140625" style="6"/>
    <col min="122" max="126" width="11.44140625" style="6"/>
    <col min="129" max="133" width="11.44140625" style="6"/>
    <col min="136" max="140" width="10.88671875" style="6"/>
    <col min="143" max="147" width="11.44140625" style="6"/>
    <col min="150" max="154" width="11.44140625" style="6"/>
    <col min="171" max="171" width="22.33203125" customWidth="1"/>
    <col min="172" max="172" width="17" customWidth="1"/>
    <col min="185" max="185" width="35.33203125" style="6" bestFit="1" customWidth="1"/>
    <col min="186" max="186" width="9.6640625" style="6" bestFit="1" customWidth="1"/>
    <col min="187" max="187" width="16.33203125" style="6" bestFit="1" customWidth="1"/>
    <col min="188" max="188" width="13.5546875" style="6" bestFit="1" customWidth="1"/>
    <col min="189" max="189" width="11.109375" style="6" bestFit="1" customWidth="1"/>
    <col min="192" max="192" width="35.33203125" style="58" bestFit="1" customWidth="1"/>
    <col min="193" max="193" width="9.6640625" style="58" bestFit="1" customWidth="1"/>
    <col min="194" max="194" width="16.33203125" style="58" bestFit="1" customWidth="1"/>
    <col min="195" max="195" width="13.5546875" style="58" bestFit="1" customWidth="1"/>
    <col min="196" max="196" width="11.109375" style="58" bestFit="1" customWidth="1"/>
    <col min="206" max="210" width="11.44140625" style="58"/>
  </cols>
  <sheetData>
    <row r="1" spans="1:210" x14ac:dyDescent="0.3">
      <c r="C1" s="6" t="s">
        <v>262</v>
      </c>
      <c r="J1" s="6" t="s">
        <v>262</v>
      </c>
      <c r="Q1" s="6" t="s">
        <v>262</v>
      </c>
      <c r="X1" s="6" t="s">
        <v>262</v>
      </c>
      <c r="AE1" s="6" t="s">
        <v>262</v>
      </c>
      <c r="AL1" s="6" t="s">
        <v>262</v>
      </c>
      <c r="AS1" s="6" t="s">
        <v>262</v>
      </c>
      <c r="AZ1" s="3" t="s">
        <v>262</v>
      </c>
      <c r="BA1" s="3"/>
      <c r="BB1" s="3"/>
      <c r="BC1" s="3"/>
      <c r="BD1" s="3"/>
      <c r="BG1" t="s">
        <v>262</v>
      </c>
      <c r="BN1" t="s">
        <v>262</v>
      </c>
      <c r="BU1" t="s">
        <v>262</v>
      </c>
      <c r="CB1" s="6" t="s">
        <v>262</v>
      </c>
      <c r="CC1" s="6"/>
      <c r="CD1" s="6"/>
      <c r="CE1" s="6"/>
      <c r="CF1" s="6"/>
      <c r="CI1" s="6" t="s">
        <v>262</v>
      </c>
      <c r="CP1" s="6" t="s">
        <v>262</v>
      </c>
      <c r="CW1" s="6" t="s">
        <v>262</v>
      </c>
      <c r="DD1" s="6" t="s">
        <v>262</v>
      </c>
      <c r="DK1" s="6" t="s">
        <v>262</v>
      </c>
      <c r="DR1" s="6" t="s">
        <v>262</v>
      </c>
      <c r="DY1" s="6" t="s">
        <v>262</v>
      </c>
      <c r="EF1" s="6" t="s">
        <v>262</v>
      </c>
      <c r="EM1" s="6" t="s">
        <v>262</v>
      </c>
      <c r="ET1" s="6" t="s">
        <v>262</v>
      </c>
      <c r="FA1" s="6" t="s">
        <v>262</v>
      </c>
      <c r="FB1" s="6"/>
      <c r="FC1" s="6"/>
      <c r="FD1" s="6"/>
      <c r="FE1" s="6"/>
      <c r="FH1" s="6" t="s">
        <v>262</v>
      </c>
      <c r="FI1" s="6"/>
      <c r="FJ1" s="6"/>
      <c r="FK1" s="6"/>
      <c r="FL1" s="6"/>
      <c r="FO1" s="6" t="s">
        <v>262</v>
      </c>
      <c r="FP1" s="6"/>
      <c r="FQ1" s="6"/>
      <c r="FR1" s="6"/>
      <c r="FS1" s="6"/>
      <c r="FV1" s="6" t="s">
        <v>262</v>
      </c>
      <c r="FW1" s="6"/>
      <c r="FX1" s="6"/>
      <c r="FY1" s="6"/>
      <c r="FZ1" s="6"/>
      <c r="GC1" s="6" t="s">
        <v>262</v>
      </c>
      <c r="GJ1" s="58" t="s">
        <v>262</v>
      </c>
      <c r="GQ1" s="58" t="s">
        <v>262</v>
      </c>
      <c r="GR1" s="58"/>
      <c r="GS1" s="58"/>
      <c r="GT1" s="58"/>
      <c r="GU1" s="58"/>
      <c r="GX1" s="60" t="s">
        <v>262</v>
      </c>
      <c r="GY1" s="60"/>
      <c r="GZ1" s="60"/>
      <c r="HA1" s="60"/>
      <c r="HB1" s="60"/>
    </row>
    <row r="2" spans="1:210" x14ac:dyDescent="0.3">
      <c r="C2" s="6" t="s">
        <v>0</v>
      </c>
      <c r="J2" s="6" t="s">
        <v>0</v>
      </c>
      <c r="Q2" s="6" t="s">
        <v>0</v>
      </c>
      <c r="X2" s="6" t="s">
        <v>0</v>
      </c>
      <c r="AE2" s="6" t="s">
        <v>0</v>
      </c>
      <c r="AL2" s="6" t="s">
        <v>0</v>
      </c>
      <c r="AS2" s="6" t="s">
        <v>0</v>
      </c>
      <c r="AZ2" s="3" t="s">
        <v>0</v>
      </c>
      <c r="BA2" s="3"/>
      <c r="BB2" s="3"/>
      <c r="BC2" s="3"/>
      <c r="BD2" s="3"/>
      <c r="BG2" t="s">
        <v>0</v>
      </c>
      <c r="BN2" t="s">
        <v>0</v>
      </c>
      <c r="BU2" t="s">
        <v>0</v>
      </c>
      <c r="CB2" s="6" t="s">
        <v>0</v>
      </c>
      <c r="CC2" s="6"/>
      <c r="CD2" s="6"/>
      <c r="CE2" s="6"/>
      <c r="CF2" s="6"/>
      <c r="CI2" s="6" t="s">
        <v>0</v>
      </c>
      <c r="CP2" s="6" t="s">
        <v>0</v>
      </c>
      <c r="CW2" s="6" t="s">
        <v>0</v>
      </c>
      <c r="DD2" s="6" t="s">
        <v>0</v>
      </c>
      <c r="DK2" s="6" t="s">
        <v>0</v>
      </c>
      <c r="DR2" s="6" t="s">
        <v>0</v>
      </c>
      <c r="DY2" s="6" t="s">
        <v>0</v>
      </c>
      <c r="EF2" s="6" t="s">
        <v>0</v>
      </c>
      <c r="EM2" s="6" t="s">
        <v>0</v>
      </c>
      <c r="ET2" s="6" t="s">
        <v>0</v>
      </c>
      <c r="FA2" s="6" t="s">
        <v>0</v>
      </c>
      <c r="FB2" s="6"/>
      <c r="FC2" s="6"/>
      <c r="FD2" s="6"/>
      <c r="FE2" s="6"/>
      <c r="FH2" s="6" t="s">
        <v>0</v>
      </c>
      <c r="FI2" s="6"/>
      <c r="FJ2" s="6"/>
      <c r="FK2" s="6"/>
      <c r="FL2" s="6"/>
      <c r="FO2" s="6" t="s">
        <v>0</v>
      </c>
      <c r="FP2" s="6"/>
      <c r="FQ2" s="6"/>
      <c r="FR2" s="6"/>
      <c r="FS2" s="6"/>
      <c r="FV2" s="6" t="s">
        <v>0</v>
      </c>
      <c r="FW2" s="6"/>
      <c r="FX2" s="6"/>
      <c r="FY2" s="6"/>
      <c r="FZ2" s="6"/>
      <c r="GC2" s="6" t="s">
        <v>0</v>
      </c>
      <c r="GJ2" s="58" t="s">
        <v>0</v>
      </c>
      <c r="GQ2" s="58" t="s">
        <v>0</v>
      </c>
      <c r="GR2" s="58"/>
      <c r="GS2" s="58"/>
      <c r="GT2" s="58"/>
      <c r="GU2" s="58"/>
      <c r="GX2" s="60" t="s">
        <v>0</v>
      </c>
      <c r="GY2" s="60"/>
      <c r="GZ2" s="60"/>
      <c r="HA2" s="60"/>
      <c r="HB2" s="60"/>
    </row>
    <row r="3" spans="1:210" x14ac:dyDescent="0.3">
      <c r="C3" s="4" t="s">
        <v>285</v>
      </c>
      <c r="J3" s="4" t="s">
        <v>283</v>
      </c>
      <c r="Q3" s="4" t="s">
        <v>281</v>
      </c>
      <c r="X3" s="4" t="s">
        <v>279</v>
      </c>
      <c r="AE3" s="4" t="s">
        <v>277</v>
      </c>
      <c r="AL3" s="4" t="s">
        <v>275</v>
      </c>
      <c r="AS3" s="4" t="s">
        <v>273</v>
      </c>
      <c r="AZ3" s="4" t="s">
        <v>1</v>
      </c>
      <c r="BA3" s="3"/>
      <c r="BB3" s="3"/>
      <c r="BC3" s="3"/>
      <c r="BD3" s="3"/>
      <c r="BG3" t="s">
        <v>267</v>
      </c>
      <c r="BN3" t="s">
        <v>269</v>
      </c>
      <c r="BU3" t="s">
        <v>271</v>
      </c>
      <c r="CB3" s="4" t="s">
        <v>287</v>
      </c>
      <c r="CC3" s="6"/>
      <c r="CD3" s="6"/>
      <c r="CE3" s="6"/>
      <c r="CF3" s="6"/>
      <c r="CI3" s="4" t="s">
        <v>341</v>
      </c>
      <c r="CP3" s="4" t="s">
        <v>343</v>
      </c>
      <c r="CW3" s="4" t="s">
        <v>345</v>
      </c>
      <c r="DD3" s="4" t="s">
        <v>347</v>
      </c>
      <c r="DK3" s="4" t="s">
        <v>349</v>
      </c>
      <c r="DR3" s="4" t="s">
        <v>351</v>
      </c>
      <c r="DY3" s="4" t="s">
        <v>353</v>
      </c>
      <c r="EF3" s="4" t="s">
        <v>355</v>
      </c>
      <c r="EM3" s="4" t="s">
        <v>357</v>
      </c>
      <c r="ET3" s="4" t="s">
        <v>359</v>
      </c>
      <c r="FA3" s="6" t="s">
        <v>361</v>
      </c>
      <c r="FB3" s="6"/>
      <c r="FC3" s="6"/>
      <c r="FD3" s="6"/>
      <c r="FE3" s="6"/>
      <c r="FH3" s="4" t="s">
        <v>363</v>
      </c>
      <c r="FI3" s="6"/>
      <c r="FJ3" s="6"/>
      <c r="FK3" s="6"/>
      <c r="FL3" s="6"/>
      <c r="FO3" s="4" t="s">
        <v>365</v>
      </c>
      <c r="FP3" s="6"/>
      <c r="FQ3" s="6"/>
      <c r="FR3" s="6"/>
      <c r="FS3" s="6"/>
      <c r="FV3" s="4" t="s">
        <v>367</v>
      </c>
      <c r="FW3" s="6"/>
      <c r="FX3" s="6"/>
      <c r="FY3" s="6"/>
      <c r="FZ3" s="6"/>
      <c r="GC3" s="4" t="s">
        <v>369</v>
      </c>
      <c r="GJ3" s="59" t="s">
        <v>371</v>
      </c>
      <c r="GQ3" s="59" t="s">
        <v>373</v>
      </c>
      <c r="GR3" s="58"/>
      <c r="GS3" s="58"/>
      <c r="GT3" s="58"/>
      <c r="GU3" s="58"/>
      <c r="GX3" s="61" t="s">
        <v>375</v>
      </c>
      <c r="GY3" s="60"/>
      <c r="GZ3" s="60"/>
      <c r="HA3" s="60"/>
      <c r="HB3" s="60"/>
    </row>
    <row r="4" spans="1:210"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3" t="s">
        <v>2</v>
      </c>
      <c r="BA4" s="3" t="s">
        <v>3</v>
      </c>
      <c r="BB4" s="3" t="s">
        <v>4</v>
      </c>
      <c r="BC4" s="3" t="s">
        <v>5</v>
      </c>
      <c r="BD4" s="3" t="s">
        <v>6</v>
      </c>
      <c r="BG4" t="s">
        <v>268</v>
      </c>
      <c r="BH4" t="s">
        <v>3</v>
      </c>
      <c r="BI4" t="s">
        <v>4</v>
      </c>
      <c r="BJ4" t="s">
        <v>5</v>
      </c>
      <c r="BK4" t="s">
        <v>6</v>
      </c>
      <c r="BN4" t="s">
        <v>270</v>
      </c>
      <c r="BO4" t="s">
        <v>3</v>
      </c>
      <c r="BP4" t="s">
        <v>4</v>
      </c>
      <c r="BQ4" t="s">
        <v>5</v>
      </c>
      <c r="BR4" t="s">
        <v>6</v>
      </c>
      <c r="BU4" t="s">
        <v>272</v>
      </c>
      <c r="BV4" t="s">
        <v>3</v>
      </c>
      <c r="BW4" t="s">
        <v>4</v>
      </c>
      <c r="BX4" t="s">
        <v>5</v>
      </c>
      <c r="BY4"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0" t="s">
        <v>376</v>
      </c>
      <c r="GY4" s="60" t="s">
        <v>3</v>
      </c>
      <c r="GZ4" s="60" t="s">
        <v>4</v>
      </c>
      <c r="HA4" s="60" t="s">
        <v>5</v>
      </c>
      <c r="HB4" s="60" t="s">
        <v>6</v>
      </c>
    </row>
    <row r="5" spans="1:210"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3" t="s">
        <v>7</v>
      </c>
      <c r="BA5" s="3">
        <v>100</v>
      </c>
      <c r="BB5" s="3">
        <v>100</v>
      </c>
      <c r="BC5" s="3">
        <v>100</v>
      </c>
      <c r="BD5" s="3">
        <v>100</v>
      </c>
      <c r="BG5" t="s">
        <v>7</v>
      </c>
      <c r="BH5">
        <v>100</v>
      </c>
      <c r="BI5">
        <v>100</v>
      </c>
      <c r="BJ5">
        <v>100</v>
      </c>
      <c r="BK5">
        <v>100</v>
      </c>
      <c r="BN5" t="s">
        <v>7</v>
      </c>
      <c r="BO5">
        <v>100</v>
      </c>
      <c r="BP5">
        <v>100</v>
      </c>
      <c r="BQ5">
        <v>100</v>
      </c>
      <c r="BR5">
        <v>100</v>
      </c>
      <c r="BU5" t="s">
        <v>7</v>
      </c>
      <c r="BV5">
        <v>100</v>
      </c>
      <c r="BW5">
        <v>100</v>
      </c>
      <c r="BX5">
        <v>100</v>
      </c>
      <c r="BY5">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0" t="s">
        <v>7</v>
      </c>
      <c r="GY5" s="60">
        <v>100</v>
      </c>
      <c r="GZ5" s="60">
        <v>100</v>
      </c>
      <c r="HA5" s="60">
        <v>100</v>
      </c>
      <c r="HB5" s="60">
        <v>100</v>
      </c>
    </row>
    <row r="6" spans="1:210" x14ac:dyDescent="0.3">
      <c r="A6" s="1"/>
      <c r="B6" s="1">
        <v>0.1</v>
      </c>
      <c r="C6" s="1" t="s">
        <v>8</v>
      </c>
      <c r="D6" s="1">
        <v>0.06</v>
      </c>
      <c r="E6" s="1">
        <v>0</v>
      </c>
      <c r="F6" s="1">
        <v>0.1</v>
      </c>
      <c r="G6" s="1">
        <v>0</v>
      </c>
      <c r="H6" s="1"/>
      <c r="I6" s="1"/>
      <c r="J6" s="1" t="s">
        <v>8</v>
      </c>
      <c r="K6" s="1">
        <v>0.16</v>
      </c>
      <c r="L6" s="1">
        <v>0</v>
      </c>
      <c r="M6" s="1">
        <v>0.23</v>
      </c>
      <c r="N6" s="1">
        <v>0.12</v>
      </c>
      <c r="O6" s="1"/>
      <c r="P6" s="1"/>
      <c r="Q6" s="1" t="s">
        <v>8</v>
      </c>
      <c r="R6" s="1">
        <v>0</v>
      </c>
      <c r="S6" s="1">
        <v>0</v>
      </c>
      <c r="T6" s="1">
        <v>0</v>
      </c>
      <c r="U6" s="1">
        <v>0</v>
      </c>
      <c r="V6" s="1"/>
      <c r="W6" s="1"/>
      <c r="X6" s="1" t="s">
        <v>8</v>
      </c>
      <c r="Y6" s="1">
        <v>0</v>
      </c>
      <c r="Z6" s="1">
        <v>0</v>
      </c>
      <c r="AA6" s="1">
        <v>0</v>
      </c>
      <c r="AB6" s="1">
        <v>0</v>
      </c>
      <c r="AC6" s="1"/>
      <c r="AD6" s="1"/>
      <c r="AE6" s="6" t="s">
        <v>8</v>
      </c>
      <c r="AF6" s="6">
        <v>0.11</v>
      </c>
      <c r="AG6" s="6">
        <v>0</v>
      </c>
      <c r="AH6" s="6">
        <v>0</v>
      </c>
      <c r="AI6" s="6">
        <v>0.39</v>
      </c>
      <c r="AJ6" s="1"/>
      <c r="AK6" s="1"/>
      <c r="AL6" s="6" t="s">
        <v>8</v>
      </c>
      <c r="AM6" s="6">
        <v>0.25</v>
      </c>
      <c r="AN6" s="6">
        <v>0.61</v>
      </c>
      <c r="AO6" s="6">
        <v>0</v>
      </c>
      <c r="AP6" s="6">
        <v>0.4</v>
      </c>
      <c r="AQ6" s="1"/>
      <c r="AR6" s="1"/>
      <c r="AS6" s="6" t="s">
        <v>8</v>
      </c>
      <c r="AT6" s="6">
        <v>0</v>
      </c>
      <c r="AU6" s="6">
        <v>0</v>
      </c>
      <c r="AV6" s="6">
        <v>0</v>
      </c>
      <c r="AW6" s="6">
        <v>0</v>
      </c>
      <c r="AZ6" s="3" t="s">
        <v>8</v>
      </c>
      <c r="BA6" s="3">
        <v>0</v>
      </c>
      <c r="BB6" s="3">
        <v>0</v>
      </c>
      <c r="BC6" s="3">
        <v>0</v>
      </c>
      <c r="BD6" s="3">
        <v>0</v>
      </c>
      <c r="BG6" t="s">
        <v>8</v>
      </c>
      <c r="BH6">
        <v>0.23</v>
      </c>
      <c r="BI6">
        <v>0</v>
      </c>
      <c r="BJ6">
        <v>0.18</v>
      </c>
      <c r="BK6">
        <v>0</v>
      </c>
      <c r="BN6" t="s">
        <v>8</v>
      </c>
      <c r="BO6">
        <v>7.0000000000000007E-2</v>
      </c>
      <c r="BP6">
        <v>0</v>
      </c>
      <c r="BQ6">
        <v>0.15</v>
      </c>
      <c r="BR6">
        <v>0</v>
      </c>
      <c r="BU6" t="s">
        <v>8</v>
      </c>
      <c r="BV6">
        <v>0</v>
      </c>
      <c r="BW6">
        <v>0</v>
      </c>
      <c r="BX6">
        <v>0</v>
      </c>
      <c r="BY6">
        <v>0</v>
      </c>
      <c r="CB6" s="6" t="s">
        <v>8</v>
      </c>
      <c r="CC6" s="6">
        <v>0.13</v>
      </c>
      <c r="CD6" s="6">
        <v>0</v>
      </c>
      <c r="CE6" s="6">
        <v>0.18</v>
      </c>
      <c r="CF6" s="6">
        <v>0.16</v>
      </c>
      <c r="CI6" s="6" t="s">
        <v>8</v>
      </c>
      <c r="CJ6" s="6">
        <v>0.09</v>
      </c>
      <c r="CK6" s="6">
        <v>0.3</v>
      </c>
      <c r="CL6" s="6">
        <v>0.06</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0.1</v>
      </c>
      <c r="DT6" s="6">
        <v>0</v>
      </c>
      <c r="DU6" s="6">
        <v>0</v>
      </c>
      <c r="DV6" s="6">
        <v>0</v>
      </c>
      <c r="DY6" s="6" t="s">
        <v>8</v>
      </c>
      <c r="DZ6" s="6">
        <v>0</v>
      </c>
      <c r="EA6" s="6">
        <v>0</v>
      </c>
      <c r="EB6" s="6">
        <v>0</v>
      </c>
      <c r="EC6" s="6">
        <v>0</v>
      </c>
      <c r="EF6" s="6" t="s">
        <v>8</v>
      </c>
      <c r="EG6" s="6">
        <v>0.06</v>
      </c>
      <c r="EH6" s="6">
        <v>0</v>
      </c>
      <c r="EI6" s="6">
        <v>0.11</v>
      </c>
      <c r="EJ6" s="6">
        <v>0</v>
      </c>
      <c r="EM6" s="6" t="s">
        <v>8</v>
      </c>
      <c r="EN6" s="6">
        <v>0.13</v>
      </c>
      <c r="EO6" s="6">
        <v>0.47</v>
      </c>
      <c r="EP6" s="6">
        <v>7.0000000000000007E-2</v>
      </c>
      <c r="EQ6" s="6">
        <v>0</v>
      </c>
      <c r="ET6" s="6" t="s">
        <v>8</v>
      </c>
      <c r="EU6" s="6">
        <v>0.06</v>
      </c>
      <c r="EV6" s="6">
        <v>0</v>
      </c>
      <c r="EW6" s="6">
        <v>0.1</v>
      </c>
      <c r="EX6" s="6">
        <v>0</v>
      </c>
      <c r="FA6" s="6" t="s">
        <v>8</v>
      </c>
      <c r="FB6" s="6">
        <v>0.04</v>
      </c>
      <c r="FC6" s="6">
        <v>0</v>
      </c>
      <c r="FD6" s="6">
        <v>0</v>
      </c>
      <c r="FE6" s="6">
        <v>0.2</v>
      </c>
      <c r="FH6" s="6" t="s">
        <v>8</v>
      </c>
      <c r="FI6" s="6">
        <v>0.21</v>
      </c>
      <c r="FJ6" s="6">
        <v>0.18</v>
      </c>
      <c r="FK6" s="6">
        <v>0.18</v>
      </c>
      <c r="FL6" s="6">
        <v>0.45</v>
      </c>
      <c r="FO6" s="6" t="s">
        <v>8</v>
      </c>
      <c r="FP6" s="6">
        <v>0.32</v>
      </c>
      <c r="FQ6" s="6">
        <v>0.18</v>
      </c>
      <c r="FR6" s="6">
        <v>0.37</v>
      </c>
      <c r="FS6" s="6">
        <v>0.18</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0" t="s">
        <v>8</v>
      </c>
      <c r="GY6" s="60">
        <v>0</v>
      </c>
      <c r="GZ6" s="60">
        <v>0</v>
      </c>
      <c r="HA6" s="60">
        <v>0</v>
      </c>
      <c r="HB6" s="60">
        <v>0</v>
      </c>
    </row>
    <row r="7" spans="1:210"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3" t="s">
        <v>9</v>
      </c>
      <c r="BA7" s="3">
        <v>0</v>
      </c>
      <c r="BB7" s="3">
        <v>0</v>
      </c>
      <c r="BC7" s="3">
        <v>0</v>
      </c>
      <c r="BD7" s="3">
        <v>0</v>
      </c>
      <c r="BG7" t="s">
        <v>9</v>
      </c>
      <c r="BH7">
        <v>0</v>
      </c>
      <c r="BI7">
        <v>0</v>
      </c>
      <c r="BJ7">
        <v>0</v>
      </c>
      <c r="BK7">
        <v>0</v>
      </c>
      <c r="BN7" t="s">
        <v>9</v>
      </c>
      <c r="BO7">
        <v>0</v>
      </c>
      <c r="BP7">
        <v>0</v>
      </c>
      <c r="BQ7">
        <v>0</v>
      </c>
      <c r="BR7">
        <v>0</v>
      </c>
      <c r="BU7" t="s">
        <v>9</v>
      </c>
      <c r="BV7">
        <v>0</v>
      </c>
      <c r="BW7">
        <v>0</v>
      </c>
      <c r="BX7">
        <v>0</v>
      </c>
      <c r="BY7">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0.03</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0" t="s">
        <v>9</v>
      </c>
      <c r="GY7" s="60">
        <v>0</v>
      </c>
      <c r="GZ7" s="60">
        <v>0</v>
      </c>
      <c r="HA7" s="60">
        <v>0</v>
      </c>
      <c r="HB7" s="60">
        <v>0</v>
      </c>
    </row>
    <row r="8" spans="1:210"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3" t="s">
        <v>10</v>
      </c>
      <c r="BA8" s="3">
        <v>0</v>
      </c>
      <c r="BB8" s="3">
        <v>0</v>
      </c>
      <c r="BC8" s="3">
        <v>0</v>
      </c>
      <c r="BD8" s="3">
        <v>0</v>
      </c>
      <c r="BG8" t="s">
        <v>10</v>
      </c>
      <c r="BH8">
        <v>0</v>
      </c>
      <c r="BI8">
        <v>0</v>
      </c>
      <c r="BJ8">
        <v>0</v>
      </c>
      <c r="BK8">
        <v>0</v>
      </c>
      <c r="BN8" t="s">
        <v>10</v>
      </c>
      <c r="BO8">
        <v>0</v>
      </c>
      <c r="BP8">
        <v>0</v>
      </c>
      <c r="BQ8">
        <v>0</v>
      </c>
      <c r="BR8">
        <v>0</v>
      </c>
      <c r="BU8" t="s">
        <v>10</v>
      </c>
      <c r="BV8">
        <v>0</v>
      </c>
      <c r="BW8">
        <v>0</v>
      </c>
      <c r="BX8">
        <v>0</v>
      </c>
      <c r="BY8">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0" t="s">
        <v>10</v>
      </c>
      <c r="GY8" s="60">
        <v>0</v>
      </c>
      <c r="GZ8" s="60">
        <v>0</v>
      </c>
      <c r="HA8" s="60">
        <v>0</v>
      </c>
      <c r="HB8" s="60">
        <v>0</v>
      </c>
    </row>
    <row r="9" spans="1:210"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0.13</v>
      </c>
      <c r="AU9" s="6">
        <v>0</v>
      </c>
      <c r="AV9" s="6">
        <v>0</v>
      </c>
      <c r="AW9" s="6">
        <v>0.41</v>
      </c>
      <c r="AZ9" s="3" t="s">
        <v>11</v>
      </c>
      <c r="BA9" s="3">
        <v>0.11</v>
      </c>
      <c r="BB9" s="3">
        <v>0</v>
      </c>
      <c r="BC9" s="3">
        <v>0</v>
      </c>
      <c r="BD9" s="3">
        <v>0</v>
      </c>
      <c r="BG9" t="s">
        <v>11</v>
      </c>
      <c r="BH9">
        <v>0</v>
      </c>
      <c r="BI9">
        <v>0</v>
      </c>
      <c r="BJ9">
        <v>0</v>
      </c>
      <c r="BK9">
        <v>0</v>
      </c>
      <c r="BN9" t="s">
        <v>11</v>
      </c>
      <c r="BO9">
        <v>0</v>
      </c>
      <c r="BP9">
        <v>0</v>
      </c>
      <c r="BQ9">
        <v>0</v>
      </c>
      <c r="BR9">
        <v>0</v>
      </c>
      <c r="BU9" t="s">
        <v>11</v>
      </c>
      <c r="BV9">
        <v>0</v>
      </c>
      <c r="BW9">
        <v>0</v>
      </c>
      <c r="BX9">
        <v>0</v>
      </c>
      <c r="BY9">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0.03</v>
      </c>
      <c r="EH9" s="6">
        <v>0</v>
      </c>
      <c r="EI9" s="6">
        <v>0</v>
      </c>
      <c r="EJ9" s="6">
        <v>0</v>
      </c>
      <c r="EM9" s="6" t="s">
        <v>11</v>
      </c>
      <c r="EN9" s="6">
        <v>0.12</v>
      </c>
      <c r="EO9" s="6">
        <v>0</v>
      </c>
      <c r="EP9" s="6">
        <v>0.1</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0" t="s">
        <v>11</v>
      </c>
      <c r="GY9" s="60">
        <v>0</v>
      </c>
      <c r="GZ9" s="60">
        <v>0</v>
      </c>
      <c r="HA9" s="60">
        <v>0</v>
      </c>
      <c r="HB9" s="60">
        <v>0</v>
      </c>
    </row>
    <row r="10" spans="1:210"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3" t="s">
        <v>12</v>
      </c>
      <c r="BA10" s="3">
        <v>0</v>
      </c>
      <c r="BB10" s="3">
        <v>0</v>
      </c>
      <c r="BC10" s="3">
        <v>0</v>
      </c>
      <c r="BD10" s="3">
        <v>0</v>
      </c>
      <c r="BG10" t="s">
        <v>12</v>
      </c>
      <c r="BH10">
        <v>0</v>
      </c>
      <c r="BI10">
        <v>0</v>
      </c>
      <c r="BJ10">
        <v>0</v>
      </c>
      <c r="BK10">
        <v>0</v>
      </c>
      <c r="BN10" t="s">
        <v>12</v>
      </c>
      <c r="BO10">
        <v>0</v>
      </c>
      <c r="BP10">
        <v>0</v>
      </c>
      <c r="BQ10">
        <v>0</v>
      </c>
      <c r="BR10">
        <v>0</v>
      </c>
      <c r="BU10" t="s">
        <v>12</v>
      </c>
      <c r="BV10">
        <v>0</v>
      </c>
      <c r="BW10">
        <v>0</v>
      </c>
      <c r="BX10">
        <v>0</v>
      </c>
      <c r="BY10">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0.06</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0" t="s">
        <v>12</v>
      </c>
      <c r="GY10" s="60">
        <v>0</v>
      </c>
      <c r="GZ10" s="60">
        <v>0</v>
      </c>
      <c r="HA10" s="60">
        <v>0</v>
      </c>
      <c r="HB10" s="60">
        <v>0</v>
      </c>
    </row>
    <row r="11" spans="1:210"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3" t="s">
        <v>13</v>
      </c>
      <c r="BA11" s="3">
        <v>0</v>
      </c>
      <c r="BB11" s="3">
        <v>0</v>
      </c>
      <c r="BC11" s="3">
        <v>0</v>
      </c>
      <c r="BD11" s="3">
        <v>0</v>
      </c>
      <c r="BG11" t="s">
        <v>13</v>
      </c>
      <c r="BH11">
        <v>0</v>
      </c>
      <c r="BI11">
        <v>0</v>
      </c>
      <c r="BJ11">
        <v>0</v>
      </c>
      <c r="BK11">
        <v>0</v>
      </c>
      <c r="BN11" t="s">
        <v>13</v>
      </c>
      <c r="BO11">
        <v>0</v>
      </c>
      <c r="BP11">
        <v>0</v>
      </c>
      <c r="BQ11">
        <v>0</v>
      </c>
      <c r="BR11">
        <v>0</v>
      </c>
      <c r="BU11" t="s">
        <v>13</v>
      </c>
      <c r="BV11">
        <v>0</v>
      </c>
      <c r="BW11">
        <v>0</v>
      </c>
      <c r="BX11">
        <v>0</v>
      </c>
      <c r="BY11">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0" t="s">
        <v>13</v>
      </c>
      <c r="GY11" s="60">
        <v>0</v>
      </c>
      <c r="GZ11" s="60">
        <v>0</v>
      </c>
      <c r="HA11" s="60">
        <v>0</v>
      </c>
      <c r="HB11" s="60">
        <v>0</v>
      </c>
    </row>
    <row r="12" spans="1:210"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3" t="s">
        <v>14</v>
      </c>
      <c r="BA12" s="3">
        <v>0</v>
      </c>
      <c r="BB12" s="3">
        <v>0</v>
      </c>
      <c r="BC12" s="3">
        <v>0</v>
      </c>
      <c r="BD12" s="3">
        <v>0</v>
      </c>
      <c r="BG12" t="s">
        <v>14</v>
      </c>
      <c r="BH12">
        <v>0</v>
      </c>
      <c r="BI12">
        <v>0</v>
      </c>
      <c r="BJ12">
        <v>0</v>
      </c>
      <c r="BK12">
        <v>0</v>
      </c>
      <c r="BN12" t="s">
        <v>14</v>
      </c>
      <c r="BO12">
        <v>0</v>
      </c>
      <c r="BP12">
        <v>0</v>
      </c>
      <c r="BQ12">
        <v>0</v>
      </c>
      <c r="BR12">
        <v>0</v>
      </c>
      <c r="BU12" t="s">
        <v>14</v>
      </c>
      <c r="BV12">
        <v>0</v>
      </c>
      <c r="BW12">
        <v>0</v>
      </c>
      <c r="BX12">
        <v>0</v>
      </c>
      <c r="BY12">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0" t="s">
        <v>14</v>
      </c>
      <c r="GY12" s="60">
        <v>0</v>
      </c>
      <c r="GZ12" s="60">
        <v>0</v>
      </c>
      <c r="HA12" s="60">
        <v>0</v>
      </c>
      <c r="HB12" s="60">
        <v>0</v>
      </c>
    </row>
    <row r="13" spans="1:210"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3" t="s">
        <v>15</v>
      </c>
      <c r="BA13" s="3">
        <v>0</v>
      </c>
      <c r="BB13" s="3">
        <v>0</v>
      </c>
      <c r="BC13" s="3">
        <v>0</v>
      </c>
      <c r="BD13" s="3">
        <v>0</v>
      </c>
      <c r="BG13" t="s">
        <v>15</v>
      </c>
      <c r="BH13">
        <v>0</v>
      </c>
      <c r="BI13">
        <v>0</v>
      </c>
      <c r="BJ13">
        <v>0</v>
      </c>
      <c r="BK13">
        <v>0</v>
      </c>
      <c r="BN13" t="s">
        <v>15</v>
      </c>
      <c r="BO13">
        <v>0</v>
      </c>
      <c r="BP13">
        <v>0</v>
      </c>
      <c r="BQ13">
        <v>0</v>
      </c>
      <c r="BR13">
        <v>0</v>
      </c>
      <c r="BU13" t="s">
        <v>15</v>
      </c>
      <c r="BV13">
        <v>0</v>
      </c>
      <c r="BW13">
        <v>0</v>
      </c>
      <c r="BX13">
        <v>0</v>
      </c>
      <c r="BY13">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v>
      </c>
      <c r="GE13" s="6">
        <v>0</v>
      </c>
      <c r="GF13" s="6">
        <v>0</v>
      </c>
      <c r="GG13" s="6">
        <v>0</v>
      </c>
      <c r="GJ13" s="58" t="s">
        <v>15</v>
      </c>
      <c r="GK13" s="58">
        <v>0</v>
      </c>
      <c r="GL13" s="58">
        <v>0</v>
      </c>
      <c r="GM13" s="58">
        <v>0</v>
      </c>
      <c r="GN13" s="58">
        <v>0</v>
      </c>
      <c r="GQ13" s="58" t="s">
        <v>15</v>
      </c>
      <c r="GR13" s="58">
        <v>0</v>
      </c>
      <c r="GS13" s="58">
        <v>0</v>
      </c>
      <c r="GT13" s="58">
        <v>0</v>
      </c>
      <c r="GU13" s="58">
        <v>0</v>
      </c>
      <c r="GX13" s="60" t="s">
        <v>15</v>
      </c>
      <c r="GY13" s="60">
        <v>0.15</v>
      </c>
      <c r="GZ13" s="60">
        <v>0</v>
      </c>
      <c r="HA13" s="60">
        <v>0.08</v>
      </c>
      <c r="HB13" s="60">
        <v>0</v>
      </c>
    </row>
    <row r="14" spans="1:210"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3" t="s">
        <v>16</v>
      </c>
      <c r="BA14" s="3">
        <v>0</v>
      </c>
      <c r="BB14" s="3">
        <v>0</v>
      </c>
      <c r="BC14" s="3">
        <v>0</v>
      </c>
      <c r="BD14" s="3">
        <v>0</v>
      </c>
      <c r="BG14" t="s">
        <v>16</v>
      </c>
      <c r="BH14">
        <v>0</v>
      </c>
      <c r="BI14">
        <v>0</v>
      </c>
      <c r="BJ14">
        <v>0</v>
      </c>
      <c r="BK14">
        <v>0</v>
      </c>
      <c r="BN14" t="s">
        <v>16</v>
      </c>
      <c r="BO14">
        <v>0</v>
      </c>
      <c r="BP14">
        <v>0</v>
      </c>
      <c r="BQ14">
        <v>0</v>
      </c>
      <c r="BR14">
        <v>0</v>
      </c>
      <c r="BU14" t="s">
        <v>16</v>
      </c>
      <c r="BV14">
        <v>0.25</v>
      </c>
      <c r="BW14">
        <v>0</v>
      </c>
      <c r="BX14">
        <v>0</v>
      </c>
      <c r="BY14">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0.08</v>
      </c>
      <c r="EA14" s="6">
        <v>0</v>
      </c>
      <c r="EB14" s="6">
        <v>0.13</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0" t="s">
        <v>16</v>
      </c>
      <c r="GY14" s="60">
        <v>0</v>
      </c>
      <c r="GZ14" s="60">
        <v>0</v>
      </c>
      <c r="HA14" s="60">
        <v>0</v>
      </c>
      <c r="HB14" s="60">
        <v>0</v>
      </c>
    </row>
    <row r="15" spans="1:210"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3" t="s">
        <v>17</v>
      </c>
      <c r="BA15" s="3">
        <v>0</v>
      </c>
      <c r="BB15" s="3">
        <v>0</v>
      </c>
      <c r="BC15" s="3">
        <v>0</v>
      </c>
      <c r="BD15" s="3">
        <v>0</v>
      </c>
      <c r="BG15" t="s">
        <v>17</v>
      </c>
      <c r="BH15">
        <v>0</v>
      </c>
      <c r="BI15">
        <v>0</v>
      </c>
      <c r="BJ15">
        <v>0</v>
      </c>
      <c r="BK15">
        <v>0</v>
      </c>
      <c r="BN15" t="s">
        <v>17</v>
      </c>
      <c r="BO15">
        <v>0</v>
      </c>
      <c r="BP15">
        <v>0</v>
      </c>
      <c r="BQ15">
        <v>0</v>
      </c>
      <c r="BR15">
        <v>0</v>
      </c>
      <c r="BU15" t="s">
        <v>17</v>
      </c>
      <c r="BV15">
        <v>0</v>
      </c>
      <c r="BW15">
        <v>0</v>
      </c>
      <c r="BX15">
        <v>0</v>
      </c>
      <c r="BY15">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0.05</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0" t="s">
        <v>17</v>
      </c>
      <c r="GY15" s="60">
        <v>0</v>
      </c>
      <c r="GZ15" s="60">
        <v>0</v>
      </c>
      <c r="HA15" s="60">
        <v>0</v>
      </c>
      <c r="HB15" s="60">
        <v>0</v>
      </c>
    </row>
    <row r="16" spans="1:210"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3" t="s">
        <v>18</v>
      </c>
      <c r="BA16" s="3">
        <v>0</v>
      </c>
      <c r="BB16" s="3">
        <v>0</v>
      </c>
      <c r="BC16" s="3">
        <v>0</v>
      </c>
      <c r="BD16" s="3">
        <v>0</v>
      </c>
      <c r="BG16" t="s">
        <v>18</v>
      </c>
      <c r="BH16">
        <v>0</v>
      </c>
      <c r="BI16">
        <v>0</v>
      </c>
      <c r="BJ16">
        <v>0</v>
      </c>
      <c r="BK16">
        <v>0</v>
      </c>
      <c r="BN16" t="s">
        <v>18</v>
      </c>
      <c r="BO16">
        <v>0</v>
      </c>
      <c r="BP16">
        <v>0</v>
      </c>
      <c r="BQ16">
        <v>0</v>
      </c>
      <c r="BR16">
        <v>0</v>
      </c>
      <c r="BU16" t="s">
        <v>18</v>
      </c>
      <c r="BV16">
        <v>0</v>
      </c>
      <c r="BW16">
        <v>0</v>
      </c>
      <c r="BX16">
        <v>0</v>
      </c>
      <c r="BY1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0" t="s">
        <v>18</v>
      </c>
      <c r="GY16" s="60">
        <v>0</v>
      </c>
      <c r="GZ16" s="60">
        <v>0</v>
      </c>
      <c r="HA16" s="60">
        <v>0</v>
      </c>
      <c r="HB16" s="60">
        <v>0</v>
      </c>
    </row>
    <row r="17" spans="1:210"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3" t="s">
        <v>19</v>
      </c>
      <c r="BA17" s="3">
        <v>0</v>
      </c>
      <c r="BB17" s="3">
        <v>0</v>
      </c>
      <c r="BC17" s="3">
        <v>0</v>
      </c>
      <c r="BD17" s="3">
        <v>0</v>
      </c>
      <c r="BG17" t="s">
        <v>19</v>
      </c>
      <c r="BH17">
        <v>0</v>
      </c>
      <c r="BI17">
        <v>0</v>
      </c>
      <c r="BJ17">
        <v>0</v>
      </c>
      <c r="BK17">
        <v>0</v>
      </c>
      <c r="BN17" t="s">
        <v>19</v>
      </c>
      <c r="BO17">
        <v>0</v>
      </c>
      <c r="BP17">
        <v>0</v>
      </c>
      <c r="BQ17">
        <v>0</v>
      </c>
      <c r="BR17">
        <v>0</v>
      </c>
      <c r="BU17" t="s">
        <v>19</v>
      </c>
      <c r="BV17">
        <v>0</v>
      </c>
      <c r="BW17">
        <v>0</v>
      </c>
      <c r="BX17">
        <v>0</v>
      </c>
      <c r="BY17">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0" t="s">
        <v>19</v>
      </c>
      <c r="GY17" s="60">
        <v>0</v>
      </c>
      <c r="GZ17" s="60">
        <v>0</v>
      </c>
      <c r="HA17" s="60">
        <v>0</v>
      </c>
      <c r="HB17" s="60">
        <v>0</v>
      </c>
    </row>
    <row r="18" spans="1:210"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3" t="s">
        <v>20</v>
      </c>
      <c r="BA18" s="3">
        <v>0</v>
      </c>
      <c r="BB18" s="3">
        <v>0</v>
      </c>
      <c r="BC18" s="3">
        <v>0</v>
      </c>
      <c r="BD18" s="3">
        <v>0</v>
      </c>
      <c r="BG18" t="s">
        <v>20</v>
      </c>
      <c r="BH18">
        <v>0</v>
      </c>
      <c r="BI18">
        <v>0</v>
      </c>
      <c r="BJ18">
        <v>0</v>
      </c>
      <c r="BK18">
        <v>0</v>
      </c>
      <c r="BN18" t="s">
        <v>20</v>
      </c>
      <c r="BO18">
        <v>0</v>
      </c>
      <c r="BP18">
        <v>0</v>
      </c>
      <c r="BQ18">
        <v>0</v>
      </c>
      <c r="BR18">
        <v>0</v>
      </c>
      <c r="BU18" t="s">
        <v>20</v>
      </c>
      <c r="BV18">
        <v>0</v>
      </c>
      <c r="BW18">
        <v>0</v>
      </c>
      <c r="BX18">
        <v>0</v>
      </c>
      <c r="BY18">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0" t="s">
        <v>20</v>
      </c>
      <c r="GY18" s="60">
        <v>0</v>
      </c>
      <c r="GZ18" s="60">
        <v>0</v>
      </c>
      <c r="HA18" s="60">
        <v>0</v>
      </c>
      <c r="HB18" s="60">
        <v>0</v>
      </c>
    </row>
    <row r="19" spans="1:210"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0.03</v>
      </c>
      <c r="AU19" s="6">
        <v>0</v>
      </c>
      <c r="AV19" s="6">
        <v>0</v>
      </c>
      <c r="AW19" s="6">
        <v>0</v>
      </c>
      <c r="AZ19" s="3" t="s">
        <v>21</v>
      </c>
      <c r="BA19" s="3">
        <v>0</v>
      </c>
      <c r="BB19" s="3">
        <v>0</v>
      </c>
      <c r="BC19" s="3">
        <v>0</v>
      </c>
      <c r="BD19" s="3">
        <v>0</v>
      </c>
      <c r="BG19" t="s">
        <v>21</v>
      </c>
      <c r="BH19">
        <v>0</v>
      </c>
      <c r="BI19">
        <v>0</v>
      </c>
      <c r="BJ19">
        <v>0</v>
      </c>
      <c r="BK19">
        <v>0</v>
      </c>
      <c r="BN19" t="s">
        <v>21</v>
      </c>
      <c r="BO19">
        <v>0</v>
      </c>
      <c r="BP19">
        <v>0</v>
      </c>
      <c r="BQ19">
        <v>0</v>
      </c>
      <c r="BR19">
        <v>0</v>
      </c>
      <c r="BU19" t="s">
        <v>21</v>
      </c>
      <c r="BV19">
        <v>0</v>
      </c>
      <c r="BW19">
        <v>0</v>
      </c>
      <c r="BX19">
        <v>0</v>
      </c>
      <c r="BY19">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0" t="s">
        <v>21</v>
      </c>
      <c r="GY19" s="60">
        <v>0</v>
      </c>
      <c r="GZ19" s="60">
        <v>0</v>
      </c>
      <c r="HA19" s="60">
        <v>0</v>
      </c>
      <c r="HB19" s="60">
        <v>0</v>
      </c>
    </row>
    <row r="20" spans="1:210"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3" t="s">
        <v>22</v>
      </c>
      <c r="BA20" s="3">
        <v>0</v>
      </c>
      <c r="BB20" s="3">
        <v>0</v>
      </c>
      <c r="BC20" s="3">
        <v>0</v>
      </c>
      <c r="BD20" s="3">
        <v>0</v>
      </c>
      <c r="BG20" t="s">
        <v>22</v>
      </c>
      <c r="BH20">
        <v>0</v>
      </c>
      <c r="BI20">
        <v>0</v>
      </c>
      <c r="BJ20">
        <v>0</v>
      </c>
      <c r="BK20">
        <v>0</v>
      </c>
      <c r="BN20" t="s">
        <v>22</v>
      </c>
      <c r="BO20">
        <v>0</v>
      </c>
      <c r="BP20">
        <v>0</v>
      </c>
      <c r="BQ20">
        <v>0</v>
      </c>
      <c r="BR20">
        <v>0</v>
      </c>
      <c r="BU20" t="s">
        <v>22</v>
      </c>
      <c r="BV20">
        <v>0</v>
      </c>
      <c r="BW20">
        <v>0</v>
      </c>
      <c r="BX20">
        <v>0</v>
      </c>
      <c r="BY20">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0.06</v>
      </c>
      <c r="GL20" s="58">
        <v>0.32</v>
      </c>
      <c r="GM20" s="58">
        <v>0</v>
      </c>
      <c r="GN20" s="58">
        <v>0</v>
      </c>
      <c r="GQ20" s="58" t="s">
        <v>22</v>
      </c>
      <c r="GR20" s="58">
        <v>0</v>
      </c>
      <c r="GS20" s="58">
        <v>0</v>
      </c>
      <c r="GT20" s="58">
        <v>0</v>
      </c>
      <c r="GU20" s="58">
        <v>0</v>
      </c>
      <c r="GX20" s="60" t="s">
        <v>22</v>
      </c>
      <c r="GY20" s="60">
        <v>0</v>
      </c>
      <c r="GZ20" s="60">
        <v>0</v>
      </c>
      <c r="HA20" s="60">
        <v>0</v>
      </c>
      <c r="HB20" s="60">
        <v>0</v>
      </c>
    </row>
    <row r="21" spans="1:210"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0.15</v>
      </c>
      <c r="AU21" s="6">
        <v>0</v>
      </c>
      <c r="AV21" s="6">
        <v>0</v>
      </c>
      <c r="AW21" s="6">
        <v>0</v>
      </c>
      <c r="AZ21" s="3" t="s">
        <v>23</v>
      </c>
      <c r="BA21" s="3">
        <v>0</v>
      </c>
      <c r="BB21" s="3">
        <v>0</v>
      </c>
      <c r="BC21" s="3">
        <v>0</v>
      </c>
      <c r="BD21" s="3">
        <v>0</v>
      </c>
      <c r="BG21" t="s">
        <v>23</v>
      </c>
      <c r="BH21">
        <v>0</v>
      </c>
      <c r="BI21">
        <v>0</v>
      </c>
      <c r="BJ21">
        <v>0</v>
      </c>
      <c r="BK21">
        <v>0</v>
      </c>
      <c r="BN21" t="s">
        <v>23</v>
      </c>
      <c r="BO21">
        <v>0</v>
      </c>
      <c r="BP21">
        <v>0</v>
      </c>
      <c r="BQ21">
        <v>0</v>
      </c>
      <c r="BR21">
        <v>0</v>
      </c>
      <c r="BU21" t="s">
        <v>23</v>
      </c>
      <c r="BV21">
        <v>0.25</v>
      </c>
      <c r="BW21">
        <v>0</v>
      </c>
      <c r="BX21">
        <v>0.52</v>
      </c>
      <c r="BY21">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0" t="s">
        <v>23</v>
      </c>
      <c r="GY21" s="60">
        <v>0</v>
      </c>
      <c r="GZ21" s="60">
        <v>0</v>
      </c>
      <c r="HA21" s="60">
        <v>0</v>
      </c>
      <c r="HB21" s="60">
        <v>0</v>
      </c>
    </row>
    <row r="22" spans="1:210"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3" t="s">
        <v>24</v>
      </c>
      <c r="BA22" s="3">
        <v>0</v>
      </c>
      <c r="BB22" s="3">
        <v>0</v>
      </c>
      <c r="BC22" s="3">
        <v>0</v>
      </c>
      <c r="BD22" s="3">
        <v>0</v>
      </c>
      <c r="BG22" t="s">
        <v>24</v>
      </c>
      <c r="BH22">
        <v>0</v>
      </c>
      <c r="BI22">
        <v>0</v>
      </c>
      <c r="BJ22">
        <v>0</v>
      </c>
      <c r="BK22">
        <v>0</v>
      </c>
      <c r="BN22" t="s">
        <v>24</v>
      </c>
      <c r="BO22">
        <v>0</v>
      </c>
      <c r="BP22">
        <v>0</v>
      </c>
      <c r="BQ22">
        <v>0</v>
      </c>
      <c r="BR22">
        <v>0</v>
      </c>
      <c r="BU22" t="s">
        <v>24</v>
      </c>
      <c r="BV22">
        <v>0</v>
      </c>
      <c r="BW22">
        <v>0</v>
      </c>
      <c r="BX22">
        <v>0</v>
      </c>
      <c r="BY22">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0" t="s">
        <v>24</v>
      </c>
      <c r="GY22" s="60">
        <v>0</v>
      </c>
      <c r="GZ22" s="60">
        <v>0</v>
      </c>
      <c r="HA22" s="60">
        <v>0</v>
      </c>
      <c r="HB22" s="60">
        <v>0</v>
      </c>
    </row>
    <row r="23" spans="1:210"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3" t="s">
        <v>25</v>
      </c>
      <c r="BA23" s="3">
        <v>0</v>
      </c>
      <c r="BB23" s="3">
        <v>0</v>
      </c>
      <c r="BC23" s="3">
        <v>0</v>
      </c>
      <c r="BD23" s="3">
        <v>0</v>
      </c>
      <c r="BG23" t="s">
        <v>25</v>
      </c>
      <c r="BH23">
        <v>0</v>
      </c>
      <c r="BI23">
        <v>0</v>
      </c>
      <c r="BJ23">
        <v>0</v>
      </c>
      <c r="BK23">
        <v>0</v>
      </c>
      <c r="BN23" t="s">
        <v>25</v>
      </c>
      <c r="BO23">
        <v>0</v>
      </c>
      <c r="BP23">
        <v>0</v>
      </c>
      <c r="BQ23">
        <v>0</v>
      </c>
      <c r="BR23">
        <v>0</v>
      </c>
      <c r="BU23" t="s">
        <v>25</v>
      </c>
      <c r="BV23">
        <v>0</v>
      </c>
      <c r="BW23">
        <v>0</v>
      </c>
      <c r="BX23">
        <v>0</v>
      </c>
      <c r="BY23">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0.03</v>
      </c>
      <c r="FX23" s="6">
        <v>0</v>
      </c>
      <c r="FY23" s="6">
        <v>0.05</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0" t="s">
        <v>25</v>
      </c>
      <c r="GY23" s="60">
        <v>0</v>
      </c>
      <c r="GZ23" s="60">
        <v>0</v>
      </c>
      <c r="HA23" s="60">
        <v>0</v>
      </c>
      <c r="HB23" s="60">
        <v>0</v>
      </c>
    </row>
    <row r="24" spans="1:210"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3" t="s">
        <v>26</v>
      </c>
      <c r="BA24" s="3">
        <v>0</v>
      </c>
      <c r="BB24" s="3">
        <v>0</v>
      </c>
      <c r="BC24" s="3">
        <v>0</v>
      </c>
      <c r="BD24" s="3">
        <v>0</v>
      </c>
      <c r="BG24" t="s">
        <v>26</v>
      </c>
      <c r="BH24">
        <v>0</v>
      </c>
      <c r="BI24">
        <v>0</v>
      </c>
      <c r="BJ24">
        <v>0</v>
      </c>
      <c r="BK24">
        <v>0</v>
      </c>
      <c r="BN24" t="s">
        <v>26</v>
      </c>
      <c r="BO24">
        <v>0</v>
      </c>
      <c r="BP24">
        <v>0</v>
      </c>
      <c r="BQ24">
        <v>0</v>
      </c>
      <c r="BR24">
        <v>0</v>
      </c>
      <c r="BU24" t="s">
        <v>26</v>
      </c>
      <c r="BV24">
        <v>0</v>
      </c>
      <c r="BW24">
        <v>0</v>
      </c>
      <c r="BX24">
        <v>0</v>
      </c>
      <c r="BY24">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0.03</v>
      </c>
      <c r="EA24" s="6">
        <v>0</v>
      </c>
      <c r="EB24" s="6">
        <v>0.06</v>
      </c>
      <c r="EC24" s="6">
        <v>0</v>
      </c>
      <c r="EF24" s="6" t="s">
        <v>26</v>
      </c>
      <c r="EG24" s="6">
        <v>0</v>
      </c>
      <c r="EH24" s="6">
        <v>0</v>
      </c>
      <c r="EI24" s="6">
        <v>0</v>
      </c>
      <c r="EJ24" s="6">
        <v>0</v>
      </c>
      <c r="EM24" s="6" t="s">
        <v>26</v>
      </c>
      <c r="EN24" s="6">
        <v>0</v>
      </c>
      <c r="EO24" s="6">
        <v>0</v>
      </c>
      <c r="EP24" s="6">
        <v>0</v>
      </c>
      <c r="EQ24" s="6">
        <v>0</v>
      </c>
      <c r="ET24" s="6" t="s">
        <v>26</v>
      </c>
      <c r="EU24" s="6">
        <v>0.02</v>
      </c>
      <c r="EV24" s="6">
        <v>0</v>
      </c>
      <c r="EW24" s="6">
        <v>0.04</v>
      </c>
      <c r="EX24" s="6">
        <v>0</v>
      </c>
      <c r="FA24" s="6" t="s">
        <v>26</v>
      </c>
      <c r="FB24" s="6">
        <v>0.05</v>
      </c>
      <c r="FC24" s="6">
        <v>0</v>
      </c>
      <c r="FD24" s="6">
        <v>0.09</v>
      </c>
      <c r="FE24" s="6">
        <v>0</v>
      </c>
      <c r="FH24" s="6" t="s">
        <v>26</v>
      </c>
      <c r="FI24" s="6">
        <v>0</v>
      </c>
      <c r="FJ24" s="6">
        <v>0</v>
      </c>
      <c r="FK24" s="6">
        <v>0</v>
      </c>
      <c r="FL24" s="6">
        <v>0</v>
      </c>
      <c r="FO24" s="6" t="s">
        <v>26</v>
      </c>
      <c r="FP24" s="6">
        <v>0</v>
      </c>
      <c r="FQ24" s="6">
        <v>0</v>
      </c>
      <c r="FR24" s="6">
        <v>0</v>
      </c>
      <c r="FS24" s="6">
        <v>0</v>
      </c>
      <c r="FV24" s="6" t="s">
        <v>26</v>
      </c>
      <c r="FW24" s="6">
        <v>0.14000000000000001</v>
      </c>
      <c r="FX24" s="6">
        <v>0</v>
      </c>
      <c r="FY24" s="6">
        <v>0.23</v>
      </c>
      <c r="FZ24" s="6">
        <v>0</v>
      </c>
      <c r="GC24" s="6" t="s">
        <v>26</v>
      </c>
      <c r="GD24" s="6">
        <v>0.02</v>
      </c>
      <c r="GE24" s="6">
        <v>0</v>
      </c>
      <c r="GF24" s="6">
        <v>0</v>
      </c>
      <c r="GG24" s="6">
        <v>0.1</v>
      </c>
      <c r="GJ24" s="58" t="s">
        <v>26</v>
      </c>
      <c r="GK24" s="58">
        <v>0</v>
      </c>
      <c r="GL24" s="58">
        <v>0</v>
      </c>
      <c r="GM24" s="58">
        <v>0</v>
      </c>
      <c r="GN24" s="58">
        <v>0</v>
      </c>
      <c r="GQ24" s="58" t="s">
        <v>26</v>
      </c>
      <c r="GR24" s="58">
        <v>0.08</v>
      </c>
      <c r="GS24" s="58">
        <v>0</v>
      </c>
      <c r="GT24" s="58">
        <v>0.14000000000000001</v>
      </c>
      <c r="GU24" s="58">
        <v>0</v>
      </c>
      <c r="GX24" s="60" t="s">
        <v>26</v>
      </c>
      <c r="GY24" s="60">
        <v>0</v>
      </c>
      <c r="GZ24" s="60">
        <v>0</v>
      </c>
      <c r="HA24" s="60">
        <v>0</v>
      </c>
      <c r="HB24" s="60">
        <v>0</v>
      </c>
    </row>
    <row r="25" spans="1:210"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7.0000000000000007E-2</v>
      </c>
      <c r="AU25" s="6">
        <v>0</v>
      </c>
      <c r="AV25" s="6">
        <v>0</v>
      </c>
      <c r="AW25" s="6">
        <v>0</v>
      </c>
      <c r="AZ25" s="3" t="s">
        <v>27</v>
      </c>
      <c r="BA25" s="3">
        <v>0</v>
      </c>
      <c r="BB25" s="3">
        <v>0</v>
      </c>
      <c r="BC25" s="3">
        <v>0</v>
      </c>
      <c r="BD25" s="3">
        <v>0</v>
      </c>
      <c r="BG25" t="s">
        <v>27</v>
      </c>
      <c r="BH25">
        <v>0</v>
      </c>
      <c r="BI25">
        <v>0</v>
      </c>
      <c r="BJ25">
        <v>0</v>
      </c>
      <c r="BK25">
        <v>0</v>
      </c>
      <c r="BN25" t="s">
        <v>27</v>
      </c>
      <c r="BO25">
        <v>0</v>
      </c>
      <c r="BP25">
        <v>0</v>
      </c>
      <c r="BQ25">
        <v>0</v>
      </c>
      <c r="BR25">
        <v>0</v>
      </c>
      <c r="BU25" t="s">
        <v>27</v>
      </c>
      <c r="BV25">
        <v>0.04</v>
      </c>
      <c r="BW25">
        <v>0</v>
      </c>
      <c r="BX25">
        <v>0</v>
      </c>
      <c r="BY25">
        <v>0</v>
      </c>
      <c r="CB25" s="6" t="s">
        <v>27</v>
      </c>
      <c r="CC25" s="6">
        <v>0</v>
      </c>
      <c r="CD25" s="6">
        <v>0</v>
      </c>
      <c r="CE25" s="6">
        <v>0</v>
      </c>
      <c r="CF25" s="6">
        <v>0</v>
      </c>
      <c r="CI25" s="6" t="s">
        <v>27</v>
      </c>
      <c r="CJ25" s="6">
        <v>0</v>
      </c>
      <c r="CK25" s="6">
        <v>0</v>
      </c>
      <c r="CL25" s="6">
        <v>0</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0.05</v>
      </c>
      <c r="EH25" s="6">
        <v>0</v>
      </c>
      <c r="EI25" s="6">
        <v>0</v>
      </c>
      <c r="EJ25" s="6">
        <v>0</v>
      </c>
      <c r="EM25" s="6" t="s">
        <v>27</v>
      </c>
      <c r="EN25" s="6">
        <v>0</v>
      </c>
      <c r="EO25" s="6">
        <v>0</v>
      </c>
      <c r="EP25" s="6">
        <v>0</v>
      </c>
      <c r="EQ25" s="6">
        <v>0</v>
      </c>
      <c r="ET25" s="6" t="s">
        <v>27</v>
      </c>
      <c r="EU25" s="6">
        <v>0</v>
      </c>
      <c r="EV25" s="6">
        <v>0</v>
      </c>
      <c r="EW25" s="6">
        <v>0</v>
      </c>
      <c r="EX25" s="6">
        <v>0</v>
      </c>
      <c r="FA25" s="6" t="s">
        <v>27</v>
      </c>
      <c r="FB25" s="6">
        <v>0.16</v>
      </c>
      <c r="FC25" s="6">
        <v>0</v>
      </c>
      <c r="FD25" s="6">
        <v>0</v>
      </c>
      <c r="FE25" s="6">
        <v>0</v>
      </c>
      <c r="FH25" s="6" t="s">
        <v>27</v>
      </c>
      <c r="FI25" s="6">
        <v>0.04</v>
      </c>
      <c r="FJ25" s="6">
        <v>0</v>
      </c>
      <c r="FK25" s="6">
        <v>0</v>
      </c>
      <c r="FL25" s="6">
        <v>0</v>
      </c>
      <c r="FO25" s="6" t="s">
        <v>27</v>
      </c>
      <c r="FP25" s="6">
        <v>0</v>
      </c>
      <c r="FQ25" s="6">
        <v>0</v>
      </c>
      <c r="FR25" s="6">
        <v>0</v>
      </c>
      <c r="FS25" s="6">
        <v>0</v>
      </c>
      <c r="FV25" s="6" t="s">
        <v>27</v>
      </c>
      <c r="FW25" s="6">
        <v>0</v>
      </c>
      <c r="FX25" s="6">
        <v>0</v>
      </c>
      <c r="FY25" s="6">
        <v>0</v>
      </c>
      <c r="FZ25" s="6">
        <v>0</v>
      </c>
      <c r="GC25" s="6" t="s">
        <v>27</v>
      </c>
      <c r="GD25" s="6">
        <v>0</v>
      </c>
      <c r="GE25" s="6">
        <v>0</v>
      </c>
      <c r="GF25" s="6">
        <v>0</v>
      </c>
      <c r="GG25" s="6">
        <v>0</v>
      </c>
      <c r="GJ25" s="58" t="s">
        <v>27</v>
      </c>
      <c r="GK25" s="58">
        <v>0</v>
      </c>
      <c r="GL25" s="58">
        <v>0</v>
      </c>
      <c r="GM25" s="58">
        <v>0</v>
      </c>
      <c r="GN25" s="58">
        <v>0</v>
      </c>
      <c r="GQ25" s="58" t="s">
        <v>27</v>
      </c>
      <c r="GR25" s="58">
        <v>0</v>
      </c>
      <c r="GS25" s="58">
        <v>0</v>
      </c>
      <c r="GT25" s="58">
        <v>0</v>
      </c>
      <c r="GU25" s="58">
        <v>0</v>
      </c>
      <c r="GX25" s="60" t="s">
        <v>27</v>
      </c>
      <c r="GY25" s="60">
        <v>0</v>
      </c>
      <c r="GZ25" s="60">
        <v>0</v>
      </c>
      <c r="HA25" s="60">
        <v>0</v>
      </c>
      <c r="HB25" s="60">
        <v>0</v>
      </c>
    </row>
    <row r="26" spans="1:210"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3" t="s">
        <v>28</v>
      </c>
      <c r="BA26" s="3">
        <v>0</v>
      </c>
      <c r="BB26" s="3">
        <v>0</v>
      </c>
      <c r="BC26" s="3">
        <v>0</v>
      </c>
      <c r="BD26" s="3">
        <v>0</v>
      </c>
      <c r="BG26" t="s">
        <v>28</v>
      </c>
      <c r="BH26">
        <v>0</v>
      </c>
      <c r="BI26">
        <v>0</v>
      </c>
      <c r="BJ26">
        <v>0</v>
      </c>
      <c r="BK26">
        <v>0</v>
      </c>
      <c r="BN26" t="s">
        <v>28</v>
      </c>
      <c r="BO26">
        <v>0</v>
      </c>
      <c r="BP26">
        <v>0</v>
      </c>
      <c r="BQ26">
        <v>0</v>
      </c>
      <c r="BR26">
        <v>0</v>
      </c>
      <c r="BU26" t="s">
        <v>28</v>
      </c>
      <c r="BV26">
        <v>0</v>
      </c>
      <c r="BW26">
        <v>0</v>
      </c>
      <c r="BX26">
        <v>0</v>
      </c>
      <c r="BY2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0.13</v>
      </c>
      <c r="DM26" s="6">
        <v>0</v>
      </c>
      <c r="DN26" s="6">
        <v>0.22</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v>
      </c>
      <c r="EV26" s="6">
        <v>0</v>
      </c>
      <c r="EW26" s="6">
        <v>0</v>
      </c>
      <c r="EX26" s="6">
        <v>0</v>
      </c>
      <c r="FA26" s="6" t="s">
        <v>28</v>
      </c>
      <c r="FB26" s="6">
        <v>0</v>
      </c>
      <c r="FC26" s="6">
        <v>0</v>
      </c>
      <c r="FD26" s="6">
        <v>0</v>
      </c>
      <c r="FE26" s="6">
        <v>0</v>
      </c>
      <c r="FH26" s="6" t="s">
        <v>28</v>
      </c>
      <c r="FI26" s="6">
        <v>0</v>
      </c>
      <c r="FJ26" s="6">
        <v>0</v>
      </c>
      <c r="FK26" s="6">
        <v>0</v>
      </c>
      <c r="FL26" s="6">
        <v>0</v>
      </c>
      <c r="FO26" s="6" t="s">
        <v>28</v>
      </c>
      <c r="FP26" s="6">
        <v>0</v>
      </c>
      <c r="FQ26" s="6">
        <v>0</v>
      </c>
      <c r="FR26" s="6">
        <v>0</v>
      </c>
      <c r="FS26" s="6">
        <v>0</v>
      </c>
      <c r="FV26" s="6" t="s">
        <v>28</v>
      </c>
      <c r="FW26" s="6">
        <v>0</v>
      </c>
      <c r="FX26" s="6">
        <v>0</v>
      </c>
      <c r="FY26" s="6">
        <v>0</v>
      </c>
      <c r="FZ26" s="6">
        <v>0</v>
      </c>
      <c r="GC26" s="6" t="s">
        <v>28</v>
      </c>
      <c r="GD26" s="6">
        <v>0</v>
      </c>
      <c r="GE26" s="6">
        <v>0</v>
      </c>
      <c r="GF26" s="6">
        <v>0</v>
      </c>
      <c r="GG26" s="6">
        <v>0</v>
      </c>
      <c r="GJ26" s="58" t="s">
        <v>28</v>
      </c>
      <c r="GK26" s="58">
        <v>0</v>
      </c>
      <c r="GL26" s="58">
        <v>0</v>
      </c>
      <c r="GM26" s="58">
        <v>0</v>
      </c>
      <c r="GN26" s="58">
        <v>0</v>
      </c>
      <c r="GQ26" s="58" t="s">
        <v>28</v>
      </c>
      <c r="GR26" s="58">
        <v>0</v>
      </c>
      <c r="GS26" s="58">
        <v>0</v>
      </c>
      <c r="GT26" s="58">
        <v>0</v>
      </c>
      <c r="GU26" s="58">
        <v>0</v>
      </c>
      <c r="GX26" s="60" t="s">
        <v>28</v>
      </c>
      <c r="GY26" s="60">
        <v>0</v>
      </c>
      <c r="GZ26" s="60">
        <v>0</v>
      </c>
      <c r="HA26" s="60">
        <v>0</v>
      </c>
      <c r="HB26" s="60">
        <v>0</v>
      </c>
    </row>
    <row r="27" spans="1:210"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0.03</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3" t="s">
        <v>29</v>
      </c>
      <c r="BA27" s="3">
        <v>0</v>
      </c>
      <c r="BB27" s="3">
        <v>0</v>
      </c>
      <c r="BC27" s="3">
        <v>0</v>
      </c>
      <c r="BD27" s="3">
        <v>0</v>
      </c>
      <c r="BG27" t="s">
        <v>29</v>
      </c>
      <c r="BH27">
        <v>0</v>
      </c>
      <c r="BI27">
        <v>0</v>
      </c>
      <c r="BJ27">
        <v>0</v>
      </c>
      <c r="BK27">
        <v>0</v>
      </c>
      <c r="BN27" t="s">
        <v>29</v>
      </c>
      <c r="BO27">
        <v>0.06</v>
      </c>
      <c r="BP27">
        <v>0</v>
      </c>
      <c r="BQ27">
        <v>0</v>
      </c>
      <c r="BR27">
        <v>0</v>
      </c>
      <c r="BU27" t="s">
        <v>29</v>
      </c>
      <c r="BV27">
        <v>0</v>
      </c>
      <c r="BW27">
        <v>0</v>
      </c>
      <c r="BX27">
        <v>0</v>
      </c>
      <c r="BY27">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0.1</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0" t="s">
        <v>29</v>
      </c>
      <c r="GY27" s="60">
        <v>0</v>
      </c>
      <c r="GZ27" s="60">
        <v>0</v>
      </c>
      <c r="HA27" s="60">
        <v>0</v>
      </c>
      <c r="HB27" s="60">
        <v>0</v>
      </c>
    </row>
    <row r="28" spans="1:210"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3" t="s">
        <v>30</v>
      </c>
      <c r="BA28" s="3">
        <v>0</v>
      </c>
      <c r="BB28" s="3">
        <v>0</v>
      </c>
      <c r="BC28" s="3">
        <v>0</v>
      </c>
      <c r="BD28" s="3">
        <v>0</v>
      </c>
      <c r="BG28" t="s">
        <v>30</v>
      </c>
      <c r="BH28">
        <v>0</v>
      </c>
      <c r="BI28">
        <v>0</v>
      </c>
      <c r="BJ28">
        <v>0</v>
      </c>
      <c r="BK28">
        <v>0</v>
      </c>
      <c r="BN28" t="s">
        <v>30</v>
      </c>
      <c r="BO28">
        <v>0</v>
      </c>
      <c r="BP28">
        <v>0</v>
      </c>
      <c r="BQ28">
        <v>0</v>
      </c>
      <c r="BR28">
        <v>0</v>
      </c>
      <c r="BU28" t="s">
        <v>30</v>
      </c>
      <c r="BV28">
        <v>0</v>
      </c>
      <c r="BW28">
        <v>0</v>
      </c>
      <c r="BX28">
        <v>0</v>
      </c>
      <c r="BY28">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0" t="s">
        <v>30</v>
      </c>
      <c r="GY28" s="60">
        <v>0</v>
      </c>
      <c r="GZ28" s="60">
        <v>0</v>
      </c>
      <c r="HA28" s="60">
        <v>0</v>
      </c>
      <c r="HB28" s="60">
        <v>0</v>
      </c>
    </row>
    <row r="29" spans="1:210"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0.05</v>
      </c>
      <c r="AU29" s="6">
        <v>0</v>
      </c>
      <c r="AV29" s="6">
        <v>0.1</v>
      </c>
      <c r="AW29" s="6">
        <v>0</v>
      </c>
      <c r="AZ29" s="3" t="s">
        <v>31</v>
      </c>
      <c r="BA29" s="3">
        <v>0</v>
      </c>
      <c r="BB29" s="3">
        <v>0</v>
      </c>
      <c r="BC29" s="3">
        <v>0</v>
      </c>
      <c r="BD29" s="3">
        <v>0</v>
      </c>
      <c r="BG29" t="s">
        <v>31</v>
      </c>
      <c r="BH29">
        <v>0</v>
      </c>
      <c r="BI29">
        <v>0</v>
      </c>
      <c r="BJ29">
        <v>0</v>
      </c>
      <c r="BK29">
        <v>0</v>
      </c>
      <c r="BN29" t="s">
        <v>31</v>
      </c>
      <c r="BO29">
        <v>0</v>
      </c>
      <c r="BP29">
        <v>0</v>
      </c>
      <c r="BQ29">
        <v>0</v>
      </c>
      <c r="BR29">
        <v>0</v>
      </c>
      <c r="BU29" t="s">
        <v>31</v>
      </c>
      <c r="BV29">
        <v>0</v>
      </c>
      <c r="BW29">
        <v>0</v>
      </c>
      <c r="BX29">
        <v>0</v>
      </c>
      <c r="BY29">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0.11</v>
      </c>
      <c r="GS29" s="58">
        <v>0</v>
      </c>
      <c r="GT29" s="58">
        <v>0.13</v>
      </c>
      <c r="GU29" s="58">
        <v>0</v>
      </c>
      <c r="GX29" s="60" t="s">
        <v>31</v>
      </c>
      <c r="GY29" s="60">
        <v>0.03</v>
      </c>
      <c r="GZ29" s="60">
        <v>0</v>
      </c>
      <c r="HA29" s="60">
        <v>0</v>
      </c>
      <c r="HB29" s="60">
        <v>0</v>
      </c>
    </row>
    <row r="30" spans="1:210"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0.18</v>
      </c>
      <c r="AU30" s="6">
        <v>0</v>
      </c>
      <c r="AV30" s="6">
        <v>0.4</v>
      </c>
      <c r="AW30" s="6">
        <v>0</v>
      </c>
      <c r="AZ30" s="3" t="s">
        <v>32</v>
      </c>
      <c r="BA30" s="3">
        <v>0</v>
      </c>
      <c r="BB30" s="3">
        <v>0</v>
      </c>
      <c r="BC30" s="3">
        <v>0</v>
      </c>
      <c r="BD30" s="3">
        <v>0</v>
      </c>
      <c r="BG30" t="s">
        <v>32</v>
      </c>
      <c r="BH30">
        <v>0</v>
      </c>
      <c r="BI30">
        <v>0</v>
      </c>
      <c r="BJ30">
        <v>0</v>
      </c>
      <c r="BK30">
        <v>0</v>
      </c>
      <c r="BN30" t="s">
        <v>32</v>
      </c>
      <c r="BO30">
        <v>0</v>
      </c>
      <c r="BP30">
        <v>0</v>
      </c>
      <c r="BQ30">
        <v>0</v>
      </c>
      <c r="BR30">
        <v>0</v>
      </c>
      <c r="BU30" t="s">
        <v>32</v>
      </c>
      <c r="BV30">
        <v>0</v>
      </c>
      <c r="BW30">
        <v>0</v>
      </c>
      <c r="BX30">
        <v>0</v>
      </c>
      <c r="BY30">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0.13</v>
      </c>
      <c r="DF30" s="6">
        <v>0</v>
      </c>
      <c r="DG30" s="6">
        <v>0.25</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c r="EF30" s="6" t="s">
        <v>32</v>
      </c>
      <c r="EG30" s="6">
        <v>0</v>
      </c>
      <c r="EH30" s="6">
        <v>0</v>
      </c>
      <c r="EI30" s="6">
        <v>0</v>
      </c>
      <c r="EJ30" s="6">
        <v>0</v>
      </c>
      <c r="EM30" s="6" t="s">
        <v>32</v>
      </c>
      <c r="EN30" s="6">
        <v>0</v>
      </c>
      <c r="EO30" s="6">
        <v>0</v>
      </c>
      <c r="EP30" s="6">
        <v>0</v>
      </c>
      <c r="EQ30" s="6">
        <v>0</v>
      </c>
      <c r="ET30" s="6" t="s">
        <v>32</v>
      </c>
      <c r="EU30" s="6">
        <v>0</v>
      </c>
      <c r="EV30" s="6">
        <v>0</v>
      </c>
      <c r="EW30" s="6">
        <v>0</v>
      </c>
      <c r="EX30" s="6">
        <v>0</v>
      </c>
      <c r="FA30" s="6" t="s">
        <v>32</v>
      </c>
      <c r="FB30" s="6">
        <v>0</v>
      </c>
      <c r="FC30" s="6">
        <v>0</v>
      </c>
      <c r="FD30" s="6">
        <v>0</v>
      </c>
      <c r="FE30" s="6">
        <v>0</v>
      </c>
      <c r="FH30" s="6" t="s">
        <v>32</v>
      </c>
      <c r="FI30" s="6">
        <v>0.04</v>
      </c>
      <c r="FJ30" s="6">
        <v>0</v>
      </c>
      <c r="FK30" s="6">
        <v>0</v>
      </c>
      <c r="FL30" s="6">
        <v>0.28000000000000003</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0" t="s">
        <v>32</v>
      </c>
      <c r="GY30" s="60">
        <v>0</v>
      </c>
      <c r="GZ30" s="60">
        <v>0</v>
      </c>
      <c r="HA30" s="60">
        <v>0</v>
      </c>
      <c r="HB30" s="60">
        <v>0</v>
      </c>
    </row>
    <row r="31" spans="1:210" x14ac:dyDescent="0.3">
      <c r="A31" s="1">
        <v>1.3000000000000005</v>
      </c>
      <c r="B31" s="1">
        <v>1.3500000000000005</v>
      </c>
      <c r="C31" s="1" t="s">
        <v>33</v>
      </c>
      <c r="D31" s="1">
        <v>0</v>
      </c>
      <c r="E31" s="1">
        <v>0</v>
      </c>
      <c r="F31" s="1">
        <v>0</v>
      </c>
      <c r="G31" s="1">
        <v>0</v>
      </c>
      <c r="H31" s="1"/>
      <c r="I31" s="1"/>
      <c r="J31" s="1" t="s">
        <v>33</v>
      </c>
      <c r="K31" s="1">
        <v>0.19</v>
      </c>
      <c r="L31" s="1">
        <v>0</v>
      </c>
      <c r="M31" s="1">
        <v>0.31</v>
      </c>
      <c r="N31" s="1">
        <v>0</v>
      </c>
      <c r="O31" s="1"/>
      <c r="P31" s="1"/>
      <c r="Q31" s="1" t="s">
        <v>33</v>
      </c>
      <c r="R31" s="1">
        <v>0</v>
      </c>
      <c r="S31" s="1">
        <v>0</v>
      </c>
      <c r="T31" s="1">
        <v>0</v>
      </c>
      <c r="U31" s="1">
        <v>0</v>
      </c>
      <c r="V31" s="1"/>
      <c r="W31" s="1"/>
      <c r="X31" s="1" t="s">
        <v>33</v>
      </c>
      <c r="Y31" s="1">
        <v>7.0000000000000007E-2</v>
      </c>
      <c r="Z31" s="1">
        <v>0</v>
      </c>
      <c r="AA31" s="1">
        <v>0.13</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7.0000000000000007E-2</v>
      </c>
      <c r="AU31" s="6">
        <v>0</v>
      </c>
      <c r="AV31" s="6">
        <v>0.16</v>
      </c>
      <c r="AW31" s="6">
        <v>0</v>
      </c>
      <c r="AZ31" s="3" t="s">
        <v>33</v>
      </c>
      <c r="BA31" s="3">
        <v>0.04</v>
      </c>
      <c r="BB31" s="3">
        <v>0</v>
      </c>
      <c r="BC31" s="3">
        <v>0.1</v>
      </c>
      <c r="BD31" s="3">
        <v>0</v>
      </c>
      <c r="BG31" t="s">
        <v>33</v>
      </c>
      <c r="BH31">
        <v>0</v>
      </c>
      <c r="BI31">
        <v>0</v>
      </c>
      <c r="BJ31">
        <v>0</v>
      </c>
      <c r="BK31">
        <v>0</v>
      </c>
      <c r="BN31" t="s">
        <v>33</v>
      </c>
      <c r="BO31">
        <v>0</v>
      </c>
      <c r="BP31">
        <v>0</v>
      </c>
      <c r="BQ31">
        <v>0</v>
      </c>
      <c r="BR31">
        <v>0</v>
      </c>
      <c r="BU31" t="s">
        <v>33</v>
      </c>
      <c r="BV31">
        <v>0</v>
      </c>
      <c r="BW31">
        <v>0</v>
      </c>
      <c r="BX31">
        <v>0</v>
      </c>
      <c r="BY31">
        <v>0</v>
      </c>
      <c r="CB31" s="6" t="s">
        <v>33</v>
      </c>
      <c r="CC31" s="6">
        <v>0.12</v>
      </c>
      <c r="CD31" s="6">
        <v>0</v>
      </c>
      <c r="CE31" s="6">
        <v>0.25</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0.19</v>
      </c>
      <c r="DM31" s="6">
        <v>0</v>
      </c>
      <c r="DN31" s="6">
        <v>0.33</v>
      </c>
      <c r="DO31" s="6">
        <v>0</v>
      </c>
      <c r="DR31" s="6" t="s">
        <v>33</v>
      </c>
      <c r="DS31" s="6">
        <v>0</v>
      </c>
      <c r="DT31" s="6">
        <v>0</v>
      </c>
      <c r="DU31" s="6">
        <v>0</v>
      </c>
      <c r="DV31" s="6">
        <v>0</v>
      </c>
      <c r="DY31" s="6" t="s">
        <v>33</v>
      </c>
      <c r="DZ31" s="6">
        <v>0</v>
      </c>
      <c r="EA31" s="6">
        <v>0</v>
      </c>
      <c r="EB31" s="6">
        <v>0</v>
      </c>
      <c r="EC31" s="6">
        <v>0</v>
      </c>
      <c r="EF31" s="6" t="s">
        <v>33</v>
      </c>
      <c r="EG31" s="6">
        <v>7.0000000000000007E-2</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0.06</v>
      </c>
      <c r="FX31" s="6">
        <v>0</v>
      </c>
      <c r="FY31" s="6">
        <v>0.09</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0" t="s">
        <v>33</v>
      </c>
      <c r="GY31" s="60">
        <v>0</v>
      </c>
      <c r="GZ31" s="60">
        <v>0</v>
      </c>
      <c r="HA31" s="60">
        <v>0</v>
      </c>
      <c r="HB31" s="60">
        <v>0</v>
      </c>
    </row>
    <row r="32" spans="1:210"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0.41</v>
      </c>
      <c r="AU32" s="6">
        <v>0</v>
      </c>
      <c r="AV32" s="6">
        <v>0</v>
      </c>
      <c r="AW32" s="6">
        <v>0</v>
      </c>
      <c r="AZ32" s="3" t="s">
        <v>34</v>
      </c>
      <c r="BA32" s="3">
        <v>0.1</v>
      </c>
      <c r="BB32" s="3">
        <v>0</v>
      </c>
      <c r="BC32" s="3">
        <v>0</v>
      </c>
      <c r="BD32" s="3">
        <v>0</v>
      </c>
      <c r="BG32" t="s">
        <v>34</v>
      </c>
      <c r="BH32">
        <v>0</v>
      </c>
      <c r="BI32">
        <v>0</v>
      </c>
      <c r="BJ32">
        <v>0</v>
      </c>
      <c r="BK32">
        <v>0</v>
      </c>
      <c r="BN32" t="s">
        <v>34</v>
      </c>
      <c r="BO32">
        <v>0</v>
      </c>
      <c r="BP32">
        <v>0</v>
      </c>
      <c r="BQ32">
        <v>0</v>
      </c>
      <c r="BR32">
        <v>0</v>
      </c>
      <c r="BU32" t="s">
        <v>34</v>
      </c>
      <c r="BV32">
        <v>0</v>
      </c>
      <c r="BW32">
        <v>0</v>
      </c>
      <c r="BX32">
        <v>0</v>
      </c>
      <c r="BY32">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c r="EF32" s="6" t="s">
        <v>34</v>
      </c>
      <c r="EG32" s="6">
        <v>0</v>
      </c>
      <c r="EH32" s="6">
        <v>0</v>
      </c>
      <c r="EI32" s="6">
        <v>0</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0.02</v>
      </c>
      <c r="FJ32" s="6">
        <v>0</v>
      </c>
      <c r="FK32" s="6">
        <v>0.04</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0" t="s">
        <v>34</v>
      </c>
      <c r="GY32" s="60">
        <v>0</v>
      </c>
      <c r="GZ32" s="60">
        <v>0</v>
      </c>
      <c r="HA32" s="60">
        <v>0</v>
      </c>
      <c r="HB32" s="60">
        <v>0</v>
      </c>
    </row>
    <row r="33" spans="1:210"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3" t="s">
        <v>35</v>
      </c>
      <c r="BA33" s="3">
        <v>0</v>
      </c>
      <c r="BB33" s="3">
        <v>0</v>
      </c>
      <c r="BC33" s="3">
        <v>0</v>
      </c>
      <c r="BD33" s="3">
        <v>0</v>
      </c>
      <c r="BG33" t="s">
        <v>35</v>
      </c>
      <c r="BH33">
        <v>0</v>
      </c>
      <c r="BI33">
        <v>0</v>
      </c>
      <c r="BJ33">
        <v>0</v>
      </c>
      <c r="BK33">
        <v>0</v>
      </c>
      <c r="BN33" t="s">
        <v>35</v>
      </c>
      <c r="BO33">
        <v>0</v>
      </c>
      <c r="BP33">
        <v>0</v>
      </c>
      <c r="BQ33">
        <v>0</v>
      </c>
      <c r="BR33">
        <v>0</v>
      </c>
      <c r="BU33" t="s">
        <v>35</v>
      </c>
      <c r="BV33">
        <v>0</v>
      </c>
      <c r="BW33">
        <v>0</v>
      </c>
      <c r="BX33">
        <v>0</v>
      </c>
      <c r="BY33">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0.27</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c r="EF33" s="6" t="s">
        <v>35</v>
      </c>
      <c r="EG33" s="6">
        <v>0</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v>
      </c>
      <c r="GS33" s="58">
        <v>0</v>
      </c>
      <c r="GT33" s="58">
        <v>0</v>
      </c>
      <c r="GU33" s="58">
        <v>0</v>
      </c>
      <c r="GX33" s="60" t="s">
        <v>35</v>
      </c>
      <c r="GY33" s="60">
        <v>0</v>
      </c>
      <c r="GZ33" s="60">
        <v>0</v>
      </c>
      <c r="HA33" s="60">
        <v>0</v>
      </c>
      <c r="HB33" s="60">
        <v>0</v>
      </c>
    </row>
    <row r="34" spans="1:210"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3" t="s">
        <v>36</v>
      </c>
      <c r="BA34" s="3">
        <v>0</v>
      </c>
      <c r="BB34" s="3">
        <v>0</v>
      </c>
      <c r="BC34" s="3">
        <v>0</v>
      </c>
      <c r="BD34" s="3">
        <v>0</v>
      </c>
      <c r="BG34" t="s">
        <v>36</v>
      </c>
      <c r="BH34">
        <v>0</v>
      </c>
      <c r="BI34">
        <v>0</v>
      </c>
      <c r="BJ34">
        <v>0</v>
      </c>
      <c r="BK34">
        <v>0</v>
      </c>
      <c r="BN34" t="s">
        <v>36</v>
      </c>
      <c r="BO34">
        <v>0</v>
      </c>
      <c r="BP34">
        <v>0</v>
      </c>
      <c r="BQ34">
        <v>0</v>
      </c>
      <c r="BR34">
        <v>0</v>
      </c>
      <c r="BU34" t="s">
        <v>36</v>
      </c>
      <c r="BV34">
        <v>0</v>
      </c>
      <c r="BW34">
        <v>0</v>
      </c>
      <c r="BX34">
        <v>0</v>
      </c>
      <c r="BY34">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0.04</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v>
      </c>
      <c r="FJ34" s="6">
        <v>0</v>
      </c>
      <c r="FK34" s="6">
        <v>0</v>
      </c>
      <c r="FL34" s="6">
        <v>0</v>
      </c>
      <c r="FO34" s="6" t="s">
        <v>36</v>
      </c>
      <c r="FP34" s="6">
        <v>0.04</v>
      </c>
      <c r="FQ34" s="6">
        <v>0</v>
      </c>
      <c r="FR34" s="6">
        <v>0.06</v>
      </c>
      <c r="FS34" s="6">
        <v>0</v>
      </c>
      <c r="FV34" s="6" t="s">
        <v>36</v>
      </c>
      <c r="FW34" s="6">
        <v>0</v>
      </c>
      <c r="FX34" s="6">
        <v>0</v>
      </c>
      <c r="FY34" s="6">
        <v>0</v>
      </c>
      <c r="FZ34" s="6">
        <v>0</v>
      </c>
      <c r="GC34" s="6" t="s">
        <v>36</v>
      </c>
      <c r="GD34" s="6">
        <v>0.04</v>
      </c>
      <c r="GE34" s="6">
        <v>0</v>
      </c>
      <c r="GF34" s="6">
        <v>0</v>
      </c>
      <c r="GG34" s="6">
        <v>0</v>
      </c>
      <c r="GJ34" s="58" t="s">
        <v>36</v>
      </c>
      <c r="GK34" s="58">
        <v>0.05</v>
      </c>
      <c r="GL34" s="58">
        <v>0</v>
      </c>
      <c r="GM34" s="58">
        <v>0</v>
      </c>
      <c r="GN34" s="58">
        <v>0</v>
      </c>
      <c r="GQ34" s="58" t="s">
        <v>36</v>
      </c>
      <c r="GR34" s="58">
        <v>0</v>
      </c>
      <c r="GS34" s="58">
        <v>0</v>
      </c>
      <c r="GT34" s="58">
        <v>0</v>
      </c>
      <c r="GU34" s="58">
        <v>0</v>
      </c>
      <c r="GX34" s="60" t="s">
        <v>36</v>
      </c>
      <c r="GY34" s="60">
        <v>0</v>
      </c>
      <c r="GZ34" s="60">
        <v>0</v>
      </c>
      <c r="HA34" s="60">
        <v>0</v>
      </c>
      <c r="HB34" s="60">
        <v>0</v>
      </c>
    </row>
    <row r="35" spans="1:210"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3" t="s">
        <v>37</v>
      </c>
      <c r="BA35" s="3">
        <v>0</v>
      </c>
      <c r="BB35" s="3">
        <v>0</v>
      </c>
      <c r="BC35" s="3">
        <v>0</v>
      </c>
      <c r="BD35" s="3">
        <v>0</v>
      </c>
      <c r="BG35" t="s">
        <v>37</v>
      </c>
      <c r="BH35">
        <v>0</v>
      </c>
      <c r="BI35">
        <v>0</v>
      </c>
      <c r="BJ35">
        <v>0</v>
      </c>
      <c r="BK35">
        <v>0</v>
      </c>
      <c r="BN35" t="s">
        <v>37</v>
      </c>
      <c r="BO35">
        <v>0</v>
      </c>
      <c r="BP35">
        <v>0</v>
      </c>
      <c r="BQ35">
        <v>0</v>
      </c>
      <c r="BR35">
        <v>0</v>
      </c>
      <c r="BU35" t="s">
        <v>37</v>
      </c>
      <c r="BV35">
        <v>0</v>
      </c>
      <c r="BW35">
        <v>0</v>
      </c>
      <c r="BX35">
        <v>0</v>
      </c>
      <c r="BY35">
        <v>0</v>
      </c>
      <c r="CB35" s="6" t="s">
        <v>37</v>
      </c>
      <c r="CC35" s="6">
        <v>0.14000000000000001</v>
      </c>
      <c r="CD35" s="6">
        <v>0</v>
      </c>
      <c r="CE35" s="6">
        <v>0.21</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v>
      </c>
      <c r="EH35" s="6">
        <v>0</v>
      </c>
      <c r="EI35" s="6">
        <v>0</v>
      </c>
      <c r="EJ35" s="6">
        <v>0</v>
      </c>
      <c r="EM35" s="6" t="s">
        <v>37</v>
      </c>
      <c r="EN35" s="6">
        <v>0</v>
      </c>
      <c r="EO35" s="6">
        <v>0</v>
      </c>
      <c r="EP35" s="6">
        <v>0</v>
      </c>
      <c r="EQ35" s="6">
        <v>0</v>
      </c>
      <c r="ET35" s="6" t="s">
        <v>37</v>
      </c>
      <c r="EU35" s="6">
        <v>0</v>
      </c>
      <c r="EV35" s="6">
        <v>0</v>
      </c>
      <c r="EW35" s="6">
        <v>0</v>
      </c>
      <c r="EX35" s="6">
        <v>0</v>
      </c>
      <c r="FA35" s="6" t="s">
        <v>37</v>
      </c>
      <c r="FB35" s="6">
        <v>0.22</v>
      </c>
      <c r="FC35" s="6">
        <v>0</v>
      </c>
      <c r="FD35" s="6">
        <v>0.11</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v>
      </c>
      <c r="GS35" s="58">
        <v>0</v>
      </c>
      <c r="GT35" s="58">
        <v>0</v>
      </c>
      <c r="GU35" s="58">
        <v>0</v>
      </c>
      <c r="GX35" s="60" t="s">
        <v>37</v>
      </c>
      <c r="GY35" s="60">
        <v>0</v>
      </c>
      <c r="GZ35" s="60">
        <v>0</v>
      </c>
      <c r="HA35" s="60">
        <v>0</v>
      </c>
      <c r="HB35" s="60">
        <v>0</v>
      </c>
    </row>
    <row r="36" spans="1:210"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0.08</v>
      </c>
      <c r="AU36" s="6">
        <v>0</v>
      </c>
      <c r="AV36" s="6">
        <v>0.17</v>
      </c>
      <c r="AW36" s="6">
        <v>0</v>
      </c>
      <c r="AZ36" s="3" t="s">
        <v>38</v>
      </c>
      <c r="BA36" s="3">
        <v>0</v>
      </c>
      <c r="BB36" s="3">
        <v>0</v>
      </c>
      <c r="BC36" s="3">
        <v>0</v>
      </c>
      <c r="BD36" s="3">
        <v>0</v>
      </c>
      <c r="BG36" t="s">
        <v>38</v>
      </c>
      <c r="BH36">
        <v>0</v>
      </c>
      <c r="BI36">
        <v>0</v>
      </c>
      <c r="BJ36">
        <v>0</v>
      </c>
      <c r="BK36">
        <v>0</v>
      </c>
      <c r="BN36" t="s">
        <v>38</v>
      </c>
      <c r="BO36">
        <v>0</v>
      </c>
      <c r="BP36">
        <v>0</v>
      </c>
      <c r="BQ36">
        <v>0</v>
      </c>
      <c r="BR36">
        <v>0</v>
      </c>
      <c r="BU36" t="s">
        <v>38</v>
      </c>
      <c r="BV36">
        <v>0.04</v>
      </c>
      <c r="BW36">
        <v>0</v>
      </c>
      <c r="BX36">
        <v>0.09</v>
      </c>
      <c r="BY3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v>
      </c>
      <c r="FJ36" s="6">
        <v>0</v>
      </c>
      <c r="FK36" s="6">
        <v>0</v>
      </c>
      <c r="FL36" s="6">
        <v>0</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0" t="s">
        <v>38</v>
      </c>
      <c r="GY36" s="60">
        <v>0</v>
      </c>
      <c r="GZ36" s="60">
        <v>0</v>
      </c>
      <c r="HA36" s="60">
        <v>0</v>
      </c>
      <c r="HB36" s="60">
        <v>0</v>
      </c>
    </row>
    <row r="37" spans="1:210" x14ac:dyDescent="0.3">
      <c r="A37" s="1">
        <v>1.6000000000000008</v>
      </c>
      <c r="B37" s="1">
        <v>1.6500000000000008</v>
      </c>
      <c r="C37" s="1" t="s">
        <v>39</v>
      </c>
      <c r="D37" s="1">
        <v>0</v>
      </c>
      <c r="E37" s="1">
        <v>0</v>
      </c>
      <c r="F37" s="1">
        <v>0</v>
      </c>
      <c r="G37" s="1">
        <v>0</v>
      </c>
      <c r="H37" s="1"/>
      <c r="I37" s="1"/>
      <c r="J37" s="1" t="s">
        <v>39</v>
      </c>
      <c r="K37" s="1">
        <v>0.1</v>
      </c>
      <c r="L37" s="1">
        <v>0</v>
      </c>
      <c r="M37" s="1">
        <v>0</v>
      </c>
      <c r="N37" s="1">
        <v>0</v>
      </c>
      <c r="O37" s="1"/>
      <c r="P37" s="1"/>
      <c r="Q37" s="1" t="s">
        <v>39</v>
      </c>
      <c r="R37" s="1">
        <v>0.03</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3" t="s">
        <v>39</v>
      </c>
      <c r="BA37" s="3">
        <v>0.14000000000000001</v>
      </c>
      <c r="BB37" s="3">
        <v>0</v>
      </c>
      <c r="BC37" s="3">
        <v>0</v>
      </c>
      <c r="BD37" s="3">
        <v>0</v>
      </c>
      <c r="BG37" t="s">
        <v>39</v>
      </c>
      <c r="BH37">
        <v>0</v>
      </c>
      <c r="BI37">
        <v>0</v>
      </c>
      <c r="BJ37">
        <v>0</v>
      </c>
      <c r="BK37">
        <v>0</v>
      </c>
      <c r="BN37" t="s">
        <v>39</v>
      </c>
      <c r="BO37">
        <v>0</v>
      </c>
      <c r="BP37">
        <v>0</v>
      </c>
      <c r="BQ37">
        <v>0</v>
      </c>
      <c r="BR37">
        <v>0</v>
      </c>
      <c r="BU37" t="s">
        <v>39</v>
      </c>
      <c r="BV37">
        <v>0</v>
      </c>
      <c r="BW37">
        <v>0</v>
      </c>
      <c r="BX37">
        <v>0</v>
      </c>
      <c r="BY37">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0.09</v>
      </c>
      <c r="CY37" s="6">
        <v>0.52</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v>
      </c>
      <c r="EV37" s="6">
        <v>0</v>
      </c>
      <c r="EW37" s="6">
        <v>0</v>
      </c>
      <c r="EX37" s="6">
        <v>0</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0" t="s">
        <v>39</v>
      </c>
      <c r="GY37" s="60">
        <v>0.12</v>
      </c>
      <c r="GZ37" s="60">
        <v>0</v>
      </c>
      <c r="HA37" s="60">
        <v>0</v>
      </c>
      <c r="HB37" s="60">
        <v>0</v>
      </c>
    </row>
    <row r="38" spans="1:210"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0.05</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0.09</v>
      </c>
      <c r="AU38" s="6">
        <v>0</v>
      </c>
      <c r="AV38" s="6">
        <v>0</v>
      </c>
      <c r="AW38" s="6">
        <v>0</v>
      </c>
      <c r="AZ38" s="3" t="s">
        <v>40</v>
      </c>
      <c r="BA38" s="3">
        <v>0</v>
      </c>
      <c r="BB38" s="3">
        <v>0</v>
      </c>
      <c r="BC38" s="3">
        <v>0</v>
      </c>
      <c r="BD38" s="3">
        <v>0</v>
      </c>
      <c r="BG38" t="s">
        <v>40</v>
      </c>
      <c r="BH38">
        <v>0</v>
      </c>
      <c r="BI38">
        <v>0</v>
      </c>
      <c r="BJ38">
        <v>0</v>
      </c>
      <c r="BK38">
        <v>0</v>
      </c>
      <c r="BN38" t="s">
        <v>40</v>
      </c>
      <c r="BO38">
        <v>0</v>
      </c>
      <c r="BP38">
        <v>0</v>
      </c>
      <c r="BQ38">
        <v>0</v>
      </c>
      <c r="BR38">
        <v>0</v>
      </c>
      <c r="BU38" t="s">
        <v>40</v>
      </c>
      <c r="BV38">
        <v>0.09</v>
      </c>
      <c r="BW38">
        <v>0</v>
      </c>
      <c r="BX38">
        <v>0</v>
      </c>
      <c r="BY38">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0.02</v>
      </c>
      <c r="CY38" s="6">
        <v>0</v>
      </c>
      <c r="CZ38" s="6">
        <v>0</v>
      </c>
      <c r="DA38" s="6">
        <v>0</v>
      </c>
      <c r="DD38" s="6" t="s">
        <v>40</v>
      </c>
      <c r="DE38" s="6">
        <v>0.05</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0.11</v>
      </c>
      <c r="FQ38" s="6">
        <v>0</v>
      </c>
      <c r="FR38" s="6">
        <v>0</v>
      </c>
      <c r="FS38" s="6">
        <v>0</v>
      </c>
      <c r="FV38" s="6" t="s">
        <v>40</v>
      </c>
      <c r="FW38" s="6">
        <v>0</v>
      </c>
      <c r="FX38" s="6">
        <v>0</v>
      </c>
      <c r="FY38" s="6">
        <v>0</v>
      </c>
      <c r="FZ38" s="6">
        <v>0</v>
      </c>
      <c r="GC38" s="6" t="s">
        <v>40</v>
      </c>
      <c r="GD38" s="6">
        <v>0</v>
      </c>
      <c r="GE38" s="6">
        <v>0</v>
      </c>
      <c r="GF38" s="6">
        <v>0</v>
      </c>
      <c r="GG38" s="6">
        <v>0</v>
      </c>
      <c r="GJ38" s="58" t="s">
        <v>40</v>
      </c>
      <c r="GK38" s="58">
        <v>0</v>
      </c>
      <c r="GL38" s="58">
        <v>0</v>
      </c>
      <c r="GM38" s="58">
        <v>0</v>
      </c>
      <c r="GN38" s="58">
        <v>0</v>
      </c>
      <c r="GQ38" s="58" t="s">
        <v>40</v>
      </c>
      <c r="GR38" s="58">
        <v>0</v>
      </c>
      <c r="GS38" s="58">
        <v>0</v>
      </c>
      <c r="GT38" s="58">
        <v>0</v>
      </c>
      <c r="GU38" s="58">
        <v>0</v>
      </c>
      <c r="GX38" s="60" t="s">
        <v>40</v>
      </c>
      <c r="GY38" s="60">
        <v>0</v>
      </c>
      <c r="GZ38" s="60">
        <v>0</v>
      </c>
      <c r="HA38" s="60">
        <v>0</v>
      </c>
      <c r="HB38" s="60">
        <v>0</v>
      </c>
    </row>
    <row r="39" spans="1:210"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3" t="s">
        <v>41</v>
      </c>
      <c r="BA39" s="3">
        <v>0</v>
      </c>
      <c r="BB39" s="3">
        <v>0</v>
      </c>
      <c r="BC39" s="3">
        <v>0</v>
      </c>
      <c r="BD39" s="3">
        <v>0</v>
      </c>
      <c r="BG39" t="s">
        <v>41</v>
      </c>
      <c r="BH39">
        <v>0</v>
      </c>
      <c r="BI39">
        <v>0</v>
      </c>
      <c r="BJ39">
        <v>0</v>
      </c>
      <c r="BK39">
        <v>0</v>
      </c>
      <c r="BN39" t="s">
        <v>41</v>
      </c>
      <c r="BO39">
        <v>0</v>
      </c>
      <c r="BP39">
        <v>0</v>
      </c>
      <c r="BQ39">
        <v>0</v>
      </c>
      <c r="BR39">
        <v>0</v>
      </c>
      <c r="BU39" t="s">
        <v>41</v>
      </c>
      <c r="BV39">
        <v>0</v>
      </c>
      <c r="BW39">
        <v>0</v>
      </c>
      <c r="BX39">
        <v>0</v>
      </c>
      <c r="BY39">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v>
      </c>
      <c r="EV39" s="6">
        <v>0</v>
      </c>
      <c r="EW39" s="6">
        <v>0</v>
      </c>
      <c r="EX39" s="6">
        <v>0</v>
      </c>
      <c r="FA39" s="6" t="s">
        <v>41</v>
      </c>
      <c r="FB39" s="6">
        <v>0</v>
      </c>
      <c r="FC39" s="6">
        <v>0</v>
      </c>
      <c r="FD39" s="6">
        <v>0</v>
      </c>
      <c r="FE39" s="6">
        <v>0</v>
      </c>
      <c r="FH39" s="6" t="s">
        <v>41</v>
      </c>
      <c r="FI39" s="6">
        <v>0</v>
      </c>
      <c r="FJ39" s="6">
        <v>0</v>
      </c>
      <c r="FK39" s="6">
        <v>0</v>
      </c>
      <c r="FL39" s="6">
        <v>0</v>
      </c>
      <c r="FO39" s="6" t="s">
        <v>41</v>
      </c>
      <c r="FP39" s="6">
        <v>0</v>
      </c>
      <c r="FQ39" s="6">
        <v>0</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0" t="s">
        <v>41</v>
      </c>
      <c r="GY39" s="60">
        <v>0</v>
      </c>
      <c r="GZ39" s="60">
        <v>0</v>
      </c>
      <c r="HA39" s="60">
        <v>0</v>
      </c>
      <c r="HB39" s="60">
        <v>0</v>
      </c>
    </row>
    <row r="40" spans="1:210"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0.23</v>
      </c>
      <c r="AU40" s="6">
        <v>0</v>
      </c>
      <c r="AV40" s="6">
        <v>0.49</v>
      </c>
      <c r="AW40" s="6">
        <v>0</v>
      </c>
      <c r="AZ40" s="3" t="s">
        <v>42</v>
      </c>
      <c r="BA40" s="3">
        <v>0</v>
      </c>
      <c r="BB40" s="3">
        <v>0</v>
      </c>
      <c r="BC40" s="3">
        <v>0</v>
      </c>
      <c r="BD40" s="3">
        <v>0</v>
      </c>
      <c r="BG40" t="s">
        <v>42</v>
      </c>
      <c r="BH40">
        <v>0.02</v>
      </c>
      <c r="BI40">
        <v>0</v>
      </c>
      <c r="BJ40">
        <v>0.05</v>
      </c>
      <c r="BK40">
        <v>0</v>
      </c>
      <c r="BN40" t="s">
        <v>42</v>
      </c>
      <c r="BO40">
        <v>0</v>
      </c>
      <c r="BP40">
        <v>0</v>
      </c>
      <c r="BQ40">
        <v>0</v>
      </c>
      <c r="BR40">
        <v>0</v>
      </c>
      <c r="BU40" t="s">
        <v>42</v>
      </c>
      <c r="BV40">
        <v>0</v>
      </c>
      <c r="BW40">
        <v>0</v>
      </c>
      <c r="BX40">
        <v>0</v>
      </c>
      <c r="BY40">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0.06</v>
      </c>
      <c r="DF40" s="6">
        <v>0</v>
      </c>
      <c r="DG40" s="6">
        <v>0</v>
      </c>
      <c r="DH40" s="6">
        <v>0</v>
      </c>
      <c r="DK40" s="6" t="s">
        <v>42</v>
      </c>
      <c r="DL40" s="6">
        <v>0.15</v>
      </c>
      <c r="DM40" s="6">
        <v>0</v>
      </c>
      <c r="DN40" s="6">
        <v>0.11</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v>
      </c>
      <c r="EO40" s="6">
        <v>0</v>
      </c>
      <c r="EP40" s="6">
        <v>0</v>
      </c>
      <c r="EQ40" s="6">
        <v>0</v>
      </c>
      <c r="ET40" s="6" t="s">
        <v>42</v>
      </c>
      <c r="EU40" s="6">
        <v>0</v>
      </c>
      <c r="EV40" s="6">
        <v>0</v>
      </c>
      <c r="EW40" s="6">
        <v>0</v>
      </c>
      <c r="EX40" s="6">
        <v>0</v>
      </c>
      <c r="FA40" s="6" t="s">
        <v>42</v>
      </c>
      <c r="FB40" s="6">
        <v>0.02</v>
      </c>
      <c r="FC40" s="6">
        <v>0</v>
      </c>
      <c r="FD40" s="6">
        <v>0.04</v>
      </c>
      <c r="FE40" s="6">
        <v>0</v>
      </c>
      <c r="FH40" s="6" t="s">
        <v>42</v>
      </c>
      <c r="FI40" s="6">
        <v>0.14000000000000001</v>
      </c>
      <c r="FJ40" s="6">
        <v>0</v>
      </c>
      <c r="FK40" s="6">
        <v>0</v>
      </c>
      <c r="FL40" s="6">
        <v>0</v>
      </c>
      <c r="FO40" s="6" t="s">
        <v>42</v>
      </c>
      <c r="FP40" s="6">
        <v>0</v>
      </c>
      <c r="FQ40" s="6">
        <v>0</v>
      </c>
      <c r="FR40" s="6">
        <v>0</v>
      </c>
      <c r="FS40" s="6">
        <v>0</v>
      </c>
      <c r="FV40" s="6" t="s">
        <v>42</v>
      </c>
      <c r="FW40" s="6">
        <v>0.04</v>
      </c>
      <c r="FX40" s="6">
        <v>0</v>
      </c>
      <c r="FY40" s="6">
        <v>7.0000000000000007E-2</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0" t="s">
        <v>42</v>
      </c>
      <c r="GY40" s="60">
        <v>0</v>
      </c>
      <c r="GZ40" s="60">
        <v>0</v>
      </c>
      <c r="HA40" s="60">
        <v>0</v>
      </c>
      <c r="HB40" s="60">
        <v>0</v>
      </c>
    </row>
    <row r="41" spans="1:210"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7.0000000000000007E-2</v>
      </c>
      <c r="AN41" s="6">
        <v>0</v>
      </c>
      <c r="AO41" s="6">
        <v>0.16</v>
      </c>
      <c r="AP41" s="6">
        <v>0</v>
      </c>
      <c r="AQ41" s="1"/>
      <c r="AR41" s="1"/>
      <c r="AS41" s="6" t="s">
        <v>43</v>
      </c>
      <c r="AT41" s="6">
        <v>0</v>
      </c>
      <c r="AU41" s="6">
        <v>0</v>
      </c>
      <c r="AV41" s="6">
        <v>0</v>
      </c>
      <c r="AW41" s="6">
        <v>0</v>
      </c>
      <c r="AZ41" s="3" t="s">
        <v>43</v>
      </c>
      <c r="BA41" s="3">
        <v>0</v>
      </c>
      <c r="BB41" s="3">
        <v>0</v>
      </c>
      <c r="BC41" s="3">
        <v>0</v>
      </c>
      <c r="BD41" s="3">
        <v>0</v>
      </c>
      <c r="BG41" t="s">
        <v>43</v>
      </c>
      <c r="BH41">
        <v>0.23</v>
      </c>
      <c r="BI41">
        <v>0</v>
      </c>
      <c r="BJ41">
        <v>0</v>
      </c>
      <c r="BK41">
        <v>0</v>
      </c>
      <c r="BN41" t="s">
        <v>43</v>
      </c>
      <c r="BO41">
        <v>0</v>
      </c>
      <c r="BP41">
        <v>0</v>
      </c>
      <c r="BQ41">
        <v>0</v>
      </c>
      <c r="BR41">
        <v>0</v>
      </c>
      <c r="BU41" t="s">
        <v>43</v>
      </c>
      <c r="BV41">
        <v>0</v>
      </c>
      <c r="BW41">
        <v>0</v>
      </c>
      <c r="BX41">
        <v>0</v>
      </c>
      <c r="BY41">
        <v>0</v>
      </c>
      <c r="CB41" s="6" t="s">
        <v>43</v>
      </c>
      <c r="CC41" s="6">
        <v>0.16</v>
      </c>
      <c r="CD41" s="6">
        <v>0</v>
      </c>
      <c r="CE41" s="6">
        <v>0</v>
      </c>
      <c r="CF41" s="6">
        <v>0</v>
      </c>
      <c r="CI41" s="6" t="s">
        <v>43</v>
      </c>
      <c r="CJ41" s="6">
        <v>0.2</v>
      </c>
      <c r="CK41" s="6">
        <v>0</v>
      </c>
      <c r="CL41" s="6">
        <v>0.19</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0.14000000000000001</v>
      </c>
      <c r="DM41" s="6">
        <v>0.56000000000000005</v>
      </c>
      <c r="DN41" s="6">
        <v>0</v>
      </c>
      <c r="DO41" s="6">
        <v>0</v>
      </c>
      <c r="DR41" s="6" t="s">
        <v>43</v>
      </c>
      <c r="DS41" s="6">
        <v>0</v>
      </c>
      <c r="DT41" s="6">
        <v>0</v>
      </c>
      <c r="DU41" s="6">
        <v>0</v>
      </c>
      <c r="DV41" s="6">
        <v>0</v>
      </c>
      <c r="DY41" s="6" t="s">
        <v>43</v>
      </c>
      <c r="DZ41" s="6">
        <v>0.08</v>
      </c>
      <c r="EA41" s="6">
        <v>0</v>
      </c>
      <c r="EB41" s="6">
        <v>0</v>
      </c>
      <c r="EC41" s="6">
        <v>0</v>
      </c>
      <c r="EF41" s="6" t="s">
        <v>43</v>
      </c>
      <c r="EG41" s="6">
        <v>0</v>
      </c>
      <c r="EH41" s="6">
        <v>0</v>
      </c>
      <c r="EI41" s="6">
        <v>0</v>
      </c>
      <c r="EJ41" s="6">
        <v>0</v>
      </c>
      <c r="EM41" s="6" t="s">
        <v>43</v>
      </c>
      <c r="EN41" s="6">
        <v>0</v>
      </c>
      <c r="EO41" s="6">
        <v>0</v>
      </c>
      <c r="EP41" s="6">
        <v>0</v>
      </c>
      <c r="EQ41" s="6">
        <v>0</v>
      </c>
      <c r="ET41" s="6" t="s">
        <v>43</v>
      </c>
      <c r="EU41" s="6">
        <v>7.0000000000000007E-2</v>
      </c>
      <c r="EV41" s="6">
        <v>0</v>
      </c>
      <c r="EW41" s="6">
        <v>0.11</v>
      </c>
      <c r="EX41" s="6">
        <v>0</v>
      </c>
      <c r="FA41" s="6" t="s">
        <v>43</v>
      </c>
      <c r="FB41" s="6">
        <v>0</v>
      </c>
      <c r="FC41" s="6">
        <v>0</v>
      </c>
      <c r="FD41" s="6">
        <v>0</v>
      </c>
      <c r="FE41" s="6">
        <v>0</v>
      </c>
      <c r="FH41" s="6" t="s">
        <v>43</v>
      </c>
      <c r="FI41" s="6">
        <v>0</v>
      </c>
      <c r="FJ41" s="6">
        <v>0</v>
      </c>
      <c r="FK41" s="6">
        <v>0</v>
      </c>
      <c r="FL41" s="6">
        <v>0</v>
      </c>
      <c r="FO41" s="6" t="s">
        <v>43</v>
      </c>
      <c r="FP41" s="6">
        <v>0</v>
      </c>
      <c r="FQ41" s="6">
        <v>0</v>
      </c>
      <c r="FR41" s="6">
        <v>0</v>
      </c>
      <c r="FS41" s="6">
        <v>0</v>
      </c>
      <c r="FV41" s="6" t="s">
        <v>43</v>
      </c>
      <c r="FW41" s="6">
        <v>0</v>
      </c>
      <c r="FX41" s="6">
        <v>0</v>
      </c>
      <c r="FY41" s="6">
        <v>0</v>
      </c>
      <c r="FZ41" s="6">
        <v>0</v>
      </c>
      <c r="GC41" s="6" t="s">
        <v>43</v>
      </c>
      <c r="GD41" s="6">
        <v>0</v>
      </c>
      <c r="GE41" s="6">
        <v>0</v>
      </c>
      <c r="GF41" s="6">
        <v>0</v>
      </c>
      <c r="GG41" s="6">
        <v>0</v>
      </c>
      <c r="GJ41" s="58" t="s">
        <v>43</v>
      </c>
      <c r="GK41" s="58">
        <v>0.03</v>
      </c>
      <c r="GL41" s="58">
        <v>0</v>
      </c>
      <c r="GM41" s="58">
        <v>0.06</v>
      </c>
      <c r="GN41" s="58">
        <v>0</v>
      </c>
      <c r="GQ41" s="58" t="s">
        <v>43</v>
      </c>
      <c r="GR41" s="58">
        <v>0</v>
      </c>
      <c r="GS41" s="58">
        <v>0</v>
      </c>
      <c r="GT41" s="58">
        <v>0</v>
      </c>
      <c r="GU41" s="58">
        <v>0</v>
      </c>
      <c r="GX41" s="60" t="s">
        <v>43</v>
      </c>
      <c r="GY41" s="60">
        <v>0</v>
      </c>
      <c r="GZ41" s="60">
        <v>0</v>
      </c>
      <c r="HA41" s="60">
        <v>0</v>
      </c>
      <c r="HB41" s="60">
        <v>0</v>
      </c>
    </row>
    <row r="42" spans="1:210" x14ac:dyDescent="0.3">
      <c r="A42" s="1">
        <v>1.850000000000001</v>
      </c>
      <c r="B42" s="1">
        <v>1.900000000000001</v>
      </c>
      <c r="C42" s="1" t="s">
        <v>44</v>
      </c>
      <c r="D42" s="1">
        <v>0.13</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v>
      </c>
      <c r="AU42" s="6">
        <v>0</v>
      </c>
      <c r="AV42" s="6">
        <v>0</v>
      </c>
      <c r="AW42" s="6">
        <v>0</v>
      </c>
      <c r="AZ42" s="3" t="s">
        <v>44</v>
      </c>
      <c r="BA42" s="3">
        <v>0</v>
      </c>
      <c r="BB42" s="3">
        <v>0</v>
      </c>
      <c r="BC42" s="3">
        <v>0</v>
      </c>
      <c r="BD42" s="3">
        <v>0</v>
      </c>
      <c r="BG42" t="s">
        <v>44</v>
      </c>
      <c r="BH42">
        <v>0</v>
      </c>
      <c r="BI42">
        <v>0</v>
      </c>
      <c r="BJ42">
        <v>0</v>
      </c>
      <c r="BK42">
        <v>0</v>
      </c>
      <c r="BN42" t="s">
        <v>44</v>
      </c>
      <c r="BO42">
        <v>0</v>
      </c>
      <c r="BP42">
        <v>0</v>
      </c>
      <c r="BQ42">
        <v>0</v>
      </c>
      <c r="BR42">
        <v>0</v>
      </c>
      <c r="BU42" t="s">
        <v>44</v>
      </c>
      <c r="BV42">
        <v>0.03</v>
      </c>
      <c r="BW42">
        <v>0</v>
      </c>
      <c r="BX42">
        <v>0.06</v>
      </c>
      <c r="BY42">
        <v>0</v>
      </c>
      <c r="CB42" s="6" t="s">
        <v>44</v>
      </c>
      <c r="CC42" s="6">
        <v>0</v>
      </c>
      <c r="CD42" s="6">
        <v>0</v>
      </c>
      <c r="CE42" s="6">
        <v>0</v>
      </c>
      <c r="CF42" s="6">
        <v>0</v>
      </c>
      <c r="CI42" s="6" t="s">
        <v>44</v>
      </c>
      <c r="CJ42" s="6">
        <v>7.0000000000000007E-2</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c r="EF42" s="6" t="s">
        <v>44</v>
      </c>
      <c r="EG42" s="6">
        <v>0.02</v>
      </c>
      <c r="EH42" s="6">
        <v>0</v>
      </c>
      <c r="EI42" s="6">
        <v>0.04</v>
      </c>
      <c r="EJ42" s="6">
        <v>0</v>
      </c>
      <c r="EM42" s="6" t="s">
        <v>44</v>
      </c>
      <c r="EN42" s="6">
        <v>0.03</v>
      </c>
      <c r="EO42" s="6">
        <v>0</v>
      </c>
      <c r="EP42" s="6">
        <v>0.05</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0.05</v>
      </c>
      <c r="FX42" s="6">
        <v>0.28000000000000003</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0" t="s">
        <v>44</v>
      </c>
      <c r="GY42" s="60">
        <v>0</v>
      </c>
      <c r="GZ42" s="60">
        <v>0</v>
      </c>
      <c r="HA42" s="60">
        <v>0</v>
      </c>
      <c r="HB42" s="60">
        <v>0</v>
      </c>
    </row>
    <row r="43" spans="1:210"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0.1</v>
      </c>
      <c r="S43" s="1">
        <v>0</v>
      </c>
      <c r="T43" s="1">
        <v>0.18</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3" t="s">
        <v>45</v>
      </c>
      <c r="BA43" s="3">
        <v>0</v>
      </c>
      <c r="BB43" s="3">
        <v>0</v>
      </c>
      <c r="BC43" s="3">
        <v>0</v>
      </c>
      <c r="BD43" s="3">
        <v>0</v>
      </c>
      <c r="BG43" t="s">
        <v>45</v>
      </c>
      <c r="BH43">
        <v>0</v>
      </c>
      <c r="BI43">
        <v>0</v>
      </c>
      <c r="BJ43">
        <v>0</v>
      </c>
      <c r="BK43">
        <v>0</v>
      </c>
      <c r="BN43" t="s">
        <v>45</v>
      </c>
      <c r="BO43">
        <v>0.21</v>
      </c>
      <c r="BP43">
        <v>0</v>
      </c>
      <c r="BQ43">
        <v>0.08</v>
      </c>
      <c r="BR43">
        <v>0</v>
      </c>
      <c r="BU43" t="s">
        <v>45</v>
      </c>
      <c r="BV43">
        <v>0</v>
      </c>
      <c r="BW43">
        <v>0</v>
      </c>
      <c r="BX43">
        <v>0</v>
      </c>
      <c r="BY43">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0.05</v>
      </c>
      <c r="DM43" s="6">
        <v>0</v>
      </c>
      <c r="DN43" s="6">
        <v>0.08</v>
      </c>
      <c r="DO43" s="6">
        <v>0</v>
      </c>
      <c r="DR43" s="6" t="s">
        <v>45</v>
      </c>
      <c r="DS43" s="6">
        <v>0</v>
      </c>
      <c r="DT43" s="6">
        <v>0</v>
      </c>
      <c r="DU43" s="6">
        <v>0</v>
      </c>
      <c r="DV43" s="6">
        <v>0</v>
      </c>
      <c r="DY43" s="6" t="s">
        <v>45</v>
      </c>
      <c r="DZ43" s="6">
        <v>0.05</v>
      </c>
      <c r="EA43" s="6">
        <v>0</v>
      </c>
      <c r="EB43" s="6">
        <v>0.09</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0.14000000000000001</v>
      </c>
      <c r="FC43" s="6">
        <v>0</v>
      </c>
      <c r="FD43" s="6">
        <v>0.23</v>
      </c>
      <c r="FE43" s="6">
        <v>0</v>
      </c>
      <c r="FH43" s="6" t="s">
        <v>45</v>
      </c>
      <c r="FI43" s="6">
        <v>0.2</v>
      </c>
      <c r="FJ43" s="6">
        <v>0</v>
      </c>
      <c r="FK43" s="6">
        <v>0.35</v>
      </c>
      <c r="FL43" s="6">
        <v>0</v>
      </c>
      <c r="FO43" s="6" t="s">
        <v>45</v>
      </c>
      <c r="FP43" s="6">
        <v>0</v>
      </c>
      <c r="FQ43" s="6">
        <v>0</v>
      </c>
      <c r="FR43" s="6">
        <v>0</v>
      </c>
      <c r="FS43" s="6">
        <v>0</v>
      </c>
      <c r="FV43" s="6" t="s">
        <v>45</v>
      </c>
      <c r="FW43" s="6">
        <v>0</v>
      </c>
      <c r="FX43" s="6">
        <v>0</v>
      </c>
      <c r="FY43" s="6">
        <v>0</v>
      </c>
      <c r="FZ43" s="6">
        <v>0</v>
      </c>
      <c r="GC43" s="6" t="s">
        <v>45</v>
      </c>
      <c r="GD43" s="6">
        <v>0</v>
      </c>
      <c r="GE43" s="6">
        <v>0</v>
      </c>
      <c r="GF43" s="6">
        <v>0</v>
      </c>
      <c r="GG43" s="6">
        <v>0</v>
      </c>
      <c r="GJ43" s="58" t="s">
        <v>45</v>
      </c>
      <c r="GK43" s="58">
        <v>0.04</v>
      </c>
      <c r="GL43" s="58">
        <v>0</v>
      </c>
      <c r="GM43" s="58">
        <v>0</v>
      </c>
      <c r="GN43" s="58">
        <v>0</v>
      </c>
      <c r="GQ43" s="58" t="s">
        <v>45</v>
      </c>
      <c r="GR43" s="58">
        <v>0</v>
      </c>
      <c r="GS43" s="58">
        <v>0</v>
      </c>
      <c r="GT43" s="58">
        <v>0</v>
      </c>
      <c r="GU43" s="58">
        <v>0</v>
      </c>
      <c r="GX43" s="60" t="s">
        <v>45</v>
      </c>
      <c r="GY43" s="60">
        <v>0.17</v>
      </c>
      <c r="GZ43" s="60">
        <v>0</v>
      </c>
      <c r="HA43" s="60">
        <v>0</v>
      </c>
      <c r="HB43" s="60">
        <v>0.9</v>
      </c>
    </row>
    <row r="44" spans="1:210" x14ac:dyDescent="0.3">
      <c r="A44" s="1">
        <v>1.9500000000000011</v>
      </c>
      <c r="B44" s="1">
        <v>2.0000000000000009</v>
      </c>
      <c r="C44" s="1" t="s">
        <v>46</v>
      </c>
      <c r="D44" s="1">
        <v>0</v>
      </c>
      <c r="E44" s="1">
        <v>0</v>
      </c>
      <c r="F44" s="1">
        <v>0</v>
      </c>
      <c r="G44" s="1">
        <v>0</v>
      </c>
      <c r="H44" s="1"/>
      <c r="I44" s="1"/>
      <c r="J44" s="1" t="s">
        <v>46</v>
      </c>
      <c r="K44" s="1">
        <v>0.02</v>
      </c>
      <c r="L44" s="1">
        <v>0.15</v>
      </c>
      <c r="M44" s="1">
        <v>0</v>
      </c>
      <c r="N44" s="1">
        <v>0</v>
      </c>
      <c r="O44" s="1"/>
      <c r="P44" s="1"/>
      <c r="Q44" s="1" t="s">
        <v>46</v>
      </c>
      <c r="R44" s="1">
        <v>0</v>
      </c>
      <c r="S44" s="1">
        <v>0</v>
      </c>
      <c r="T44" s="1">
        <v>0</v>
      </c>
      <c r="U44" s="1">
        <v>0</v>
      </c>
      <c r="V44" s="1"/>
      <c r="W44" s="1"/>
      <c r="X44" s="1" t="s">
        <v>46</v>
      </c>
      <c r="Y44" s="1">
        <v>0.02</v>
      </c>
      <c r="Z44" s="1">
        <v>0</v>
      </c>
      <c r="AA44" s="1">
        <v>0.04</v>
      </c>
      <c r="AB44" s="1">
        <v>0</v>
      </c>
      <c r="AC44" s="1"/>
      <c r="AD44" s="1"/>
      <c r="AE44" s="6" t="s">
        <v>46</v>
      </c>
      <c r="AF44" s="6">
        <v>0</v>
      </c>
      <c r="AG44" s="6">
        <v>0</v>
      </c>
      <c r="AH44" s="6">
        <v>0</v>
      </c>
      <c r="AI44" s="6">
        <v>0</v>
      </c>
      <c r="AJ44" s="1"/>
      <c r="AK44" s="1"/>
      <c r="AL44" s="6" t="s">
        <v>46</v>
      </c>
      <c r="AM44" s="6">
        <v>0</v>
      </c>
      <c r="AN44" s="6">
        <v>0</v>
      </c>
      <c r="AO44" s="6">
        <v>0</v>
      </c>
      <c r="AP44" s="6">
        <v>0</v>
      </c>
      <c r="AQ44" s="1"/>
      <c r="AR44" s="1"/>
      <c r="AS44" s="6" t="s">
        <v>46</v>
      </c>
      <c r="AT44" s="6">
        <v>0</v>
      </c>
      <c r="AU44" s="6">
        <v>0</v>
      </c>
      <c r="AV44" s="6">
        <v>0</v>
      </c>
      <c r="AW44" s="6">
        <v>0</v>
      </c>
      <c r="AZ44" s="3" t="s">
        <v>46</v>
      </c>
      <c r="BA44" s="3">
        <v>0.17</v>
      </c>
      <c r="BB44" s="3">
        <v>0</v>
      </c>
      <c r="BC44" s="3">
        <v>0</v>
      </c>
      <c r="BD44" s="3">
        <v>0</v>
      </c>
      <c r="BG44" t="s">
        <v>46</v>
      </c>
      <c r="BH44">
        <v>0</v>
      </c>
      <c r="BI44">
        <v>0</v>
      </c>
      <c r="BJ44">
        <v>0</v>
      </c>
      <c r="BK44">
        <v>0</v>
      </c>
      <c r="BN44" t="s">
        <v>46</v>
      </c>
      <c r="BO44">
        <v>0</v>
      </c>
      <c r="BP44">
        <v>0</v>
      </c>
      <c r="BQ44">
        <v>0</v>
      </c>
      <c r="BR44">
        <v>0</v>
      </c>
      <c r="BU44" t="s">
        <v>46</v>
      </c>
      <c r="BV44">
        <v>0</v>
      </c>
      <c r="BW44">
        <v>0</v>
      </c>
      <c r="BX44">
        <v>0</v>
      </c>
      <c r="BY44">
        <v>0</v>
      </c>
      <c r="CB44" s="6" t="s">
        <v>46</v>
      </c>
      <c r="CC44" s="6">
        <v>0</v>
      </c>
      <c r="CD44" s="6">
        <v>0</v>
      </c>
      <c r="CE44" s="6">
        <v>0</v>
      </c>
      <c r="CF44" s="6">
        <v>0</v>
      </c>
      <c r="CI44" s="6" t="s">
        <v>46</v>
      </c>
      <c r="CJ44" s="6">
        <v>0.08</v>
      </c>
      <c r="CK44" s="6">
        <v>0</v>
      </c>
      <c r="CL44" s="6">
        <v>0</v>
      </c>
      <c r="CM44" s="6">
        <v>0</v>
      </c>
      <c r="CP44" s="6" t="s">
        <v>46</v>
      </c>
      <c r="CQ44" s="6">
        <v>0.08</v>
      </c>
      <c r="CR44" s="6">
        <v>0.42</v>
      </c>
      <c r="CS44" s="6">
        <v>0</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v>
      </c>
      <c r="EA44" s="6">
        <v>0</v>
      </c>
      <c r="EB44" s="6">
        <v>0</v>
      </c>
      <c r="EC44" s="6">
        <v>0</v>
      </c>
      <c r="EF44" s="6" t="s">
        <v>46</v>
      </c>
      <c r="EG44" s="6">
        <v>0.11</v>
      </c>
      <c r="EH44" s="6">
        <v>0</v>
      </c>
      <c r="EI44" s="6">
        <v>0.03</v>
      </c>
      <c r="EJ44" s="6">
        <v>0</v>
      </c>
      <c r="EM44" s="6" t="s">
        <v>46</v>
      </c>
      <c r="EN44" s="6">
        <v>0</v>
      </c>
      <c r="EO44" s="6">
        <v>0</v>
      </c>
      <c r="EP44" s="6">
        <v>0</v>
      </c>
      <c r="EQ44" s="6">
        <v>0</v>
      </c>
      <c r="ET44" s="6" t="s">
        <v>46</v>
      </c>
      <c r="EU44" s="6">
        <v>0</v>
      </c>
      <c r="EV44" s="6">
        <v>0</v>
      </c>
      <c r="EW44" s="6">
        <v>0</v>
      </c>
      <c r="EX44" s="6">
        <v>0</v>
      </c>
      <c r="FA44" s="6" t="s">
        <v>46</v>
      </c>
      <c r="FB44" s="6">
        <v>0.48</v>
      </c>
      <c r="FC44" s="6">
        <v>0.46</v>
      </c>
      <c r="FD44" s="6">
        <v>0.69</v>
      </c>
      <c r="FE44" s="6">
        <v>0</v>
      </c>
      <c r="FH44" s="6" t="s">
        <v>46</v>
      </c>
      <c r="FI44" s="6">
        <v>1.78</v>
      </c>
      <c r="FJ44" s="6">
        <v>1.49</v>
      </c>
      <c r="FK44" s="6">
        <v>2.15</v>
      </c>
      <c r="FL44" s="6">
        <v>1.5</v>
      </c>
      <c r="FO44" s="6" t="s">
        <v>46</v>
      </c>
      <c r="FP44" s="6">
        <v>2.17</v>
      </c>
      <c r="FQ44" s="6">
        <v>0.95</v>
      </c>
      <c r="FR44" s="6">
        <v>2.78</v>
      </c>
      <c r="FS44" s="6">
        <v>2.04</v>
      </c>
      <c r="FV44" s="6" t="s">
        <v>46</v>
      </c>
      <c r="FW44" s="6">
        <v>0.74</v>
      </c>
      <c r="FX44" s="6">
        <v>0.69</v>
      </c>
      <c r="FY44" s="6">
        <v>0.86</v>
      </c>
      <c r="FZ44" s="6">
        <v>0.22</v>
      </c>
      <c r="GC44" s="6" t="s">
        <v>46</v>
      </c>
      <c r="GD44" s="6">
        <v>0.86</v>
      </c>
      <c r="GE44" s="6">
        <v>0.16</v>
      </c>
      <c r="GF44" s="6">
        <v>0.92</v>
      </c>
      <c r="GG44" s="6">
        <v>1.75</v>
      </c>
      <c r="GJ44" s="58" t="s">
        <v>46</v>
      </c>
      <c r="GK44" s="58">
        <v>1.06</v>
      </c>
      <c r="GL44" s="58">
        <v>1.94</v>
      </c>
      <c r="GM44" s="58">
        <v>0.35</v>
      </c>
      <c r="GN44" s="58">
        <v>1.26</v>
      </c>
      <c r="GQ44" s="58" t="s">
        <v>46</v>
      </c>
      <c r="GR44" s="58">
        <v>0.79</v>
      </c>
      <c r="GS44" s="58">
        <v>1.6</v>
      </c>
      <c r="GT44" s="58">
        <v>0.69</v>
      </c>
      <c r="GU44" s="58">
        <v>0.57999999999999996</v>
      </c>
      <c r="GX44" s="60" t="s">
        <v>46</v>
      </c>
      <c r="GY44" s="60">
        <v>0.63</v>
      </c>
      <c r="GZ44" s="60">
        <v>0.67</v>
      </c>
      <c r="HA44" s="60">
        <v>0.67</v>
      </c>
      <c r="HB44" s="60">
        <v>0.68</v>
      </c>
    </row>
    <row r="45" spans="1:210" x14ac:dyDescent="0.3">
      <c r="A45" s="1">
        <v>2.0000000000000009</v>
      </c>
      <c r="B45" s="1">
        <v>2.0500000000000007</v>
      </c>
      <c r="C45" s="1" t="s">
        <v>47</v>
      </c>
      <c r="D45" s="1">
        <v>0.13</v>
      </c>
      <c r="E45" s="1">
        <v>0</v>
      </c>
      <c r="F45" s="1">
        <v>0.16</v>
      </c>
      <c r="G45" s="1">
        <v>0</v>
      </c>
      <c r="H45" s="1"/>
      <c r="I45" s="1"/>
      <c r="J45" s="1" t="s">
        <v>47</v>
      </c>
      <c r="K45" s="1">
        <v>0.02</v>
      </c>
      <c r="L45" s="1">
        <v>0.16</v>
      </c>
      <c r="M45" s="1">
        <v>0</v>
      </c>
      <c r="N45" s="1">
        <v>0</v>
      </c>
      <c r="O45" s="1"/>
      <c r="P45" s="1"/>
      <c r="Q45" s="1" t="s">
        <v>47</v>
      </c>
      <c r="R45" s="1">
        <v>0</v>
      </c>
      <c r="S45" s="1">
        <v>0</v>
      </c>
      <c r="T45" s="1">
        <v>0</v>
      </c>
      <c r="U45" s="1">
        <v>0</v>
      </c>
      <c r="V45" s="1"/>
      <c r="W45" s="1"/>
      <c r="X45" s="1" t="s">
        <v>47</v>
      </c>
      <c r="Y45" s="1">
        <v>0.45</v>
      </c>
      <c r="Z45" s="1">
        <v>0</v>
      </c>
      <c r="AA45" s="1">
        <v>0.5</v>
      </c>
      <c r="AB45" s="1">
        <v>0.27</v>
      </c>
      <c r="AC45" s="1"/>
      <c r="AD45" s="1"/>
      <c r="AE45" s="6" t="s">
        <v>47</v>
      </c>
      <c r="AF45" s="6">
        <v>0</v>
      </c>
      <c r="AG45" s="6">
        <v>0</v>
      </c>
      <c r="AH45" s="6">
        <v>0</v>
      </c>
      <c r="AI45" s="6">
        <v>0</v>
      </c>
      <c r="AJ45" s="1"/>
      <c r="AK45" s="1"/>
      <c r="AL45" s="6" t="s">
        <v>47</v>
      </c>
      <c r="AM45" s="6">
        <v>0.35</v>
      </c>
      <c r="AN45" s="6">
        <v>0</v>
      </c>
      <c r="AO45" s="6">
        <v>0</v>
      </c>
      <c r="AP45" s="6">
        <v>0</v>
      </c>
      <c r="AQ45" s="1"/>
      <c r="AR45" s="1"/>
      <c r="AS45" s="6" t="s">
        <v>47</v>
      </c>
      <c r="AT45" s="6">
        <v>0.25</v>
      </c>
      <c r="AU45" s="6">
        <v>0</v>
      </c>
      <c r="AV45" s="6">
        <v>0.39</v>
      </c>
      <c r="AW45" s="6">
        <v>0</v>
      </c>
      <c r="AZ45" s="3" t="s">
        <v>47</v>
      </c>
      <c r="BA45" s="3">
        <v>0.32</v>
      </c>
      <c r="BB45" s="3">
        <v>0</v>
      </c>
      <c r="BC45" s="3">
        <v>0</v>
      </c>
      <c r="BD45" s="3">
        <v>0</v>
      </c>
      <c r="BG45" t="s">
        <v>47</v>
      </c>
      <c r="BH45">
        <v>0.04</v>
      </c>
      <c r="BI45">
        <v>0</v>
      </c>
      <c r="BJ45">
        <v>0</v>
      </c>
      <c r="BK45">
        <v>0</v>
      </c>
      <c r="BN45" t="s">
        <v>47</v>
      </c>
      <c r="BO45">
        <v>0.03</v>
      </c>
      <c r="BP45">
        <v>0</v>
      </c>
      <c r="BQ45">
        <v>0.06</v>
      </c>
      <c r="BR45">
        <v>0</v>
      </c>
      <c r="BU45" t="s">
        <v>47</v>
      </c>
      <c r="BV45">
        <v>0</v>
      </c>
      <c r="BW45">
        <v>0</v>
      </c>
      <c r="BX45">
        <v>0</v>
      </c>
      <c r="BY45">
        <v>0</v>
      </c>
      <c r="CB45" s="6" t="s">
        <v>47</v>
      </c>
      <c r="CC45" s="6">
        <v>0</v>
      </c>
      <c r="CD45" s="6">
        <v>0</v>
      </c>
      <c r="CE45" s="6">
        <v>0</v>
      </c>
      <c r="CF45" s="6">
        <v>0</v>
      </c>
      <c r="CI45" s="6" t="s">
        <v>47</v>
      </c>
      <c r="CJ45" s="6">
        <v>0</v>
      </c>
      <c r="CK45" s="6">
        <v>0</v>
      </c>
      <c r="CL45" s="6">
        <v>0</v>
      </c>
      <c r="CM45" s="6">
        <v>0</v>
      </c>
      <c r="CP45" s="6" t="s">
        <v>47</v>
      </c>
      <c r="CQ45" s="6">
        <v>0</v>
      </c>
      <c r="CR45" s="6">
        <v>0</v>
      </c>
      <c r="CS45" s="6">
        <v>0</v>
      </c>
      <c r="CT45" s="6">
        <v>0</v>
      </c>
      <c r="CW45" s="6" t="s">
        <v>47</v>
      </c>
      <c r="CX45" s="6">
        <v>0</v>
      </c>
      <c r="CY45" s="6">
        <v>0</v>
      </c>
      <c r="CZ45" s="6">
        <v>0</v>
      </c>
      <c r="DA45" s="6">
        <v>0</v>
      </c>
      <c r="DD45" s="6" t="s">
        <v>47</v>
      </c>
      <c r="DE45" s="6">
        <v>0</v>
      </c>
      <c r="DF45" s="6">
        <v>0</v>
      </c>
      <c r="DG45" s="6">
        <v>0</v>
      </c>
      <c r="DH45" s="6">
        <v>0</v>
      </c>
      <c r="DK45" s="6" t="s">
        <v>47</v>
      </c>
      <c r="DL45" s="6">
        <v>0.11</v>
      </c>
      <c r="DM45" s="6">
        <v>0</v>
      </c>
      <c r="DN45" s="6">
        <v>0</v>
      </c>
      <c r="DO45" s="6">
        <v>0</v>
      </c>
      <c r="DR45" s="6" t="s">
        <v>47</v>
      </c>
      <c r="DS45" s="6">
        <v>0</v>
      </c>
      <c r="DT45" s="6">
        <v>0</v>
      </c>
      <c r="DU45" s="6">
        <v>0</v>
      </c>
      <c r="DV45" s="6">
        <v>0</v>
      </c>
      <c r="DY45" s="6" t="s">
        <v>47</v>
      </c>
      <c r="DZ45" s="6">
        <v>0.06</v>
      </c>
      <c r="EA45" s="6">
        <v>0.33</v>
      </c>
      <c r="EB45" s="6">
        <v>0</v>
      </c>
      <c r="EC45" s="6">
        <v>0</v>
      </c>
      <c r="EF45" s="6" t="s">
        <v>47</v>
      </c>
      <c r="EG45" s="6">
        <v>0.04</v>
      </c>
      <c r="EH45" s="6">
        <v>0.17</v>
      </c>
      <c r="EI45" s="6">
        <v>0</v>
      </c>
      <c r="EJ45" s="6">
        <v>0</v>
      </c>
      <c r="EM45" s="6" t="s">
        <v>47</v>
      </c>
      <c r="EN45" s="6">
        <v>0.05</v>
      </c>
      <c r="EO45" s="6">
        <v>0</v>
      </c>
      <c r="EP45" s="6">
        <v>0</v>
      </c>
      <c r="EQ45" s="6">
        <v>0</v>
      </c>
      <c r="ET45" s="6" t="s">
        <v>47</v>
      </c>
      <c r="EU45" s="6">
        <v>0.03</v>
      </c>
      <c r="EV45" s="6">
        <v>0.16</v>
      </c>
      <c r="EW45" s="6">
        <v>0</v>
      </c>
      <c r="EX45" s="6">
        <v>0</v>
      </c>
      <c r="FA45" s="6" t="s">
        <v>47</v>
      </c>
      <c r="FB45" s="6">
        <v>0</v>
      </c>
      <c r="FC45" s="6">
        <v>0</v>
      </c>
      <c r="FD45" s="6">
        <v>0</v>
      </c>
      <c r="FE45" s="6">
        <v>0</v>
      </c>
      <c r="FH45" s="6" t="s">
        <v>47</v>
      </c>
      <c r="FI45" s="6">
        <v>0.15</v>
      </c>
      <c r="FJ45" s="6">
        <v>0.22</v>
      </c>
      <c r="FK45" s="6">
        <v>0.19</v>
      </c>
      <c r="FL45" s="6">
        <v>0</v>
      </c>
      <c r="FO45" s="6" t="s">
        <v>47</v>
      </c>
      <c r="FP45" s="6">
        <v>0</v>
      </c>
      <c r="FQ45" s="6">
        <v>0</v>
      </c>
      <c r="FR45" s="6">
        <v>0</v>
      </c>
      <c r="FS45" s="6">
        <v>0</v>
      </c>
      <c r="FV45" s="6" t="s">
        <v>47</v>
      </c>
      <c r="FW45" s="6">
        <v>0.03</v>
      </c>
      <c r="FX45" s="6">
        <v>0.15</v>
      </c>
      <c r="FY45" s="6">
        <v>0</v>
      </c>
      <c r="FZ45" s="6">
        <v>0</v>
      </c>
      <c r="GC45" s="6" t="s">
        <v>47</v>
      </c>
      <c r="GD45" s="6">
        <v>0.06</v>
      </c>
      <c r="GE45" s="6">
        <v>0.11</v>
      </c>
      <c r="GF45" s="6">
        <v>0</v>
      </c>
      <c r="GG45" s="6">
        <v>0</v>
      </c>
      <c r="GJ45" s="58" t="s">
        <v>47</v>
      </c>
      <c r="GK45" s="58">
        <v>0.02</v>
      </c>
      <c r="GL45" s="58">
        <v>0.12</v>
      </c>
      <c r="GM45" s="58">
        <v>0</v>
      </c>
      <c r="GN45" s="58">
        <v>0</v>
      </c>
      <c r="GQ45" s="58" t="s">
        <v>47</v>
      </c>
      <c r="GR45" s="58">
        <v>0</v>
      </c>
      <c r="GS45" s="58">
        <v>0</v>
      </c>
      <c r="GT45" s="58">
        <v>0</v>
      </c>
      <c r="GU45" s="58">
        <v>0</v>
      </c>
      <c r="GX45" s="60" t="s">
        <v>47</v>
      </c>
      <c r="GY45" s="60">
        <v>0.03</v>
      </c>
      <c r="GZ45" s="60">
        <v>0.17</v>
      </c>
      <c r="HA45" s="60">
        <v>0</v>
      </c>
      <c r="HB45" s="60">
        <v>0</v>
      </c>
    </row>
    <row r="46" spans="1:210"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0.23</v>
      </c>
      <c r="S46" s="1">
        <v>0</v>
      </c>
      <c r="T46" s="1">
        <v>0.39</v>
      </c>
      <c r="U46" s="1">
        <v>0</v>
      </c>
      <c r="V46" s="1"/>
      <c r="W46" s="1"/>
      <c r="X46" s="1" t="s">
        <v>48</v>
      </c>
      <c r="Y46" s="1">
        <v>0</v>
      </c>
      <c r="Z46" s="1">
        <v>0</v>
      </c>
      <c r="AA46" s="1">
        <v>0</v>
      </c>
      <c r="AB46" s="1">
        <v>0</v>
      </c>
      <c r="AC46" s="1"/>
      <c r="AD46" s="1"/>
      <c r="AE46" s="6" t="s">
        <v>48</v>
      </c>
      <c r="AF46" s="6">
        <v>0.04</v>
      </c>
      <c r="AG46" s="6">
        <v>0</v>
      </c>
      <c r="AH46" s="6">
        <v>0</v>
      </c>
      <c r="AI46" s="6">
        <v>0</v>
      </c>
      <c r="AJ46" s="1"/>
      <c r="AK46" s="1"/>
      <c r="AL46" s="6" t="s">
        <v>48</v>
      </c>
      <c r="AM46" s="6">
        <v>0.11</v>
      </c>
      <c r="AN46" s="6">
        <v>0</v>
      </c>
      <c r="AO46" s="6">
        <v>0</v>
      </c>
      <c r="AP46" s="6">
        <v>0</v>
      </c>
      <c r="AQ46" s="1"/>
      <c r="AR46" s="1"/>
      <c r="AS46" s="6" t="s">
        <v>48</v>
      </c>
      <c r="AT46" s="6">
        <v>0.03</v>
      </c>
      <c r="AU46" s="6">
        <v>0</v>
      </c>
      <c r="AV46" s="6">
        <v>0.06</v>
      </c>
      <c r="AW46" s="6">
        <v>0</v>
      </c>
      <c r="AZ46" s="3" t="s">
        <v>48</v>
      </c>
      <c r="BA46" s="3">
        <v>0</v>
      </c>
      <c r="BB46" s="3">
        <v>0</v>
      </c>
      <c r="BC46" s="3">
        <v>0</v>
      </c>
      <c r="BD46" s="3">
        <v>0</v>
      </c>
      <c r="BG46" t="s">
        <v>48</v>
      </c>
      <c r="BH46">
        <v>0</v>
      </c>
      <c r="BI46">
        <v>0</v>
      </c>
      <c r="BJ46">
        <v>0</v>
      </c>
      <c r="BK46">
        <v>0</v>
      </c>
      <c r="BN46" t="s">
        <v>48</v>
      </c>
      <c r="BO46">
        <v>0</v>
      </c>
      <c r="BP46">
        <v>0</v>
      </c>
      <c r="BQ46">
        <v>0</v>
      </c>
      <c r="BR46">
        <v>0</v>
      </c>
      <c r="BU46" t="s">
        <v>48</v>
      </c>
      <c r="BV46">
        <v>0</v>
      </c>
      <c r="BW46">
        <v>0</v>
      </c>
      <c r="BX46">
        <v>0</v>
      </c>
      <c r="BY46">
        <v>0</v>
      </c>
      <c r="CB46" s="6" t="s">
        <v>48</v>
      </c>
      <c r="CC46" s="6">
        <v>0</v>
      </c>
      <c r="CD46" s="6">
        <v>0</v>
      </c>
      <c r="CE46" s="6">
        <v>0</v>
      </c>
      <c r="CF46" s="6">
        <v>0</v>
      </c>
      <c r="CI46" s="6" t="s">
        <v>48</v>
      </c>
      <c r="CJ46" s="6">
        <v>0.12</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0.12</v>
      </c>
      <c r="DM46" s="6">
        <v>0</v>
      </c>
      <c r="DN46" s="6">
        <v>0.21</v>
      </c>
      <c r="DO46" s="6">
        <v>0</v>
      </c>
      <c r="DR46" s="6" t="s">
        <v>48</v>
      </c>
      <c r="DS46" s="6">
        <v>0.11</v>
      </c>
      <c r="DT46" s="6">
        <v>0</v>
      </c>
      <c r="DU46" s="6">
        <v>0.16</v>
      </c>
      <c r="DV46" s="6">
        <v>0.1</v>
      </c>
      <c r="DY46" s="6" t="s">
        <v>48</v>
      </c>
      <c r="DZ46" s="6">
        <v>0.17</v>
      </c>
      <c r="EA46" s="6">
        <v>0</v>
      </c>
      <c r="EB46" s="6">
        <v>0.28999999999999998</v>
      </c>
      <c r="EC46" s="6">
        <v>0</v>
      </c>
      <c r="EF46" s="6" t="s">
        <v>48</v>
      </c>
      <c r="EG46" s="6">
        <v>0.06</v>
      </c>
      <c r="EH46" s="6">
        <v>0</v>
      </c>
      <c r="EI46" s="6">
        <v>0.02</v>
      </c>
      <c r="EJ46" s="6">
        <v>0</v>
      </c>
      <c r="EM46" s="6" t="s">
        <v>48</v>
      </c>
      <c r="EN46" s="6">
        <v>0.04</v>
      </c>
      <c r="EO46" s="6">
        <v>0</v>
      </c>
      <c r="EP46" s="6">
        <v>7.0000000000000007E-2</v>
      </c>
      <c r="EQ46" s="6">
        <v>0</v>
      </c>
      <c r="ET46" s="6" t="s">
        <v>48</v>
      </c>
      <c r="EU46" s="6">
        <v>0.03</v>
      </c>
      <c r="EV46" s="6">
        <v>0</v>
      </c>
      <c r="EW46" s="6">
        <v>0.05</v>
      </c>
      <c r="EX46" s="6">
        <v>0</v>
      </c>
      <c r="FA46" s="6" t="s">
        <v>48</v>
      </c>
      <c r="FB46" s="6">
        <v>0</v>
      </c>
      <c r="FC46" s="6">
        <v>0</v>
      </c>
      <c r="FD46" s="6">
        <v>0</v>
      </c>
      <c r="FE46" s="6">
        <v>0</v>
      </c>
      <c r="FH46" s="6" t="s">
        <v>48</v>
      </c>
      <c r="FI46" s="6">
        <v>0</v>
      </c>
      <c r="FJ46" s="6">
        <v>0</v>
      </c>
      <c r="FK46" s="6">
        <v>0</v>
      </c>
      <c r="FL46" s="6">
        <v>0</v>
      </c>
      <c r="FO46" s="6" t="s">
        <v>48</v>
      </c>
      <c r="FP46" s="6">
        <v>0.41</v>
      </c>
      <c r="FQ46" s="6">
        <v>0</v>
      </c>
      <c r="FR46" s="6">
        <v>0</v>
      </c>
      <c r="FS46" s="6">
        <v>2.1</v>
      </c>
      <c r="FV46" s="6" t="s">
        <v>48</v>
      </c>
      <c r="FW46" s="6">
        <v>0.1</v>
      </c>
      <c r="FX46" s="6">
        <v>0</v>
      </c>
      <c r="FY46" s="6">
        <v>0.17</v>
      </c>
      <c r="FZ46" s="6">
        <v>0</v>
      </c>
      <c r="GC46" s="6" t="s">
        <v>48</v>
      </c>
      <c r="GD46" s="6">
        <v>7.0000000000000007E-2</v>
      </c>
      <c r="GE46" s="6">
        <v>0</v>
      </c>
      <c r="GF46" s="6">
        <v>0.12</v>
      </c>
      <c r="GG46" s="6">
        <v>0</v>
      </c>
      <c r="GJ46" s="58" t="s">
        <v>48</v>
      </c>
      <c r="GK46" s="58">
        <v>1.69</v>
      </c>
      <c r="GL46" s="58">
        <v>8.33</v>
      </c>
      <c r="GM46" s="58">
        <v>0.04</v>
      </c>
      <c r="GN46" s="58">
        <v>0</v>
      </c>
      <c r="GQ46" s="58" t="s">
        <v>48</v>
      </c>
      <c r="GR46" s="58">
        <v>0.87</v>
      </c>
      <c r="GS46" s="58">
        <v>4.51</v>
      </c>
      <c r="GT46" s="58">
        <v>0</v>
      </c>
      <c r="GU46" s="58">
        <v>0</v>
      </c>
      <c r="GX46" s="60" t="s">
        <v>48</v>
      </c>
      <c r="GY46" s="60">
        <v>0.08</v>
      </c>
      <c r="GZ46" s="60">
        <v>0.27</v>
      </c>
      <c r="HA46" s="60">
        <v>0.06</v>
      </c>
      <c r="HB46" s="60">
        <v>0</v>
      </c>
    </row>
    <row r="47" spans="1:210" x14ac:dyDescent="0.3">
      <c r="A47" s="1">
        <v>2.1000000000000005</v>
      </c>
      <c r="B47" s="1">
        <v>2.1500000000000004</v>
      </c>
      <c r="C47" s="1" t="s">
        <v>49</v>
      </c>
      <c r="D47" s="1">
        <v>7.0000000000000007E-2</v>
      </c>
      <c r="E47" s="1">
        <v>0</v>
      </c>
      <c r="F47" s="1">
        <v>0.04</v>
      </c>
      <c r="G47" s="1">
        <v>0</v>
      </c>
      <c r="H47" s="1"/>
      <c r="I47" s="1"/>
      <c r="J47" s="1" t="s">
        <v>49</v>
      </c>
      <c r="K47" s="1">
        <v>0.14000000000000001</v>
      </c>
      <c r="L47" s="1">
        <v>0</v>
      </c>
      <c r="M47" s="1">
        <v>0.16</v>
      </c>
      <c r="N47" s="1">
        <v>0</v>
      </c>
      <c r="O47" s="1"/>
      <c r="P47" s="1"/>
      <c r="Q47" s="1" t="s">
        <v>49</v>
      </c>
      <c r="R47" s="1">
        <v>0</v>
      </c>
      <c r="S47" s="1">
        <v>0</v>
      </c>
      <c r="T47" s="1">
        <v>0</v>
      </c>
      <c r="U47" s="1">
        <v>0</v>
      </c>
      <c r="V47" s="1"/>
      <c r="W47" s="1"/>
      <c r="X47" s="1" t="s">
        <v>49</v>
      </c>
      <c r="Y47" s="1">
        <v>0.03</v>
      </c>
      <c r="Z47" s="1">
        <v>0</v>
      </c>
      <c r="AA47" s="1">
        <v>0.06</v>
      </c>
      <c r="AB47" s="1">
        <v>0</v>
      </c>
      <c r="AC47" s="1"/>
      <c r="AD47" s="1"/>
      <c r="AE47" s="6" t="s">
        <v>49</v>
      </c>
      <c r="AF47" s="6">
        <v>0</v>
      </c>
      <c r="AG47" s="6">
        <v>0</v>
      </c>
      <c r="AH47" s="6">
        <v>0</v>
      </c>
      <c r="AI47" s="6">
        <v>0</v>
      </c>
      <c r="AJ47" s="1"/>
      <c r="AK47" s="1"/>
      <c r="AL47" s="6" t="s">
        <v>49</v>
      </c>
      <c r="AM47" s="6">
        <v>0.2</v>
      </c>
      <c r="AN47" s="6">
        <v>0</v>
      </c>
      <c r="AO47" s="6">
        <v>0.35</v>
      </c>
      <c r="AP47" s="6">
        <v>0</v>
      </c>
      <c r="AQ47" s="1"/>
      <c r="AR47" s="1"/>
      <c r="AS47" s="6" t="s">
        <v>49</v>
      </c>
      <c r="AT47" s="6">
        <v>0.15</v>
      </c>
      <c r="AU47" s="6">
        <v>0</v>
      </c>
      <c r="AV47" s="6">
        <v>0.17</v>
      </c>
      <c r="AW47" s="6">
        <v>0</v>
      </c>
      <c r="AZ47" s="3" t="s">
        <v>49</v>
      </c>
      <c r="BA47" s="3">
        <v>0</v>
      </c>
      <c r="BB47" s="3">
        <v>0</v>
      </c>
      <c r="BC47" s="3">
        <v>0</v>
      </c>
      <c r="BD47" s="3">
        <v>0</v>
      </c>
      <c r="BG47" t="s">
        <v>49</v>
      </c>
      <c r="BH47">
        <v>0.19</v>
      </c>
      <c r="BI47">
        <v>0</v>
      </c>
      <c r="BJ47">
        <v>0.41</v>
      </c>
      <c r="BK47">
        <v>0</v>
      </c>
      <c r="BN47" t="s">
        <v>49</v>
      </c>
      <c r="BO47">
        <v>7.0000000000000007E-2</v>
      </c>
      <c r="BP47">
        <v>0</v>
      </c>
      <c r="BQ47">
        <v>0</v>
      </c>
      <c r="BR47">
        <v>0</v>
      </c>
      <c r="BU47" t="s">
        <v>49</v>
      </c>
      <c r="BV47">
        <v>0</v>
      </c>
      <c r="BW47">
        <v>0</v>
      </c>
      <c r="BX47">
        <v>0</v>
      </c>
      <c r="BY47">
        <v>0</v>
      </c>
      <c r="CB47" s="6" t="s">
        <v>49</v>
      </c>
      <c r="CC47" s="6">
        <v>0.28999999999999998</v>
      </c>
      <c r="CD47" s="6">
        <v>0</v>
      </c>
      <c r="CE47" s="6">
        <v>0.5</v>
      </c>
      <c r="CF47" s="6">
        <v>0</v>
      </c>
      <c r="CI47" s="6" t="s">
        <v>49</v>
      </c>
      <c r="CJ47" s="6">
        <v>0.04</v>
      </c>
      <c r="CK47" s="6">
        <v>0</v>
      </c>
      <c r="CL47" s="6">
        <v>0</v>
      </c>
      <c r="CM47" s="6">
        <v>0</v>
      </c>
      <c r="CP47" s="6" t="s">
        <v>49</v>
      </c>
      <c r="CQ47" s="6">
        <v>0.09</v>
      </c>
      <c r="CR47" s="6">
        <v>0</v>
      </c>
      <c r="CS47" s="6">
        <v>0</v>
      </c>
      <c r="CT47" s="6">
        <v>0</v>
      </c>
      <c r="CW47" s="6" t="s">
        <v>49</v>
      </c>
      <c r="CX47" s="6">
        <v>0.23</v>
      </c>
      <c r="CY47" s="6">
        <v>0</v>
      </c>
      <c r="CZ47" s="6">
        <v>0.42</v>
      </c>
      <c r="DA47" s="6">
        <v>0</v>
      </c>
      <c r="DD47" s="6" t="s">
        <v>49</v>
      </c>
      <c r="DE47" s="6">
        <v>0</v>
      </c>
      <c r="DF47" s="6">
        <v>0</v>
      </c>
      <c r="DG47" s="6">
        <v>0</v>
      </c>
      <c r="DH47" s="6">
        <v>0</v>
      </c>
      <c r="DK47" s="6" t="s">
        <v>49</v>
      </c>
      <c r="DL47" s="6">
        <v>0.01</v>
      </c>
      <c r="DM47" s="6">
        <v>0</v>
      </c>
      <c r="DN47" s="6">
        <v>0.02</v>
      </c>
      <c r="DO47" s="6">
        <v>0</v>
      </c>
      <c r="DR47" s="6" t="s">
        <v>49</v>
      </c>
      <c r="DS47" s="6">
        <v>0</v>
      </c>
      <c r="DT47" s="6">
        <v>0</v>
      </c>
      <c r="DU47" s="6">
        <v>0</v>
      </c>
      <c r="DV47" s="6">
        <v>0</v>
      </c>
      <c r="DY47" s="6" t="s">
        <v>49</v>
      </c>
      <c r="DZ47" s="6">
        <v>0</v>
      </c>
      <c r="EA47" s="6">
        <v>0</v>
      </c>
      <c r="EB47" s="6">
        <v>0</v>
      </c>
      <c r="EC47" s="6">
        <v>0</v>
      </c>
      <c r="EF47" s="6" t="s">
        <v>49</v>
      </c>
      <c r="EG47" s="6">
        <v>0.04</v>
      </c>
      <c r="EH47" s="6">
        <v>0</v>
      </c>
      <c r="EI47" s="6">
        <v>0</v>
      </c>
      <c r="EJ47" s="6">
        <v>0</v>
      </c>
      <c r="EM47" s="6" t="s">
        <v>49</v>
      </c>
      <c r="EN47" s="6">
        <v>0.11</v>
      </c>
      <c r="EO47" s="6">
        <v>0</v>
      </c>
      <c r="EP47" s="6">
        <v>0.12</v>
      </c>
      <c r="EQ47" s="6">
        <v>0</v>
      </c>
      <c r="ET47" s="6" t="s">
        <v>49</v>
      </c>
      <c r="EU47" s="6">
        <v>7.0000000000000007E-2</v>
      </c>
      <c r="EV47" s="6">
        <v>0</v>
      </c>
      <c r="EW47" s="6">
        <v>0</v>
      </c>
      <c r="EX47" s="6">
        <v>0</v>
      </c>
      <c r="FA47" s="6" t="s">
        <v>49</v>
      </c>
      <c r="FB47" s="6">
        <v>0</v>
      </c>
      <c r="FC47" s="6">
        <v>0</v>
      </c>
      <c r="FD47" s="6">
        <v>0</v>
      </c>
      <c r="FE47" s="6">
        <v>0</v>
      </c>
      <c r="FH47" s="6" t="s">
        <v>49</v>
      </c>
      <c r="FI47" s="6">
        <v>0.44</v>
      </c>
      <c r="FJ47" s="6">
        <v>0</v>
      </c>
      <c r="FK47" s="6">
        <v>0.06</v>
      </c>
      <c r="FL47" s="6">
        <v>2.59</v>
      </c>
      <c r="FO47" s="6" t="s">
        <v>49</v>
      </c>
      <c r="FP47" s="6">
        <v>0.62</v>
      </c>
      <c r="FQ47" s="6">
        <v>0.9</v>
      </c>
      <c r="FR47" s="6">
        <v>0.03</v>
      </c>
      <c r="FS47" s="6">
        <v>2.37</v>
      </c>
      <c r="FV47" s="6" t="s">
        <v>49</v>
      </c>
      <c r="FW47" s="6">
        <v>0.21</v>
      </c>
      <c r="FX47" s="6">
        <v>0.42</v>
      </c>
      <c r="FY47" s="6">
        <v>0</v>
      </c>
      <c r="FZ47" s="6">
        <v>0.84</v>
      </c>
      <c r="GC47" s="6" t="s">
        <v>49</v>
      </c>
      <c r="GD47" s="6">
        <v>1.08</v>
      </c>
      <c r="GE47" s="6">
        <v>3.2</v>
      </c>
      <c r="GF47" s="6">
        <v>0.08</v>
      </c>
      <c r="GG47" s="6">
        <v>2.38</v>
      </c>
      <c r="GJ47" s="58" t="s">
        <v>49</v>
      </c>
      <c r="GK47" s="58">
        <v>0.78</v>
      </c>
      <c r="GL47" s="58">
        <v>3.83</v>
      </c>
      <c r="GM47" s="58">
        <v>0</v>
      </c>
      <c r="GN47" s="58">
        <v>0.14000000000000001</v>
      </c>
      <c r="GQ47" s="58" t="s">
        <v>49</v>
      </c>
      <c r="GR47" s="58">
        <v>0.49</v>
      </c>
      <c r="GS47" s="58">
        <v>2.13</v>
      </c>
      <c r="GT47" s="58">
        <v>0.05</v>
      </c>
      <c r="GU47" s="58">
        <v>0.17</v>
      </c>
      <c r="GX47" s="60" t="s">
        <v>49</v>
      </c>
      <c r="GY47" s="60">
        <v>0.32</v>
      </c>
      <c r="GZ47" s="60">
        <v>1.1200000000000001</v>
      </c>
      <c r="HA47" s="60">
        <v>0</v>
      </c>
      <c r="HB47" s="60">
        <v>0.66</v>
      </c>
    </row>
    <row r="48" spans="1:210" x14ac:dyDescent="0.3">
      <c r="A48" s="1">
        <v>2.1500000000000004</v>
      </c>
      <c r="B48" s="1">
        <v>2.2000000000000002</v>
      </c>
      <c r="C48" s="1" t="s">
        <v>50</v>
      </c>
      <c r="D48" s="1">
        <v>0.03</v>
      </c>
      <c r="E48" s="1">
        <v>0.22</v>
      </c>
      <c r="F48" s="1">
        <v>0</v>
      </c>
      <c r="G48" s="1">
        <v>0</v>
      </c>
      <c r="H48" s="1"/>
      <c r="I48" s="1"/>
      <c r="J48" s="1" t="s">
        <v>50</v>
      </c>
      <c r="K48" s="1">
        <v>0</v>
      </c>
      <c r="L48" s="1">
        <v>0</v>
      </c>
      <c r="M48" s="1">
        <v>0</v>
      </c>
      <c r="N48" s="1">
        <v>0</v>
      </c>
      <c r="O48" s="1"/>
      <c r="P48" s="1"/>
      <c r="Q48" s="1" t="s">
        <v>50</v>
      </c>
      <c r="R48" s="1">
        <v>0</v>
      </c>
      <c r="S48" s="1">
        <v>0</v>
      </c>
      <c r="T48" s="1">
        <v>0</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0.18</v>
      </c>
      <c r="AN48" s="6">
        <v>0</v>
      </c>
      <c r="AO48" s="6">
        <v>0</v>
      </c>
      <c r="AP48" s="6">
        <v>0</v>
      </c>
      <c r="AQ48" s="1"/>
      <c r="AR48" s="1"/>
      <c r="AS48" s="6" t="s">
        <v>50</v>
      </c>
      <c r="AT48" s="6">
        <v>0</v>
      </c>
      <c r="AU48" s="6">
        <v>0</v>
      </c>
      <c r="AV48" s="6">
        <v>0</v>
      </c>
      <c r="AW48" s="6">
        <v>0</v>
      </c>
      <c r="AZ48" s="3" t="s">
        <v>50</v>
      </c>
      <c r="BA48" s="3">
        <v>0</v>
      </c>
      <c r="BB48" s="3">
        <v>0</v>
      </c>
      <c r="BC48" s="3">
        <v>0</v>
      </c>
      <c r="BD48" s="3">
        <v>0</v>
      </c>
      <c r="BG48" t="s">
        <v>50</v>
      </c>
      <c r="BH48">
        <v>0.04</v>
      </c>
      <c r="BI48">
        <v>0</v>
      </c>
      <c r="BJ48">
        <v>0</v>
      </c>
      <c r="BK48">
        <v>0</v>
      </c>
      <c r="BN48" t="s">
        <v>50</v>
      </c>
      <c r="BO48">
        <v>0</v>
      </c>
      <c r="BP48">
        <v>0</v>
      </c>
      <c r="BQ48">
        <v>0</v>
      </c>
      <c r="BR48">
        <v>0</v>
      </c>
      <c r="BU48" t="s">
        <v>50</v>
      </c>
      <c r="BV48">
        <v>0</v>
      </c>
      <c r="BW48">
        <v>0</v>
      </c>
      <c r="BX48">
        <v>0</v>
      </c>
      <c r="BY48">
        <v>0</v>
      </c>
      <c r="CB48" s="6" t="s">
        <v>50</v>
      </c>
      <c r="CC48" s="6">
        <v>0</v>
      </c>
      <c r="CD48" s="6">
        <v>0</v>
      </c>
      <c r="CE48" s="6">
        <v>0</v>
      </c>
      <c r="CF48" s="6">
        <v>0</v>
      </c>
      <c r="CI48" s="6" t="s">
        <v>50</v>
      </c>
      <c r="CJ48" s="6">
        <v>0.12</v>
      </c>
      <c r="CK48" s="6">
        <v>0.17</v>
      </c>
      <c r="CL48" s="6">
        <v>0</v>
      </c>
      <c r="CM48" s="6">
        <v>0</v>
      </c>
      <c r="CP48" s="6" t="s">
        <v>50</v>
      </c>
      <c r="CQ48" s="6">
        <v>0.02</v>
      </c>
      <c r="CR48" s="6">
        <v>0</v>
      </c>
      <c r="CS48" s="6">
        <v>0.03</v>
      </c>
      <c r="CT48" s="6">
        <v>0</v>
      </c>
      <c r="CW48" s="6" t="s">
        <v>50</v>
      </c>
      <c r="CX48" s="6">
        <v>0</v>
      </c>
      <c r="CY48" s="6">
        <v>0</v>
      </c>
      <c r="CZ48" s="6">
        <v>0</v>
      </c>
      <c r="DA48" s="6">
        <v>0</v>
      </c>
      <c r="DD48" s="6" t="s">
        <v>50</v>
      </c>
      <c r="DE48" s="6">
        <v>0</v>
      </c>
      <c r="DF48" s="6">
        <v>0</v>
      </c>
      <c r="DG48" s="6">
        <v>0</v>
      </c>
      <c r="DH48" s="6">
        <v>0</v>
      </c>
      <c r="DK48" s="6" t="s">
        <v>50</v>
      </c>
      <c r="DL48" s="6">
        <v>7.0000000000000007E-2</v>
      </c>
      <c r="DM48" s="6">
        <v>0</v>
      </c>
      <c r="DN48" s="6">
        <v>0.12</v>
      </c>
      <c r="DO48" s="6">
        <v>0</v>
      </c>
      <c r="DR48" s="6" t="s">
        <v>50</v>
      </c>
      <c r="DS48" s="6">
        <v>0.03</v>
      </c>
      <c r="DT48" s="6">
        <v>0.19</v>
      </c>
      <c r="DU48" s="6">
        <v>0</v>
      </c>
      <c r="DV48" s="6">
        <v>0</v>
      </c>
      <c r="DY48" s="6" t="s">
        <v>50</v>
      </c>
      <c r="DZ48" s="6">
        <v>0.04</v>
      </c>
      <c r="EA48" s="6">
        <v>0</v>
      </c>
      <c r="EB48" s="6">
        <v>7.0000000000000007E-2</v>
      </c>
      <c r="EC48" s="6">
        <v>0</v>
      </c>
      <c r="EF48" s="6" t="s">
        <v>50</v>
      </c>
      <c r="EG48" s="6">
        <v>0</v>
      </c>
      <c r="EH48" s="6">
        <v>0</v>
      </c>
      <c r="EI48" s="6">
        <v>0</v>
      </c>
      <c r="EJ48" s="6">
        <v>0</v>
      </c>
      <c r="EM48" s="6" t="s">
        <v>50</v>
      </c>
      <c r="EN48" s="6">
        <v>0.08</v>
      </c>
      <c r="EO48" s="6">
        <v>0.41</v>
      </c>
      <c r="EP48" s="6">
        <v>0</v>
      </c>
      <c r="EQ48" s="6">
        <v>0</v>
      </c>
      <c r="ET48" s="6" t="s">
        <v>50</v>
      </c>
      <c r="EU48" s="6">
        <v>0</v>
      </c>
      <c r="EV48" s="6">
        <v>0</v>
      </c>
      <c r="EW48" s="6">
        <v>0</v>
      </c>
      <c r="EX48" s="6">
        <v>0</v>
      </c>
      <c r="FA48" s="6" t="s">
        <v>50</v>
      </c>
      <c r="FB48" s="6">
        <v>0.32</v>
      </c>
      <c r="FC48" s="6">
        <v>0</v>
      </c>
      <c r="FD48" s="6">
        <v>0.49</v>
      </c>
      <c r="FE48" s="6">
        <v>0.17</v>
      </c>
      <c r="FH48" s="6" t="s">
        <v>50</v>
      </c>
      <c r="FI48" s="6">
        <v>1.0900000000000001</v>
      </c>
      <c r="FJ48" s="6">
        <v>0.69</v>
      </c>
      <c r="FK48" s="6">
        <v>1.46</v>
      </c>
      <c r="FL48" s="6">
        <v>0.63</v>
      </c>
      <c r="FO48" s="6" t="s">
        <v>50</v>
      </c>
      <c r="FP48" s="6">
        <v>1.47</v>
      </c>
      <c r="FQ48" s="6">
        <v>0.32</v>
      </c>
      <c r="FR48" s="6">
        <v>2.36</v>
      </c>
      <c r="FS48" s="6">
        <v>0</v>
      </c>
      <c r="FV48" s="6" t="s">
        <v>50</v>
      </c>
      <c r="FW48" s="6">
        <v>1.2</v>
      </c>
      <c r="FX48" s="6">
        <v>0.72</v>
      </c>
      <c r="FY48" s="6">
        <v>1.71</v>
      </c>
      <c r="FZ48" s="6">
        <v>0.3</v>
      </c>
      <c r="GC48" s="6" t="s">
        <v>50</v>
      </c>
      <c r="GD48" s="6">
        <v>2.2000000000000002</v>
      </c>
      <c r="GE48" s="6">
        <v>1.1299999999999999</v>
      </c>
      <c r="GF48" s="6">
        <v>3.27</v>
      </c>
      <c r="GG48" s="6">
        <v>0.67</v>
      </c>
      <c r="GJ48" s="58" t="s">
        <v>50</v>
      </c>
      <c r="GK48" s="58">
        <v>2.62</v>
      </c>
      <c r="GL48" s="58">
        <v>0.86</v>
      </c>
      <c r="GM48" s="58">
        <v>2.16</v>
      </c>
      <c r="GN48" s="58">
        <v>6.03</v>
      </c>
      <c r="GQ48" s="58" t="s">
        <v>50</v>
      </c>
      <c r="GR48" s="58">
        <v>4.4000000000000004</v>
      </c>
      <c r="GS48" s="58">
        <v>3.96</v>
      </c>
      <c r="GT48" s="58">
        <v>1.81</v>
      </c>
      <c r="GU48" s="58">
        <v>13.44</v>
      </c>
      <c r="GX48" s="60" t="s">
        <v>50</v>
      </c>
      <c r="GY48" s="60">
        <v>7.96</v>
      </c>
      <c r="GZ48" s="60">
        <v>22.85</v>
      </c>
      <c r="HA48" s="60">
        <v>2.82</v>
      </c>
      <c r="HB48" s="60">
        <v>10.63</v>
      </c>
    </row>
    <row r="49" spans="1:210" x14ac:dyDescent="0.3">
      <c r="A49" s="1">
        <v>2.2000000000000002</v>
      </c>
      <c r="B49" s="1">
        <v>2.25</v>
      </c>
      <c r="C49" s="1" t="s">
        <v>51</v>
      </c>
      <c r="D49" s="1">
        <v>0.04</v>
      </c>
      <c r="E49" s="1">
        <v>0</v>
      </c>
      <c r="F49" s="1">
        <v>7.0000000000000007E-2</v>
      </c>
      <c r="G49" s="1">
        <v>0</v>
      </c>
      <c r="H49" s="1"/>
      <c r="I49" s="1"/>
      <c r="J49" s="1" t="s">
        <v>51</v>
      </c>
      <c r="K49" s="1">
        <v>0</v>
      </c>
      <c r="L49" s="1">
        <v>0</v>
      </c>
      <c r="M49" s="1">
        <v>0</v>
      </c>
      <c r="N49" s="1">
        <v>0</v>
      </c>
      <c r="O49" s="1"/>
      <c r="P49" s="1"/>
      <c r="Q49" s="1" t="s">
        <v>51</v>
      </c>
      <c r="R49" s="1">
        <v>0</v>
      </c>
      <c r="S49" s="1">
        <v>0</v>
      </c>
      <c r="T49" s="1">
        <v>0</v>
      </c>
      <c r="U49" s="1">
        <v>0</v>
      </c>
      <c r="V49" s="1"/>
      <c r="W49" s="1"/>
      <c r="X49" s="1" t="s">
        <v>51</v>
      </c>
      <c r="Y49" s="1">
        <v>0.08</v>
      </c>
      <c r="Z49" s="1">
        <v>0</v>
      </c>
      <c r="AA49" s="1">
        <v>0</v>
      </c>
      <c r="AB49" s="1">
        <v>0</v>
      </c>
      <c r="AC49" s="1"/>
      <c r="AD49" s="1"/>
      <c r="AE49" s="6" t="s">
        <v>51</v>
      </c>
      <c r="AF49" s="6">
        <v>0.04</v>
      </c>
      <c r="AG49" s="6">
        <v>0.18</v>
      </c>
      <c r="AH49" s="6">
        <v>0</v>
      </c>
      <c r="AI49" s="6">
        <v>0</v>
      </c>
      <c r="AJ49" s="1"/>
      <c r="AK49" s="1"/>
      <c r="AL49" s="6" t="s">
        <v>51</v>
      </c>
      <c r="AM49" s="6">
        <v>0.12</v>
      </c>
      <c r="AN49" s="6">
        <v>0</v>
      </c>
      <c r="AO49" s="6">
        <v>0.28999999999999998</v>
      </c>
      <c r="AP49" s="6">
        <v>0</v>
      </c>
      <c r="AQ49" s="1"/>
      <c r="AR49" s="1"/>
      <c r="AS49" s="6" t="s">
        <v>51</v>
      </c>
      <c r="AT49" s="6">
        <v>0.1</v>
      </c>
      <c r="AU49" s="6">
        <v>0.4</v>
      </c>
      <c r="AV49" s="6">
        <v>0</v>
      </c>
      <c r="AW49" s="6">
        <v>0</v>
      </c>
      <c r="AZ49" s="3" t="s">
        <v>51</v>
      </c>
      <c r="BA49" s="3">
        <v>0.19</v>
      </c>
      <c r="BB49" s="3">
        <v>0</v>
      </c>
      <c r="BC49" s="3">
        <v>0</v>
      </c>
      <c r="BD49" s="3">
        <v>0</v>
      </c>
      <c r="BG49" t="s">
        <v>51</v>
      </c>
      <c r="BH49">
        <v>0</v>
      </c>
      <c r="BI49">
        <v>0</v>
      </c>
      <c r="BJ49">
        <v>0</v>
      </c>
      <c r="BK49">
        <v>0</v>
      </c>
      <c r="BN49" t="s">
        <v>51</v>
      </c>
      <c r="BO49">
        <v>0.03</v>
      </c>
      <c r="BP49">
        <v>0.14000000000000001</v>
      </c>
      <c r="BQ49">
        <v>0</v>
      </c>
      <c r="BR49">
        <v>0</v>
      </c>
      <c r="BU49" t="s">
        <v>51</v>
      </c>
      <c r="BV49">
        <v>0.03</v>
      </c>
      <c r="BW49">
        <v>0</v>
      </c>
      <c r="BX49">
        <v>0</v>
      </c>
      <c r="BY49">
        <v>0</v>
      </c>
      <c r="CB49" s="6" t="s">
        <v>51</v>
      </c>
      <c r="CC49" s="6">
        <v>0</v>
      </c>
      <c r="CD49" s="6">
        <v>0</v>
      </c>
      <c r="CE49" s="6">
        <v>0</v>
      </c>
      <c r="CF49" s="6">
        <v>0</v>
      </c>
      <c r="CI49" s="6" t="s">
        <v>51</v>
      </c>
      <c r="CJ49" s="6">
        <v>0.03</v>
      </c>
      <c r="CK49" s="6">
        <v>0</v>
      </c>
      <c r="CL49" s="6">
        <v>0.06</v>
      </c>
      <c r="CM49" s="6">
        <v>0</v>
      </c>
      <c r="CP49" s="6" t="s">
        <v>51</v>
      </c>
      <c r="CQ49" s="6">
        <v>0.18</v>
      </c>
      <c r="CR49" s="6">
        <v>0</v>
      </c>
      <c r="CS49" s="6">
        <v>0.06</v>
      </c>
      <c r="CT49" s="6">
        <v>0</v>
      </c>
      <c r="CW49" s="6" t="s">
        <v>51</v>
      </c>
      <c r="CX49" s="6">
        <v>0</v>
      </c>
      <c r="CY49" s="6">
        <v>0</v>
      </c>
      <c r="CZ49" s="6">
        <v>0</v>
      </c>
      <c r="DA49" s="6">
        <v>0</v>
      </c>
      <c r="DD49" s="6" t="s">
        <v>51</v>
      </c>
      <c r="DE49" s="6">
        <v>0</v>
      </c>
      <c r="DF49" s="6">
        <v>0</v>
      </c>
      <c r="DG49" s="6">
        <v>0</v>
      </c>
      <c r="DH49" s="6">
        <v>0</v>
      </c>
      <c r="DK49" s="6" t="s">
        <v>51</v>
      </c>
      <c r="DL49" s="6">
        <v>0</v>
      </c>
      <c r="DM49" s="6">
        <v>0</v>
      </c>
      <c r="DN49" s="6">
        <v>0</v>
      </c>
      <c r="DO49" s="6">
        <v>0</v>
      </c>
      <c r="DR49" s="6" t="s">
        <v>51</v>
      </c>
      <c r="DS49" s="6">
        <v>0.09</v>
      </c>
      <c r="DT49" s="6">
        <v>0</v>
      </c>
      <c r="DU49" s="6">
        <v>0.17</v>
      </c>
      <c r="DV49" s="6">
        <v>0</v>
      </c>
      <c r="DY49" s="6" t="s">
        <v>51</v>
      </c>
      <c r="DZ49" s="6">
        <v>0</v>
      </c>
      <c r="EA49" s="6">
        <v>0</v>
      </c>
      <c r="EB49" s="6">
        <v>0</v>
      </c>
      <c r="EC49" s="6">
        <v>0</v>
      </c>
      <c r="EF49" s="6" t="s">
        <v>51</v>
      </c>
      <c r="EG49" s="6">
        <v>0</v>
      </c>
      <c r="EH49" s="6">
        <v>0</v>
      </c>
      <c r="EI49" s="6">
        <v>0</v>
      </c>
      <c r="EJ49" s="6">
        <v>0</v>
      </c>
      <c r="EM49" s="6" t="s">
        <v>51</v>
      </c>
      <c r="EN49" s="6">
        <v>0.06</v>
      </c>
      <c r="EO49" s="6">
        <v>0</v>
      </c>
      <c r="EP49" s="6">
        <v>0.1</v>
      </c>
      <c r="EQ49" s="6">
        <v>0</v>
      </c>
      <c r="ET49" s="6" t="s">
        <v>51</v>
      </c>
      <c r="EU49" s="6">
        <v>0</v>
      </c>
      <c r="EV49" s="6">
        <v>0</v>
      </c>
      <c r="EW49" s="6">
        <v>0</v>
      </c>
      <c r="EX49" s="6">
        <v>0</v>
      </c>
      <c r="FA49" s="6" t="s">
        <v>51</v>
      </c>
      <c r="FB49" s="6">
        <v>7.0000000000000007E-2</v>
      </c>
      <c r="FC49" s="6">
        <v>0.28000000000000003</v>
      </c>
      <c r="FD49" s="6">
        <v>0</v>
      </c>
      <c r="FE49" s="6">
        <v>0</v>
      </c>
      <c r="FH49" s="6" t="s">
        <v>51</v>
      </c>
      <c r="FI49" s="6">
        <v>0.12</v>
      </c>
      <c r="FJ49" s="6">
        <v>0</v>
      </c>
      <c r="FK49" s="6">
        <v>0.15</v>
      </c>
      <c r="FL49" s="6">
        <v>0.22</v>
      </c>
      <c r="FO49" s="6" t="s">
        <v>51</v>
      </c>
      <c r="FP49" s="6">
        <v>0.21</v>
      </c>
      <c r="FQ49" s="6">
        <v>0.93</v>
      </c>
      <c r="FR49" s="6">
        <v>0.06</v>
      </c>
      <c r="FS49" s="6">
        <v>0</v>
      </c>
      <c r="FV49" s="6" t="s">
        <v>51</v>
      </c>
      <c r="FW49" s="6">
        <v>0.14000000000000001</v>
      </c>
      <c r="FX49" s="6">
        <v>0.54</v>
      </c>
      <c r="FY49" s="6">
        <v>0</v>
      </c>
      <c r="FZ49" s="6">
        <v>0.24</v>
      </c>
      <c r="GC49" s="6" t="s">
        <v>51</v>
      </c>
      <c r="GD49" s="6">
        <v>0.09</v>
      </c>
      <c r="GE49" s="6">
        <v>0</v>
      </c>
      <c r="GF49" s="6">
        <v>0</v>
      </c>
      <c r="GG49" s="6">
        <v>0</v>
      </c>
      <c r="GJ49" s="58" t="s">
        <v>51</v>
      </c>
      <c r="GK49" s="58">
        <v>0.24</v>
      </c>
      <c r="GL49" s="58">
        <v>0.77</v>
      </c>
      <c r="GM49" s="58">
        <v>0.09</v>
      </c>
      <c r="GN49" s="58">
        <v>0</v>
      </c>
      <c r="GQ49" s="58" t="s">
        <v>51</v>
      </c>
      <c r="GR49" s="58">
        <v>9.92</v>
      </c>
      <c r="GS49" s="58">
        <v>0</v>
      </c>
      <c r="GT49" s="58">
        <v>15.47</v>
      </c>
      <c r="GU49" s="58">
        <v>3.93</v>
      </c>
      <c r="GX49" s="60" t="s">
        <v>51</v>
      </c>
      <c r="GY49" s="60">
        <v>11.44</v>
      </c>
      <c r="GZ49" s="60">
        <v>0.94</v>
      </c>
      <c r="HA49" s="60">
        <v>17.7</v>
      </c>
      <c r="HB49" s="60">
        <v>5.27</v>
      </c>
    </row>
    <row r="50" spans="1:210"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v>
      </c>
      <c r="S50" s="1">
        <v>0</v>
      </c>
      <c r="T50" s="1">
        <v>0</v>
      </c>
      <c r="U50" s="1">
        <v>0</v>
      </c>
      <c r="V50" s="1"/>
      <c r="W50" s="1"/>
      <c r="X50" s="1" t="s">
        <v>52</v>
      </c>
      <c r="Y50" s="1">
        <v>0.21</v>
      </c>
      <c r="Z50" s="1">
        <v>0</v>
      </c>
      <c r="AA50" s="1">
        <v>0.1</v>
      </c>
      <c r="AB50" s="1">
        <v>0</v>
      </c>
      <c r="AC50" s="1"/>
      <c r="AD50" s="1"/>
      <c r="AE50" s="6" t="s">
        <v>52</v>
      </c>
      <c r="AF50" s="6">
        <v>0</v>
      </c>
      <c r="AG50" s="6">
        <v>0</v>
      </c>
      <c r="AH50" s="6">
        <v>0</v>
      </c>
      <c r="AI50" s="6">
        <v>0</v>
      </c>
      <c r="AJ50" s="1"/>
      <c r="AK50" s="1"/>
      <c r="AL50" s="6" t="s">
        <v>52</v>
      </c>
      <c r="AM50" s="6">
        <v>0.05</v>
      </c>
      <c r="AN50" s="6">
        <v>0.23</v>
      </c>
      <c r="AO50" s="6">
        <v>0</v>
      </c>
      <c r="AP50" s="6">
        <v>0</v>
      </c>
      <c r="AQ50" s="1"/>
      <c r="AR50" s="1"/>
      <c r="AS50" s="6" t="s">
        <v>52</v>
      </c>
      <c r="AT50" s="6">
        <v>0</v>
      </c>
      <c r="AU50" s="6">
        <v>0</v>
      </c>
      <c r="AV50" s="6">
        <v>0</v>
      </c>
      <c r="AW50" s="6">
        <v>0</v>
      </c>
      <c r="AZ50" s="3" t="s">
        <v>52</v>
      </c>
      <c r="BA50" s="3">
        <v>0</v>
      </c>
      <c r="BB50" s="3">
        <v>0</v>
      </c>
      <c r="BC50" s="3">
        <v>0</v>
      </c>
      <c r="BD50" s="3">
        <v>0</v>
      </c>
      <c r="BG50" t="s">
        <v>52</v>
      </c>
      <c r="BH50">
        <v>0</v>
      </c>
      <c r="BI50">
        <v>0</v>
      </c>
      <c r="BJ50">
        <v>0</v>
      </c>
      <c r="BK50">
        <v>0</v>
      </c>
      <c r="BN50" t="s">
        <v>52</v>
      </c>
      <c r="BO50">
        <v>0.16</v>
      </c>
      <c r="BP50">
        <v>0</v>
      </c>
      <c r="BQ50">
        <v>0.34</v>
      </c>
      <c r="BR50">
        <v>0</v>
      </c>
      <c r="BU50" t="s">
        <v>52</v>
      </c>
      <c r="BV50">
        <v>0.31</v>
      </c>
      <c r="BW50">
        <v>0</v>
      </c>
      <c r="BX50">
        <v>0.55000000000000004</v>
      </c>
      <c r="BY50">
        <v>0</v>
      </c>
      <c r="CB50" s="6" t="s">
        <v>52</v>
      </c>
      <c r="CC50" s="6">
        <v>0</v>
      </c>
      <c r="CD50" s="6">
        <v>0</v>
      </c>
      <c r="CE50" s="6">
        <v>0</v>
      </c>
      <c r="CF50" s="6">
        <v>0</v>
      </c>
      <c r="CI50" s="6" t="s">
        <v>52</v>
      </c>
      <c r="CJ50" s="6">
        <v>0.03</v>
      </c>
      <c r="CK50" s="6">
        <v>0</v>
      </c>
      <c r="CL50" s="6">
        <v>0.05</v>
      </c>
      <c r="CM50" s="6">
        <v>0</v>
      </c>
      <c r="CP50" s="6" t="s">
        <v>52</v>
      </c>
      <c r="CQ50" s="6">
        <v>0</v>
      </c>
      <c r="CR50" s="6">
        <v>0</v>
      </c>
      <c r="CS50" s="6">
        <v>0</v>
      </c>
      <c r="CT50" s="6">
        <v>0</v>
      </c>
      <c r="CW50" s="6" t="s">
        <v>52</v>
      </c>
      <c r="CX50" s="6">
        <v>0.09</v>
      </c>
      <c r="CY50" s="6">
        <v>0</v>
      </c>
      <c r="CZ50" s="6">
        <v>0.05</v>
      </c>
      <c r="DA50" s="6">
        <v>0</v>
      </c>
      <c r="DD50" s="6" t="s">
        <v>52</v>
      </c>
      <c r="DE50" s="6">
        <v>0.05</v>
      </c>
      <c r="DF50" s="6">
        <v>0</v>
      </c>
      <c r="DG50" s="6">
        <v>0</v>
      </c>
      <c r="DH50" s="6">
        <v>0</v>
      </c>
      <c r="DK50" s="6" t="s">
        <v>52</v>
      </c>
      <c r="DL50" s="6">
        <v>0.08</v>
      </c>
      <c r="DM50" s="6">
        <v>0.43</v>
      </c>
      <c r="DN50" s="6">
        <v>0</v>
      </c>
      <c r="DO50" s="6">
        <v>0</v>
      </c>
      <c r="DR50" s="6" t="s">
        <v>52</v>
      </c>
      <c r="DS50" s="6">
        <v>0.05</v>
      </c>
      <c r="DT50" s="6">
        <v>0</v>
      </c>
      <c r="DU50" s="6">
        <v>0</v>
      </c>
      <c r="DV50" s="6">
        <v>0.19</v>
      </c>
      <c r="DY50" s="6" t="s">
        <v>52</v>
      </c>
      <c r="DZ50" s="6">
        <v>0</v>
      </c>
      <c r="EA50" s="6">
        <v>0</v>
      </c>
      <c r="EB50" s="6">
        <v>0</v>
      </c>
      <c r="EC50" s="6">
        <v>0</v>
      </c>
      <c r="EF50" s="6" t="s">
        <v>52</v>
      </c>
      <c r="EG50" s="6">
        <v>0.13</v>
      </c>
      <c r="EH50" s="6">
        <v>0</v>
      </c>
      <c r="EI50" s="6">
        <v>0.14000000000000001</v>
      </c>
      <c r="EJ50" s="6">
        <v>0.35</v>
      </c>
      <c r="EM50" s="6" t="s">
        <v>52</v>
      </c>
      <c r="EN50" s="6">
        <v>0</v>
      </c>
      <c r="EO50" s="6">
        <v>0</v>
      </c>
      <c r="EP50" s="6">
        <v>0</v>
      </c>
      <c r="EQ50" s="6">
        <v>0</v>
      </c>
      <c r="ET50" s="6" t="s">
        <v>52</v>
      </c>
      <c r="EU50" s="6">
        <v>0.79</v>
      </c>
      <c r="EV50" s="6">
        <v>0.59</v>
      </c>
      <c r="EW50" s="6">
        <v>0</v>
      </c>
      <c r="EX50" s="6">
        <v>4</v>
      </c>
      <c r="FA50" s="6" t="s">
        <v>52</v>
      </c>
      <c r="FB50" s="6">
        <v>0.11</v>
      </c>
      <c r="FC50" s="6">
        <v>0</v>
      </c>
      <c r="FD50" s="6">
        <v>0</v>
      </c>
      <c r="FE50" s="6">
        <v>0.13</v>
      </c>
      <c r="FH50" s="6" t="s">
        <v>52</v>
      </c>
      <c r="FI50" s="6">
        <v>0.68</v>
      </c>
      <c r="FJ50" s="6">
        <v>1.9</v>
      </c>
      <c r="FK50" s="6">
        <v>0.44</v>
      </c>
      <c r="FL50" s="6">
        <v>0.22</v>
      </c>
      <c r="FO50" s="6" t="s">
        <v>52</v>
      </c>
      <c r="FP50" s="6">
        <v>1.08</v>
      </c>
      <c r="FQ50" s="6">
        <v>3.02</v>
      </c>
      <c r="FR50" s="6">
        <v>0.6</v>
      </c>
      <c r="FS50" s="6">
        <v>0.16</v>
      </c>
      <c r="FV50" s="6" t="s">
        <v>52</v>
      </c>
      <c r="FW50" s="6">
        <v>1.78</v>
      </c>
      <c r="FX50" s="6">
        <v>4.01</v>
      </c>
      <c r="FY50" s="6">
        <v>1.56</v>
      </c>
      <c r="FZ50" s="6">
        <v>0.39</v>
      </c>
      <c r="GC50" s="6" t="s">
        <v>52</v>
      </c>
      <c r="GD50" s="6">
        <v>1.95</v>
      </c>
      <c r="GE50" s="6">
        <v>5.52</v>
      </c>
      <c r="GF50" s="6">
        <v>1</v>
      </c>
      <c r="GG50" s="6">
        <v>0.61</v>
      </c>
      <c r="GJ50" s="58" t="s">
        <v>52</v>
      </c>
      <c r="GK50" s="58">
        <v>2.2799999999999998</v>
      </c>
      <c r="GL50" s="58">
        <v>6.78</v>
      </c>
      <c r="GM50" s="58">
        <v>1.4</v>
      </c>
      <c r="GN50" s="58">
        <v>0</v>
      </c>
      <c r="GQ50" s="58" t="s">
        <v>52</v>
      </c>
      <c r="GR50" s="58">
        <v>2.71</v>
      </c>
      <c r="GS50" s="58">
        <v>6.49</v>
      </c>
      <c r="GT50" s="58">
        <v>1.32</v>
      </c>
      <c r="GU50" s="58">
        <v>2.17</v>
      </c>
      <c r="GX50" s="60" t="s">
        <v>52</v>
      </c>
      <c r="GY50" s="60">
        <v>0.69</v>
      </c>
      <c r="GZ50" s="60">
        <v>0.44</v>
      </c>
      <c r="HA50" s="60">
        <v>0.72</v>
      </c>
      <c r="HB50" s="60">
        <v>1.0900000000000001</v>
      </c>
    </row>
    <row r="51" spans="1:210" x14ac:dyDescent="0.3">
      <c r="A51" s="1">
        <v>2.2999999999999998</v>
      </c>
      <c r="B51" s="1">
        <v>2.3499999999999996</v>
      </c>
      <c r="C51" s="1" t="s">
        <v>53</v>
      </c>
      <c r="D51" s="1">
        <v>0</v>
      </c>
      <c r="E51" s="1">
        <v>0</v>
      </c>
      <c r="F51" s="1">
        <v>0</v>
      </c>
      <c r="G51" s="1">
        <v>0</v>
      </c>
      <c r="H51" s="1"/>
      <c r="I51" s="1"/>
      <c r="J51" s="1" t="s">
        <v>53</v>
      </c>
      <c r="K51" s="1">
        <v>0.22</v>
      </c>
      <c r="L51" s="1">
        <v>0</v>
      </c>
      <c r="M51" s="1">
        <v>0.09</v>
      </c>
      <c r="N51" s="1">
        <v>0</v>
      </c>
      <c r="O51" s="1"/>
      <c r="P51" s="1"/>
      <c r="Q51" s="1" t="s">
        <v>53</v>
      </c>
      <c r="R51" s="1">
        <v>0.04</v>
      </c>
      <c r="S51" s="1">
        <v>0.22</v>
      </c>
      <c r="T51" s="1">
        <v>0</v>
      </c>
      <c r="U51" s="1">
        <v>0</v>
      </c>
      <c r="V51" s="1"/>
      <c r="W51" s="1"/>
      <c r="X51" s="1" t="s">
        <v>53</v>
      </c>
      <c r="Y51" s="1">
        <v>7.0000000000000007E-2</v>
      </c>
      <c r="Z51" s="1">
        <v>0.43</v>
      </c>
      <c r="AA51" s="1">
        <v>0</v>
      </c>
      <c r="AB51" s="1">
        <v>0</v>
      </c>
      <c r="AC51" s="1"/>
      <c r="AD51" s="1"/>
      <c r="AE51" s="6" t="s">
        <v>53</v>
      </c>
      <c r="AF51" s="6">
        <v>0.44</v>
      </c>
      <c r="AG51" s="6">
        <v>0.64</v>
      </c>
      <c r="AH51" s="6">
        <v>0.65</v>
      </c>
      <c r="AI51" s="6">
        <v>0</v>
      </c>
      <c r="AJ51" s="1"/>
      <c r="AK51" s="1"/>
      <c r="AL51" s="6" t="s">
        <v>53</v>
      </c>
      <c r="AM51" s="6">
        <v>0.26</v>
      </c>
      <c r="AN51" s="6">
        <v>1.26</v>
      </c>
      <c r="AO51" s="6">
        <v>0</v>
      </c>
      <c r="AP51" s="6">
        <v>0</v>
      </c>
      <c r="AQ51" s="1"/>
      <c r="AR51" s="1"/>
      <c r="AS51" s="6" t="s">
        <v>53</v>
      </c>
      <c r="AT51" s="6">
        <v>0.23</v>
      </c>
      <c r="AU51" s="6">
        <v>0.98</v>
      </c>
      <c r="AV51" s="6">
        <v>0</v>
      </c>
      <c r="AW51" s="6">
        <v>0</v>
      </c>
      <c r="AZ51" s="3" t="s">
        <v>53</v>
      </c>
      <c r="BA51" s="3">
        <v>0.28000000000000003</v>
      </c>
      <c r="BB51" s="3">
        <v>0.35</v>
      </c>
      <c r="BC51" s="3">
        <v>0</v>
      </c>
      <c r="BD51" s="3">
        <v>0</v>
      </c>
      <c r="BG51" t="s">
        <v>53</v>
      </c>
      <c r="BH51">
        <v>0.33</v>
      </c>
      <c r="BI51">
        <v>0.49</v>
      </c>
      <c r="BJ51">
        <v>0.2</v>
      </c>
      <c r="BK51">
        <v>0</v>
      </c>
      <c r="BN51" t="s">
        <v>53</v>
      </c>
      <c r="BO51">
        <v>0.15</v>
      </c>
      <c r="BP51">
        <v>0</v>
      </c>
      <c r="BQ51">
        <v>0.19</v>
      </c>
      <c r="BR51">
        <v>0</v>
      </c>
      <c r="BU51" t="s">
        <v>53</v>
      </c>
      <c r="BV51">
        <v>0.4</v>
      </c>
      <c r="BW51">
        <v>0.22</v>
      </c>
      <c r="BX51">
        <v>0.69</v>
      </c>
      <c r="BY51">
        <v>0</v>
      </c>
      <c r="CB51" s="6" t="s">
        <v>53</v>
      </c>
      <c r="CC51" s="6">
        <v>0.53</v>
      </c>
      <c r="CD51" s="6">
        <v>0</v>
      </c>
      <c r="CE51" s="6">
        <v>0.49</v>
      </c>
      <c r="CF51" s="6">
        <v>0</v>
      </c>
      <c r="CI51" s="6" t="s">
        <v>53</v>
      </c>
      <c r="CJ51" s="6">
        <v>0.24</v>
      </c>
      <c r="CK51" s="6">
        <v>0</v>
      </c>
      <c r="CL51" s="6">
        <v>0.47</v>
      </c>
      <c r="CM51" s="6">
        <v>0</v>
      </c>
      <c r="CP51" s="6" t="s">
        <v>53</v>
      </c>
      <c r="CQ51" s="6">
        <v>0.13</v>
      </c>
      <c r="CR51" s="6">
        <v>0.52</v>
      </c>
      <c r="CS51" s="6">
        <v>0.06</v>
      </c>
      <c r="CT51" s="6">
        <v>0</v>
      </c>
      <c r="CW51" s="6" t="s">
        <v>53</v>
      </c>
      <c r="CX51" s="6">
        <v>0.1</v>
      </c>
      <c r="CY51" s="6">
        <v>0.55000000000000004</v>
      </c>
      <c r="CZ51" s="6">
        <v>0</v>
      </c>
      <c r="DA51" s="6">
        <v>0</v>
      </c>
      <c r="DD51" s="6" t="s">
        <v>53</v>
      </c>
      <c r="DE51" s="6">
        <v>0.11</v>
      </c>
      <c r="DF51" s="6">
        <v>0</v>
      </c>
      <c r="DG51" s="6">
        <v>0.21</v>
      </c>
      <c r="DH51" s="6">
        <v>0</v>
      </c>
      <c r="DK51" s="6" t="s">
        <v>53</v>
      </c>
      <c r="DL51" s="6">
        <v>0.06</v>
      </c>
      <c r="DM51" s="6">
        <v>0</v>
      </c>
      <c r="DN51" s="6">
        <v>7.0000000000000007E-2</v>
      </c>
      <c r="DO51" s="6">
        <v>0</v>
      </c>
      <c r="DR51" s="6" t="s">
        <v>53</v>
      </c>
      <c r="DS51" s="6">
        <v>0.1</v>
      </c>
      <c r="DT51" s="6">
        <v>0.15</v>
      </c>
      <c r="DU51" s="6">
        <v>0.14000000000000001</v>
      </c>
      <c r="DV51" s="6">
        <v>0</v>
      </c>
      <c r="DY51" s="6" t="s">
        <v>53</v>
      </c>
      <c r="DZ51" s="6">
        <v>0.09</v>
      </c>
      <c r="EA51" s="6">
        <v>0.43</v>
      </c>
      <c r="EB51" s="6">
        <v>0</v>
      </c>
      <c r="EC51" s="6">
        <v>0</v>
      </c>
      <c r="EF51" s="6" t="s">
        <v>53</v>
      </c>
      <c r="EG51" s="6">
        <v>0.93</v>
      </c>
      <c r="EH51" s="6">
        <v>0.5</v>
      </c>
      <c r="EI51" s="6">
        <v>1.46</v>
      </c>
      <c r="EJ51" s="6">
        <v>0</v>
      </c>
      <c r="EM51" s="6" t="s">
        <v>53</v>
      </c>
      <c r="EN51" s="6">
        <v>1.26</v>
      </c>
      <c r="EO51" s="6">
        <v>0.98</v>
      </c>
      <c r="EP51" s="6">
        <v>1.77</v>
      </c>
      <c r="EQ51" s="6">
        <v>0</v>
      </c>
      <c r="ET51" s="6" t="s">
        <v>53</v>
      </c>
      <c r="EU51" s="6">
        <v>0.83</v>
      </c>
      <c r="EV51" s="6">
        <v>0.6</v>
      </c>
      <c r="EW51" s="6">
        <v>0.93</v>
      </c>
      <c r="EX51" s="6">
        <v>0</v>
      </c>
      <c r="FA51" s="6" t="s">
        <v>53</v>
      </c>
      <c r="FB51" s="6">
        <v>1.0900000000000001</v>
      </c>
      <c r="FC51" s="6">
        <v>2.37</v>
      </c>
      <c r="FD51" s="6">
        <v>0.66</v>
      </c>
      <c r="FE51" s="6">
        <v>0</v>
      </c>
      <c r="FH51" s="6" t="s">
        <v>53</v>
      </c>
      <c r="FI51" s="6">
        <v>0.14000000000000001</v>
      </c>
      <c r="FJ51" s="6">
        <v>0.49</v>
      </c>
      <c r="FK51" s="6">
        <v>0</v>
      </c>
      <c r="FL51" s="6">
        <v>0.17</v>
      </c>
      <c r="FO51" s="6" t="s">
        <v>53</v>
      </c>
      <c r="FP51" s="6">
        <v>0.62</v>
      </c>
      <c r="FQ51" s="6">
        <v>2.64</v>
      </c>
      <c r="FR51" s="6">
        <v>0.09</v>
      </c>
      <c r="FS51" s="6">
        <v>0</v>
      </c>
      <c r="FV51" s="6" t="s">
        <v>53</v>
      </c>
      <c r="FW51" s="6">
        <v>2.06</v>
      </c>
      <c r="FX51" s="6">
        <v>0.19</v>
      </c>
      <c r="FY51" s="6">
        <v>0.5</v>
      </c>
      <c r="FZ51" s="6">
        <v>8.24</v>
      </c>
      <c r="GC51" s="6" t="s">
        <v>53</v>
      </c>
      <c r="GD51" s="6">
        <v>1.1599999999999999</v>
      </c>
      <c r="GE51" s="6">
        <v>0.18</v>
      </c>
      <c r="GF51" s="6">
        <v>0.31</v>
      </c>
      <c r="GG51" s="6">
        <v>5.44</v>
      </c>
      <c r="GJ51" s="58" t="s">
        <v>53</v>
      </c>
      <c r="GK51" s="58">
        <v>0.55000000000000004</v>
      </c>
      <c r="GL51" s="58">
        <v>1.1499999999999999</v>
      </c>
      <c r="GM51" s="58">
        <v>0.41</v>
      </c>
      <c r="GN51" s="58">
        <v>0</v>
      </c>
      <c r="GQ51" s="58" t="s">
        <v>53</v>
      </c>
      <c r="GR51" s="58">
        <v>0.56000000000000005</v>
      </c>
      <c r="GS51" s="58">
        <v>1.95</v>
      </c>
      <c r="GT51" s="58">
        <v>0.14000000000000001</v>
      </c>
      <c r="GU51" s="58">
        <v>0</v>
      </c>
      <c r="GX51" s="60" t="s">
        <v>53</v>
      </c>
      <c r="GY51" s="60">
        <v>1.19</v>
      </c>
      <c r="GZ51" s="60">
        <v>3.4</v>
      </c>
      <c r="HA51" s="60">
        <v>1.05</v>
      </c>
      <c r="HB51" s="60">
        <v>0</v>
      </c>
    </row>
    <row r="52" spans="1:210" x14ac:dyDescent="0.3">
      <c r="A52" s="1">
        <v>2.3499999999999996</v>
      </c>
      <c r="B52" s="1">
        <v>2.3999999999999995</v>
      </c>
      <c r="C52" s="1" t="s">
        <v>54</v>
      </c>
      <c r="D52" s="1">
        <v>0</v>
      </c>
      <c r="E52" s="1">
        <v>0</v>
      </c>
      <c r="F52" s="1">
        <v>0</v>
      </c>
      <c r="G52" s="1">
        <v>0</v>
      </c>
      <c r="H52" s="1"/>
      <c r="I52" s="1"/>
      <c r="J52" s="1" t="s">
        <v>54</v>
      </c>
      <c r="K52" s="1">
        <v>0.06</v>
      </c>
      <c r="L52" s="1">
        <v>0.41</v>
      </c>
      <c r="M52" s="1">
        <v>0</v>
      </c>
      <c r="N52" s="1">
        <v>0</v>
      </c>
      <c r="O52" s="1"/>
      <c r="P52" s="1"/>
      <c r="Q52" s="1" t="s">
        <v>54</v>
      </c>
      <c r="R52" s="1">
        <v>0</v>
      </c>
      <c r="S52" s="1">
        <v>0</v>
      </c>
      <c r="T52" s="1">
        <v>0</v>
      </c>
      <c r="U52" s="1">
        <v>0</v>
      </c>
      <c r="V52" s="1"/>
      <c r="W52" s="1"/>
      <c r="X52" s="1" t="s">
        <v>54</v>
      </c>
      <c r="Y52" s="1">
        <v>0.03</v>
      </c>
      <c r="Z52" s="1">
        <v>0</v>
      </c>
      <c r="AA52" s="1">
        <v>0</v>
      </c>
      <c r="AB52" s="1">
        <v>0.14000000000000001</v>
      </c>
      <c r="AC52" s="1"/>
      <c r="AD52" s="1"/>
      <c r="AE52" s="6" t="s">
        <v>54</v>
      </c>
      <c r="AF52" s="6">
        <v>0.05</v>
      </c>
      <c r="AG52" s="6">
        <v>0</v>
      </c>
      <c r="AH52" s="6">
        <v>0.1</v>
      </c>
      <c r="AI52" s="6">
        <v>0</v>
      </c>
      <c r="AJ52" s="1"/>
      <c r="AK52" s="1"/>
      <c r="AL52" s="6" t="s">
        <v>54</v>
      </c>
      <c r="AM52" s="6">
        <v>0</v>
      </c>
      <c r="AN52" s="6">
        <v>0</v>
      </c>
      <c r="AO52" s="6">
        <v>0</v>
      </c>
      <c r="AP52" s="6">
        <v>0</v>
      </c>
      <c r="AQ52" s="1"/>
      <c r="AR52" s="1"/>
      <c r="AS52" s="6" t="s">
        <v>54</v>
      </c>
      <c r="AT52" s="6">
        <v>0</v>
      </c>
      <c r="AU52" s="6">
        <v>0</v>
      </c>
      <c r="AV52" s="6">
        <v>0</v>
      </c>
      <c r="AW52" s="6">
        <v>0</v>
      </c>
      <c r="AZ52" s="3" t="s">
        <v>54</v>
      </c>
      <c r="BA52" s="3">
        <v>0</v>
      </c>
      <c r="BB52" s="3">
        <v>0</v>
      </c>
      <c r="BC52" s="3">
        <v>0</v>
      </c>
      <c r="BD52" s="3">
        <v>0</v>
      </c>
      <c r="BG52" t="s">
        <v>54</v>
      </c>
      <c r="BH52">
        <v>0</v>
      </c>
      <c r="BI52">
        <v>0</v>
      </c>
      <c r="BJ52">
        <v>0</v>
      </c>
      <c r="BK52">
        <v>0</v>
      </c>
      <c r="BN52" t="s">
        <v>54</v>
      </c>
      <c r="BO52">
        <v>0</v>
      </c>
      <c r="BP52">
        <v>0</v>
      </c>
      <c r="BQ52">
        <v>0</v>
      </c>
      <c r="BR52">
        <v>0</v>
      </c>
      <c r="BU52" t="s">
        <v>54</v>
      </c>
      <c r="BV52">
        <v>0</v>
      </c>
      <c r="BW52">
        <v>0</v>
      </c>
      <c r="BX52">
        <v>0</v>
      </c>
      <c r="BY52">
        <v>0</v>
      </c>
      <c r="CB52" s="6" t="s">
        <v>54</v>
      </c>
      <c r="CC52" s="6">
        <v>0</v>
      </c>
      <c r="CD52" s="6">
        <v>0</v>
      </c>
      <c r="CE52" s="6">
        <v>0</v>
      </c>
      <c r="CF52" s="6">
        <v>0</v>
      </c>
      <c r="CI52" s="6" t="s">
        <v>54</v>
      </c>
      <c r="CJ52" s="6">
        <v>0</v>
      </c>
      <c r="CK52" s="6">
        <v>0</v>
      </c>
      <c r="CL52" s="6">
        <v>0</v>
      </c>
      <c r="CM52" s="6">
        <v>0</v>
      </c>
      <c r="CP52" s="6" t="s">
        <v>54</v>
      </c>
      <c r="CQ52" s="6">
        <v>0.23</v>
      </c>
      <c r="CR52" s="6">
        <v>0.43</v>
      </c>
      <c r="CS52" s="6">
        <v>0.14000000000000001</v>
      </c>
      <c r="CT52" s="6">
        <v>0</v>
      </c>
      <c r="CW52" s="6" t="s">
        <v>54</v>
      </c>
      <c r="CX52" s="6">
        <v>0.13</v>
      </c>
      <c r="CY52" s="6">
        <v>0</v>
      </c>
      <c r="CZ52" s="6">
        <v>0.23</v>
      </c>
      <c r="DA52" s="6">
        <v>0</v>
      </c>
      <c r="DD52" s="6" t="s">
        <v>54</v>
      </c>
      <c r="DE52" s="6">
        <v>0</v>
      </c>
      <c r="DF52" s="6">
        <v>0</v>
      </c>
      <c r="DG52" s="6">
        <v>0</v>
      </c>
      <c r="DH52" s="6">
        <v>0</v>
      </c>
      <c r="DK52" s="6" t="s">
        <v>54</v>
      </c>
      <c r="DL52" s="6">
        <v>0.25</v>
      </c>
      <c r="DM52" s="6">
        <v>0.9</v>
      </c>
      <c r="DN52" s="6">
        <v>0.02</v>
      </c>
      <c r="DO52" s="6">
        <v>0</v>
      </c>
      <c r="DR52" s="6" t="s">
        <v>54</v>
      </c>
      <c r="DS52" s="6">
        <v>0.17</v>
      </c>
      <c r="DT52" s="6">
        <v>0.22</v>
      </c>
      <c r="DU52" s="6">
        <v>0</v>
      </c>
      <c r="DV52" s="6">
        <v>0.33</v>
      </c>
      <c r="DY52" s="6" t="s">
        <v>54</v>
      </c>
      <c r="DZ52" s="6">
        <v>0.54</v>
      </c>
      <c r="EA52" s="6">
        <v>2.85</v>
      </c>
      <c r="EB52" s="6">
        <v>0</v>
      </c>
      <c r="EC52" s="6">
        <v>0</v>
      </c>
      <c r="EF52" s="6" t="s">
        <v>54</v>
      </c>
      <c r="EG52" s="6">
        <v>0.61</v>
      </c>
      <c r="EH52" s="6">
        <v>0.37</v>
      </c>
      <c r="EI52" s="6">
        <v>0</v>
      </c>
      <c r="EJ52" s="6">
        <v>3.6</v>
      </c>
      <c r="EM52" s="6" t="s">
        <v>54</v>
      </c>
      <c r="EN52" s="6">
        <v>0.84</v>
      </c>
      <c r="EO52" s="6">
        <v>0.78</v>
      </c>
      <c r="EP52" s="6">
        <v>0.21</v>
      </c>
      <c r="EQ52" s="6">
        <v>3.1</v>
      </c>
      <c r="ET52" s="6" t="s">
        <v>54</v>
      </c>
      <c r="EU52" s="6">
        <v>1.79</v>
      </c>
      <c r="EV52" s="6">
        <v>1.47</v>
      </c>
      <c r="EW52" s="6">
        <v>1.44</v>
      </c>
      <c r="EX52" s="6">
        <v>4.0999999999999996</v>
      </c>
      <c r="FA52" s="6" t="s">
        <v>54</v>
      </c>
      <c r="FB52" s="6">
        <v>1.89</v>
      </c>
      <c r="FC52" s="6">
        <v>5.67</v>
      </c>
      <c r="FD52" s="6">
        <v>1.28</v>
      </c>
      <c r="FE52" s="6">
        <v>1.19</v>
      </c>
      <c r="FH52" s="6" t="s">
        <v>54</v>
      </c>
      <c r="FI52" s="6">
        <v>3.5</v>
      </c>
      <c r="FJ52" s="6">
        <v>13.03</v>
      </c>
      <c r="FK52" s="6">
        <v>1.42</v>
      </c>
      <c r="FL52" s="6">
        <v>0.12</v>
      </c>
      <c r="FO52" s="6" t="s">
        <v>54</v>
      </c>
      <c r="FP52" s="6">
        <v>10.220000000000001</v>
      </c>
      <c r="FQ52" s="6">
        <v>23.97</v>
      </c>
      <c r="FR52" s="6">
        <v>8.67</v>
      </c>
      <c r="FS52" s="6">
        <v>1.62</v>
      </c>
      <c r="FV52" s="6" t="s">
        <v>54</v>
      </c>
      <c r="FW52" s="6">
        <v>14.27</v>
      </c>
      <c r="FX52" s="6">
        <v>19.57</v>
      </c>
      <c r="FY52" s="6">
        <v>15.04</v>
      </c>
      <c r="FZ52" s="6">
        <v>6.62</v>
      </c>
      <c r="GC52" s="6" t="s">
        <v>54</v>
      </c>
      <c r="GD52" s="6">
        <v>13.63</v>
      </c>
      <c r="GE52" s="6">
        <v>12.94</v>
      </c>
      <c r="GF52" s="6">
        <v>15.05</v>
      </c>
      <c r="GG52" s="6">
        <v>12.7</v>
      </c>
      <c r="GJ52" s="58" t="s">
        <v>54</v>
      </c>
      <c r="GK52" s="58">
        <v>13.82</v>
      </c>
      <c r="GL52" s="58">
        <v>8</v>
      </c>
      <c r="GM52" s="58">
        <v>13.71</v>
      </c>
      <c r="GN52" s="58">
        <v>21.12</v>
      </c>
      <c r="GQ52" s="58" t="s">
        <v>54</v>
      </c>
      <c r="GR52" s="58">
        <v>3.07</v>
      </c>
      <c r="GS52" s="58">
        <v>2.99</v>
      </c>
      <c r="GT52" s="58">
        <v>1.96</v>
      </c>
      <c r="GU52" s="58">
        <v>5</v>
      </c>
      <c r="GX52" s="60" t="s">
        <v>54</v>
      </c>
      <c r="GY52" s="60">
        <v>0.9</v>
      </c>
      <c r="GZ52" s="60">
        <v>0.74</v>
      </c>
      <c r="HA52" s="60">
        <v>0.27</v>
      </c>
      <c r="HB52" s="60">
        <v>2.15</v>
      </c>
    </row>
    <row r="53" spans="1:210" x14ac:dyDescent="0.3">
      <c r="A53" s="1">
        <v>2.3999999999999995</v>
      </c>
      <c r="B53" s="1">
        <v>2.4499999999999993</v>
      </c>
      <c r="C53" s="1" t="s">
        <v>55</v>
      </c>
      <c r="D53" s="1">
        <v>0.09</v>
      </c>
      <c r="E53" s="1">
        <v>0.26</v>
      </c>
      <c r="F53" s="1">
        <v>0.08</v>
      </c>
      <c r="G53" s="1">
        <v>0</v>
      </c>
      <c r="H53" s="1"/>
      <c r="I53" s="1"/>
      <c r="J53" s="1" t="s">
        <v>55</v>
      </c>
      <c r="K53" s="1">
        <v>0.15</v>
      </c>
      <c r="L53" s="1">
        <v>0.18</v>
      </c>
      <c r="M53" s="1">
        <v>0</v>
      </c>
      <c r="N53" s="1">
        <v>0</v>
      </c>
      <c r="O53" s="1"/>
      <c r="P53" s="1"/>
      <c r="Q53" s="1" t="s">
        <v>55</v>
      </c>
      <c r="R53" s="1">
        <v>0.14000000000000001</v>
      </c>
      <c r="S53" s="1">
        <v>0</v>
      </c>
      <c r="T53" s="1">
        <v>0</v>
      </c>
      <c r="U53" s="1">
        <v>0</v>
      </c>
      <c r="V53" s="1"/>
      <c r="W53" s="1"/>
      <c r="X53" s="1" t="s">
        <v>55</v>
      </c>
      <c r="Y53" s="1">
        <v>0.13</v>
      </c>
      <c r="Z53" s="1">
        <v>0</v>
      </c>
      <c r="AA53" s="1">
        <v>0.19</v>
      </c>
      <c r="AB53" s="1">
        <v>0</v>
      </c>
      <c r="AC53" s="1"/>
      <c r="AD53" s="1"/>
      <c r="AE53" s="6" t="s">
        <v>55</v>
      </c>
      <c r="AF53" s="6">
        <v>0.28000000000000003</v>
      </c>
      <c r="AG53" s="6">
        <v>0</v>
      </c>
      <c r="AH53" s="6">
        <v>0.17</v>
      </c>
      <c r="AI53" s="6">
        <v>0</v>
      </c>
      <c r="AJ53" s="1"/>
      <c r="AK53" s="1"/>
      <c r="AL53" s="6" t="s">
        <v>55</v>
      </c>
      <c r="AM53" s="6">
        <v>0.26</v>
      </c>
      <c r="AN53" s="6">
        <v>0</v>
      </c>
      <c r="AO53" s="6">
        <v>0</v>
      </c>
      <c r="AP53" s="6">
        <v>0</v>
      </c>
      <c r="AQ53" s="1"/>
      <c r="AR53" s="1"/>
      <c r="AS53" s="6" t="s">
        <v>55</v>
      </c>
      <c r="AT53" s="6">
        <v>0.56000000000000005</v>
      </c>
      <c r="AU53" s="6">
        <v>0</v>
      </c>
      <c r="AV53" s="6">
        <v>0</v>
      </c>
      <c r="AW53" s="6">
        <v>0</v>
      </c>
      <c r="AZ53" s="3" t="s">
        <v>55</v>
      </c>
      <c r="BA53" s="3">
        <v>0.51</v>
      </c>
      <c r="BB53" s="3">
        <v>0</v>
      </c>
      <c r="BC53" s="3">
        <v>0</v>
      </c>
      <c r="BD53" s="3">
        <v>0</v>
      </c>
      <c r="BG53" t="s">
        <v>55</v>
      </c>
      <c r="BH53">
        <v>0</v>
      </c>
      <c r="BI53">
        <v>0</v>
      </c>
      <c r="BJ53">
        <v>0</v>
      </c>
      <c r="BK53">
        <v>0</v>
      </c>
      <c r="BN53" t="s">
        <v>55</v>
      </c>
      <c r="BO53">
        <v>0</v>
      </c>
      <c r="BP53">
        <v>0</v>
      </c>
      <c r="BQ53">
        <v>0</v>
      </c>
      <c r="BR53">
        <v>0</v>
      </c>
      <c r="BU53" t="s">
        <v>55</v>
      </c>
      <c r="BV53">
        <v>0.3</v>
      </c>
      <c r="BW53">
        <v>0</v>
      </c>
      <c r="BX53">
        <v>0.09</v>
      </c>
      <c r="BY53">
        <v>0.15</v>
      </c>
      <c r="CB53" s="6" t="s">
        <v>55</v>
      </c>
      <c r="CC53" s="6">
        <v>0.21</v>
      </c>
      <c r="CD53" s="6">
        <v>0</v>
      </c>
      <c r="CE53" s="6">
        <v>0.33</v>
      </c>
      <c r="CF53" s="6">
        <v>0</v>
      </c>
      <c r="CI53" s="6" t="s">
        <v>55</v>
      </c>
      <c r="CJ53" s="6">
        <v>0.27</v>
      </c>
      <c r="CK53" s="6">
        <v>0</v>
      </c>
      <c r="CL53" s="6">
        <v>0.22</v>
      </c>
      <c r="CM53" s="6">
        <v>0</v>
      </c>
      <c r="CP53" s="6" t="s">
        <v>55</v>
      </c>
      <c r="CQ53" s="6">
        <v>7.0000000000000007E-2</v>
      </c>
      <c r="CR53" s="6">
        <v>0</v>
      </c>
      <c r="CS53" s="6">
        <v>0</v>
      </c>
      <c r="CT53" s="6">
        <v>0</v>
      </c>
      <c r="CW53" s="6" t="s">
        <v>55</v>
      </c>
      <c r="CX53" s="6">
        <v>0.14000000000000001</v>
      </c>
      <c r="CY53" s="6">
        <v>0</v>
      </c>
      <c r="CZ53" s="6">
        <v>0.15</v>
      </c>
      <c r="DA53" s="6">
        <v>0</v>
      </c>
      <c r="DD53" s="6" t="s">
        <v>55</v>
      </c>
      <c r="DE53" s="6">
        <v>0</v>
      </c>
      <c r="DF53" s="6">
        <v>0</v>
      </c>
      <c r="DG53" s="6">
        <v>0</v>
      </c>
      <c r="DH53" s="6">
        <v>0</v>
      </c>
      <c r="DK53" s="6" t="s">
        <v>55</v>
      </c>
      <c r="DL53" s="6">
        <v>7.0000000000000007E-2</v>
      </c>
      <c r="DM53" s="6">
        <v>0</v>
      </c>
      <c r="DN53" s="6">
        <v>0.06</v>
      </c>
      <c r="DO53" s="6">
        <v>0</v>
      </c>
      <c r="DR53" s="6" t="s">
        <v>55</v>
      </c>
      <c r="DS53" s="6">
        <v>0.02</v>
      </c>
      <c r="DT53" s="6">
        <v>0</v>
      </c>
      <c r="DU53" s="6">
        <v>0.04</v>
      </c>
      <c r="DV53" s="6">
        <v>0</v>
      </c>
      <c r="DY53" s="6" t="s">
        <v>55</v>
      </c>
      <c r="DZ53" s="6">
        <v>0.24</v>
      </c>
      <c r="EA53" s="6">
        <v>0.24</v>
      </c>
      <c r="EB53" s="6">
        <v>7.0000000000000007E-2</v>
      </c>
      <c r="EC53" s="6">
        <v>0</v>
      </c>
      <c r="EF53" s="6" t="s">
        <v>55</v>
      </c>
      <c r="EG53" s="6">
        <v>0.09</v>
      </c>
      <c r="EH53" s="6">
        <v>0</v>
      </c>
      <c r="EI53" s="6">
        <v>0</v>
      </c>
      <c r="EJ53" s="6">
        <v>0</v>
      </c>
      <c r="EM53" s="6" t="s">
        <v>55</v>
      </c>
      <c r="EN53" s="6">
        <v>0.32</v>
      </c>
      <c r="EO53" s="6">
        <v>1.28</v>
      </c>
      <c r="EP53" s="6">
        <v>0.13</v>
      </c>
      <c r="EQ53" s="6">
        <v>0</v>
      </c>
      <c r="ET53" s="6" t="s">
        <v>55</v>
      </c>
      <c r="EU53" s="6">
        <v>1</v>
      </c>
      <c r="EV53" s="6">
        <v>4.83</v>
      </c>
      <c r="EW53" s="6">
        <v>0.02</v>
      </c>
      <c r="EX53" s="6">
        <v>0</v>
      </c>
      <c r="FA53" s="6" t="s">
        <v>55</v>
      </c>
      <c r="FB53" s="6">
        <v>0.38</v>
      </c>
      <c r="FC53" s="6">
        <v>1.75</v>
      </c>
      <c r="FD53" s="6">
        <v>0.08</v>
      </c>
      <c r="FE53" s="6">
        <v>0</v>
      </c>
      <c r="FH53" s="6" t="s">
        <v>55</v>
      </c>
      <c r="FI53" s="6">
        <v>0.2</v>
      </c>
      <c r="FJ53" s="6">
        <v>0.94</v>
      </c>
      <c r="FK53" s="6">
        <v>0.04</v>
      </c>
      <c r="FL53" s="6">
        <v>0</v>
      </c>
      <c r="FO53" s="6" t="s">
        <v>55</v>
      </c>
      <c r="FP53" s="6">
        <v>0.48</v>
      </c>
      <c r="FQ53" s="6">
        <v>0.38</v>
      </c>
      <c r="FR53" s="6">
        <v>0.24</v>
      </c>
      <c r="FS53" s="6">
        <v>0</v>
      </c>
      <c r="FV53" s="6" t="s">
        <v>55</v>
      </c>
      <c r="FW53" s="6">
        <v>0.63</v>
      </c>
      <c r="FX53" s="6">
        <v>0.26</v>
      </c>
      <c r="FY53" s="6">
        <v>0.62</v>
      </c>
      <c r="FZ53" s="6">
        <v>0.12</v>
      </c>
      <c r="GC53" s="6" t="s">
        <v>55</v>
      </c>
      <c r="GD53" s="6">
        <v>0.45</v>
      </c>
      <c r="GE53" s="6">
        <v>0.17</v>
      </c>
      <c r="GF53" s="6">
        <v>0.23</v>
      </c>
      <c r="GG53" s="6">
        <v>0</v>
      </c>
      <c r="GJ53" s="58" t="s">
        <v>55</v>
      </c>
      <c r="GK53" s="58">
        <v>0.57999999999999996</v>
      </c>
      <c r="GL53" s="58">
        <v>0.76</v>
      </c>
      <c r="GM53" s="58">
        <v>0.12</v>
      </c>
      <c r="GN53" s="58">
        <v>0</v>
      </c>
      <c r="GQ53" s="58" t="s">
        <v>55</v>
      </c>
      <c r="GR53" s="58">
        <v>0.05</v>
      </c>
      <c r="GS53" s="58">
        <v>0</v>
      </c>
      <c r="GT53" s="58">
        <v>0.09</v>
      </c>
      <c r="GU53" s="58">
        <v>0</v>
      </c>
      <c r="GX53" s="60" t="s">
        <v>55</v>
      </c>
      <c r="GY53" s="60">
        <v>0.22</v>
      </c>
      <c r="GZ53" s="60">
        <v>1</v>
      </c>
      <c r="HA53" s="60">
        <v>0.04</v>
      </c>
      <c r="HB53" s="60">
        <v>0</v>
      </c>
    </row>
    <row r="54" spans="1:210"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0.12</v>
      </c>
      <c r="AU54" s="6">
        <v>0</v>
      </c>
      <c r="AV54" s="6">
        <v>0</v>
      </c>
      <c r="AW54" s="6">
        <v>0.53</v>
      </c>
      <c r="AZ54" s="3" t="s">
        <v>56</v>
      </c>
      <c r="BA54" s="3">
        <v>0</v>
      </c>
      <c r="BB54" s="3">
        <v>0</v>
      </c>
      <c r="BC54" s="3">
        <v>0</v>
      </c>
      <c r="BD54" s="3">
        <v>0</v>
      </c>
      <c r="BG54" t="s">
        <v>56</v>
      </c>
      <c r="BH54">
        <v>0.09</v>
      </c>
      <c r="BI54">
        <v>0</v>
      </c>
      <c r="BJ54">
        <v>0.15</v>
      </c>
      <c r="BK54">
        <v>0</v>
      </c>
      <c r="BN54" t="s">
        <v>56</v>
      </c>
      <c r="BO54">
        <v>0.04</v>
      </c>
      <c r="BP54">
        <v>0</v>
      </c>
      <c r="BQ54">
        <v>0</v>
      </c>
      <c r="BR54">
        <v>0.16</v>
      </c>
      <c r="BU54" t="s">
        <v>56</v>
      </c>
      <c r="BV54">
        <v>0.11</v>
      </c>
      <c r="BW54">
        <v>0</v>
      </c>
      <c r="BX54">
        <v>0.14000000000000001</v>
      </c>
      <c r="BY54">
        <v>0.18</v>
      </c>
      <c r="CB54" s="6" t="s">
        <v>56</v>
      </c>
      <c r="CC54" s="6">
        <v>0.02</v>
      </c>
      <c r="CD54" s="6">
        <v>0</v>
      </c>
      <c r="CE54" s="6">
        <v>0.04</v>
      </c>
      <c r="CF54" s="6">
        <v>0</v>
      </c>
      <c r="CI54" s="6" t="s">
        <v>56</v>
      </c>
      <c r="CJ54" s="6">
        <v>0</v>
      </c>
      <c r="CK54" s="6">
        <v>0</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v>
      </c>
      <c r="DM54" s="6">
        <v>0</v>
      </c>
      <c r="DN54" s="6">
        <v>0</v>
      </c>
      <c r="DO54" s="6">
        <v>0</v>
      </c>
      <c r="DR54" s="6" t="s">
        <v>56</v>
      </c>
      <c r="DS54" s="6">
        <v>0.15</v>
      </c>
      <c r="DT54" s="6">
        <v>0</v>
      </c>
      <c r="DU54" s="6">
        <v>0</v>
      </c>
      <c r="DV54" s="6">
        <v>0.56999999999999995</v>
      </c>
      <c r="DY54" s="6" t="s">
        <v>56</v>
      </c>
      <c r="DZ54" s="6">
        <v>0.41</v>
      </c>
      <c r="EA54" s="6">
        <v>0.2</v>
      </c>
      <c r="EB54" s="6">
        <v>0.51</v>
      </c>
      <c r="EC54" s="6">
        <v>0.44</v>
      </c>
      <c r="EF54" s="6" t="s">
        <v>56</v>
      </c>
      <c r="EG54" s="6">
        <v>0.93</v>
      </c>
      <c r="EH54" s="6">
        <v>0.22</v>
      </c>
      <c r="EI54" s="6">
        <v>1.48</v>
      </c>
      <c r="EJ54" s="6">
        <v>0</v>
      </c>
      <c r="EM54" s="6" t="s">
        <v>56</v>
      </c>
      <c r="EN54" s="6">
        <v>1.1599999999999999</v>
      </c>
      <c r="EO54" s="6">
        <v>0.5</v>
      </c>
      <c r="EP54" s="6">
        <v>1.67</v>
      </c>
      <c r="EQ54" s="6">
        <v>0.15</v>
      </c>
      <c r="ET54" s="6" t="s">
        <v>56</v>
      </c>
      <c r="EU54" s="6">
        <v>1.24</v>
      </c>
      <c r="EV54" s="6">
        <v>0.97</v>
      </c>
      <c r="EW54" s="6">
        <v>1.68</v>
      </c>
      <c r="EX54" s="6">
        <v>0</v>
      </c>
      <c r="FA54" s="6" t="s">
        <v>56</v>
      </c>
      <c r="FB54" s="6">
        <v>2.48</v>
      </c>
      <c r="FC54" s="6">
        <v>8.61</v>
      </c>
      <c r="FD54" s="6">
        <v>1.64</v>
      </c>
      <c r="FE54" s="6">
        <v>0</v>
      </c>
      <c r="FH54" s="6" t="s">
        <v>56</v>
      </c>
      <c r="FI54" s="6">
        <v>2.62</v>
      </c>
      <c r="FJ54" s="6">
        <v>6.14</v>
      </c>
      <c r="FK54" s="6">
        <v>2.1800000000000002</v>
      </c>
      <c r="FL54" s="6">
        <v>0.12</v>
      </c>
      <c r="FO54" s="6" t="s">
        <v>56</v>
      </c>
      <c r="FP54" s="6">
        <v>2.66</v>
      </c>
      <c r="FQ54" s="6">
        <v>0.76</v>
      </c>
      <c r="FR54" s="6">
        <v>3.01</v>
      </c>
      <c r="FS54" s="6">
        <v>2.08</v>
      </c>
      <c r="FV54" s="6" t="s">
        <v>56</v>
      </c>
      <c r="FW54" s="6">
        <v>3.45</v>
      </c>
      <c r="FX54" s="6">
        <v>3.97</v>
      </c>
      <c r="FY54" s="6">
        <v>4.0999999999999996</v>
      </c>
      <c r="FZ54" s="6">
        <v>1.51</v>
      </c>
      <c r="GC54" s="6" t="s">
        <v>56</v>
      </c>
      <c r="GD54" s="6">
        <v>4.1100000000000003</v>
      </c>
      <c r="GE54" s="6">
        <v>1.01</v>
      </c>
      <c r="GF54" s="6">
        <v>6.22</v>
      </c>
      <c r="GG54" s="6">
        <v>1.72</v>
      </c>
      <c r="GJ54" s="58" t="s">
        <v>56</v>
      </c>
      <c r="GK54" s="58">
        <v>4.8600000000000003</v>
      </c>
      <c r="GL54" s="58">
        <v>2.57</v>
      </c>
      <c r="GM54" s="58">
        <v>6.78</v>
      </c>
      <c r="GN54" s="58">
        <v>2.5</v>
      </c>
      <c r="GQ54" s="58" t="s">
        <v>56</v>
      </c>
      <c r="GR54" s="58">
        <v>6.02</v>
      </c>
      <c r="GS54" s="58">
        <v>10</v>
      </c>
      <c r="GT54" s="58">
        <v>6.35</v>
      </c>
      <c r="GU54" s="58">
        <v>1.19</v>
      </c>
      <c r="GX54" s="60" t="s">
        <v>56</v>
      </c>
      <c r="GY54" s="60">
        <v>7.33</v>
      </c>
      <c r="GZ54" s="60">
        <v>3.95</v>
      </c>
      <c r="HA54" s="60">
        <v>7.72</v>
      </c>
      <c r="HB54" s="60">
        <v>10.23</v>
      </c>
    </row>
    <row r="55" spans="1:210" x14ac:dyDescent="0.3">
      <c r="A55" s="1">
        <v>2.4999999999999991</v>
      </c>
      <c r="B55" s="1">
        <v>2.5499999999999989</v>
      </c>
      <c r="C55" s="1" t="s">
        <v>57</v>
      </c>
      <c r="D55" s="1">
        <v>7.0000000000000007E-2</v>
      </c>
      <c r="E55" s="1">
        <v>0</v>
      </c>
      <c r="F55" s="1">
        <v>7.0000000000000007E-2</v>
      </c>
      <c r="G55" s="1">
        <v>0.15</v>
      </c>
      <c r="H55" s="1"/>
      <c r="I55" s="1"/>
      <c r="J55" s="1" t="s">
        <v>57</v>
      </c>
      <c r="K55" s="1">
        <v>0.19</v>
      </c>
      <c r="L55" s="1">
        <v>0</v>
      </c>
      <c r="M55" s="1">
        <v>0.32</v>
      </c>
      <c r="N55" s="1">
        <v>0</v>
      </c>
      <c r="O55" s="1"/>
      <c r="P55" s="1"/>
      <c r="Q55" s="1" t="s">
        <v>57</v>
      </c>
      <c r="R55" s="1">
        <v>0.09</v>
      </c>
      <c r="S55" s="1">
        <v>0.16</v>
      </c>
      <c r="T55" s="1">
        <v>0.11</v>
      </c>
      <c r="U55" s="1">
        <v>0</v>
      </c>
      <c r="V55" s="1"/>
      <c r="W55" s="1"/>
      <c r="X55" s="1" t="s">
        <v>57</v>
      </c>
      <c r="Y55" s="1">
        <v>0</v>
      </c>
      <c r="Z55" s="1">
        <v>0</v>
      </c>
      <c r="AA55" s="1">
        <v>0</v>
      </c>
      <c r="AB55" s="1">
        <v>0</v>
      </c>
      <c r="AC55" s="1"/>
      <c r="AD55" s="1"/>
      <c r="AE55" s="6" t="s">
        <v>57</v>
      </c>
      <c r="AF55" s="6">
        <v>0.52</v>
      </c>
      <c r="AG55" s="6">
        <v>0</v>
      </c>
      <c r="AH55" s="6">
        <v>0.99</v>
      </c>
      <c r="AI55" s="6">
        <v>0.27</v>
      </c>
      <c r="AJ55" s="1"/>
      <c r="AK55" s="1"/>
      <c r="AL55" s="6" t="s">
        <v>57</v>
      </c>
      <c r="AM55" s="6">
        <v>0.28999999999999998</v>
      </c>
      <c r="AN55" s="6">
        <v>0</v>
      </c>
      <c r="AO55" s="6">
        <v>0</v>
      </c>
      <c r="AP55" s="6">
        <v>0.2</v>
      </c>
      <c r="AQ55" s="1"/>
      <c r="AR55" s="1"/>
      <c r="AS55" s="6" t="s">
        <v>57</v>
      </c>
      <c r="AT55" s="6">
        <v>0.13</v>
      </c>
      <c r="AU55" s="6">
        <v>0.36</v>
      </c>
      <c r="AV55" s="6">
        <v>0.09</v>
      </c>
      <c r="AW55" s="6">
        <v>0</v>
      </c>
      <c r="AZ55" s="3" t="s">
        <v>57</v>
      </c>
      <c r="BA55" s="3">
        <v>0.14000000000000001</v>
      </c>
      <c r="BB55" s="3">
        <v>0</v>
      </c>
      <c r="BC55" s="3">
        <v>0.36</v>
      </c>
      <c r="BD55" s="3">
        <v>0</v>
      </c>
      <c r="BG55" t="s">
        <v>57</v>
      </c>
      <c r="BH55">
        <v>0.18</v>
      </c>
      <c r="BI55">
        <v>0</v>
      </c>
      <c r="BJ55">
        <v>0.22</v>
      </c>
      <c r="BK55">
        <v>0</v>
      </c>
      <c r="BN55" t="s">
        <v>57</v>
      </c>
      <c r="BO55">
        <v>0.05</v>
      </c>
      <c r="BP55">
        <v>0.23</v>
      </c>
      <c r="BQ55">
        <v>0</v>
      </c>
      <c r="BR55">
        <v>0</v>
      </c>
      <c r="BU55" t="s">
        <v>57</v>
      </c>
      <c r="BV55">
        <v>7.0000000000000007E-2</v>
      </c>
      <c r="BW55">
        <v>0.19</v>
      </c>
      <c r="BX55">
        <v>0</v>
      </c>
      <c r="BY55">
        <v>0</v>
      </c>
      <c r="CB55" s="6" t="s">
        <v>57</v>
      </c>
      <c r="CC55" s="6">
        <v>0</v>
      </c>
      <c r="CD55" s="6">
        <v>0</v>
      </c>
      <c r="CE55" s="6">
        <v>0</v>
      </c>
      <c r="CF55" s="6">
        <v>0</v>
      </c>
      <c r="CI55" s="6" t="s">
        <v>57</v>
      </c>
      <c r="CJ55" s="6">
        <v>0.21</v>
      </c>
      <c r="CK55" s="6">
        <v>0.37</v>
      </c>
      <c r="CL55" s="6">
        <v>0</v>
      </c>
      <c r="CM55" s="6">
        <v>0</v>
      </c>
      <c r="CP55" s="6" t="s">
        <v>57</v>
      </c>
      <c r="CQ55" s="6">
        <v>7.0000000000000007E-2</v>
      </c>
      <c r="CR55" s="6">
        <v>0</v>
      </c>
      <c r="CS55" s="6">
        <v>0.12</v>
      </c>
      <c r="CT55" s="6">
        <v>0</v>
      </c>
      <c r="CW55" s="6" t="s">
        <v>57</v>
      </c>
      <c r="CX55" s="6">
        <v>0.84</v>
      </c>
      <c r="CY55" s="6">
        <v>1.85</v>
      </c>
      <c r="CZ55" s="6">
        <v>0.05</v>
      </c>
      <c r="DA55" s="6">
        <v>1.48</v>
      </c>
      <c r="DD55" s="6" t="s">
        <v>57</v>
      </c>
      <c r="DE55" s="6">
        <v>0.15</v>
      </c>
      <c r="DF55" s="6">
        <v>0</v>
      </c>
      <c r="DG55" s="6">
        <v>7.0000000000000007E-2</v>
      </c>
      <c r="DH55" s="6">
        <v>0.48</v>
      </c>
      <c r="DK55" s="6" t="s">
        <v>57</v>
      </c>
      <c r="DL55" s="6">
        <v>0.31</v>
      </c>
      <c r="DM55" s="6">
        <v>0</v>
      </c>
      <c r="DN55" s="6">
        <v>0.37</v>
      </c>
      <c r="DO55" s="6">
        <v>0</v>
      </c>
      <c r="DR55" s="6" t="s">
        <v>57</v>
      </c>
      <c r="DS55" s="6">
        <v>1.1499999999999999</v>
      </c>
      <c r="DT55" s="6">
        <v>0.11</v>
      </c>
      <c r="DU55" s="6">
        <v>2.13</v>
      </c>
      <c r="DV55" s="6">
        <v>0</v>
      </c>
      <c r="DY55" s="6" t="s">
        <v>57</v>
      </c>
      <c r="DZ55" s="6">
        <v>0.92</v>
      </c>
      <c r="EA55" s="6">
        <v>0.3</v>
      </c>
      <c r="EB55" s="6">
        <v>0.86</v>
      </c>
      <c r="EC55" s="6">
        <v>1.27</v>
      </c>
      <c r="EF55" s="6" t="s">
        <v>57</v>
      </c>
      <c r="EG55" s="6">
        <v>1.68</v>
      </c>
      <c r="EH55" s="6">
        <v>5.17</v>
      </c>
      <c r="EI55" s="6">
        <v>0.55000000000000004</v>
      </c>
      <c r="EJ55" s="6">
        <v>0</v>
      </c>
      <c r="EM55" s="6" t="s">
        <v>57</v>
      </c>
      <c r="EN55" s="6">
        <v>0.59</v>
      </c>
      <c r="EO55" s="6">
        <v>0.27</v>
      </c>
      <c r="EP55" s="6">
        <v>0.39</v>
      </c>
      <c r="EQ55" s="6">
        <v>1.67</v>
      </c>
      <c r="ET55" s="6" t="s">
        <v>57</v>
      </c>
      <c r="EU55" s="6">
        <v>0.26</v>
      </c>
      <c r="EV55" s="6">
        <v>0.92</v>
      </c>
      <c r="EW55" s="6">
        <v>0.06</v>
      </c>
      <c r="EX55" s="6">
        <v>0.33</v>
      </c>
      <c r="FA55" s="6" t="s">
        <v>57</v>
      </c>
      <c r="FB55" s="6">
        <v>0.59</v>
      </c>
      <c r="FC55" s="6">
        <v>1.21</v>
      </c>
      <c r="FD55" s="6">
        <v>0.12</v>
      </c>
      <c r="FE55" s="6">
        <v>0.6</v>
      </c>
      <c r="FH55" s="6" t="s">
        <v>57</v>
      </c>
      <c r="FI55" s="6">
        <v>0.62</v>
      </c>
      <c r="FJ55" s="6">
        <v>0.57999999999999996</v>
      </c>
      <c r="FK55" s="6">
        <v>0.77</v>
      </c>
      <c r="FL55" s="6">
        <v>0.37</v>
      </c>
      <c r="FO55" s="6" t="s">
        <v>57</v>
      </c>
      <c r="FP55" s="6">
        <v>1.34</v>
      </c>
      <c r="FQ55" s="6">
        <v>0.12</v>
      </c>
      <c r="FR55" s="6">
        <v>2.21</v>
      </c>
      <c r="FS55" s="6">
        <v>0</v>
      </c>
      <c r="FV55" s="6" t="s">
        <v>57</v>
      </c>
      <c r="FW55" s="6">
        <v>0.55000000000000004</v>
      </c>
      <c r="FX55" s="6">
        <v>0.54</v>
      </c>
      <c r="FY55" s="6">
        <v>0.76</v>
      </c>
      <c r="FZ55" s="6">
        <v>0</v>
      </c>
      <c r="GC55" s="6" t="s">
        <v>57</v>
      </c>
      <c r="GD55" s="6">
        <v>1.29</v>
      </c>
      <c r="GE55" s="6">
        <v>2.92</v>
      </c>
      <c r="GF55" s="6">
        <v>1.27</v>
      </c>
      <c r="GG55" s="6">
        <v>0</v>
      </c>
      <c r="GJ55" s="58" t="s">
        <v>57</v>
      </c>
      <c r="GK55" s="58">
        <v>0.94</v>
      </c>
      <c r="GL55" s="58">
        <v>3.1</v>
      </c>
      <c r="GM55" s="58">
        <v>0.27</v>
      </c>
      <c r="GN55" s="58">
        <v>0</v>
      </c>
      <c r="GQ55" s="58" t="s">
        <v>57</v>
      </c>
      <c r="GR55" s="58">
        <v>0.88</v>
      </c>
      <c r="GS55" s="58">
        <v>0.28999999999999998</v>
      </c>
      <c r="GT55" s="58">
        <v>1.29</v>
      </c>
      <c r="GU55" s="58">
        <v>0</v>
      </c>
      <c r="GX55" s="60" t="s">
        <v>57</v>
      </c>
      <c r="GY55" s="60">
        <v>0.57999999999999996</v>
      </c>
      <c r="GZ55" s="60">
        <v>0</v>
      </c>
      <c r="HA55" s="60">
        <v>0.76</v>
      </c>
      <c r="HB55" s="60">
        <v>0</v>
      </c>
    </row>
    <row r="56" spans="1:210" x14ac:dyDescent="0.3">
      <c r="A56" s="1">
        <v>2.5499999999999989</v>
      </c>
      <c r="B56" s="1">
        <v>2.5999999999999988</v>
      </c>
      <c r="C56" s="1" t="s">
        <v>58</v>
      </c>
      <c r="D56" s="1">
        <v>0.05</v>
      </c>
      <c r="E56" s="1">
        <v>0.21</v>
      </c>
      <c r="F56" s="1">
        <v>0</v>
      </c>
      <c r="G56" s="1">
        <v>0</v>
      </c>
      <c r="H56" s="1"/>
      <c r="I56" s="1"/>
      <c r="J56" s="1" t="s">
        <v>58</v>
      </c>
      <c r="K56" s="1">
        <v>0.09</v>
      </c>
      <c r="L56" s="1">
        <v>0</v>
      </c>
      <c r="M56" s="1">
        <v>0.16</v>
      </c>
      <c r="N56" s="1">
        <v>0</v>
      </c>
      <c r="O56" s="1"/>
      <c r="P56" s="1"/>
      <c r="Q56" s="1" t="s">
        <v>58</v>
      </c>
      <c r="R56" s="1">
        <v>0</v>
      </c>
      <c r="S56" s="1">
        <v>0</v>
      </c>
      <c r="T56" s="1">
        <v>0</v>
      </c>
      <c r="U56" s="1">
        <v>0</v>
      </c>
      <c r="V56" s="1"/>
      <c r="W56" s="1"/>
      <c r="X56" s="1" t="s">
        <v>58</v>
      </c>
      <c r="Y56" s="1">
        <v>7.0000000000000007E-2</v>
      </c>
      <c r="Z56" s="1">
        <v>0.43</v>
      </c>
      <c r="AA56" s="1">
        <v>0</v>
      </c>
      <c r="AB56" s="1">
        <v>0</v>
      </c>
      <c r="AC56" s="1"/>
      <c r="AD56" s="1"/>
      <c r="AE56" s="6" t="s">
        <v>58</v>
      </c>
      <c r="AF56" s="6">
        <v>0.16</v>
      </c>
      <c r="AG56" s="6">
        <v>0.19</v>
      </c>
      <c r="AH56" s="6">
        <v>0.26</v>
      </c>
      <c r="AI56" s="6">
        <v>0</v>
      </c>
      <c r="AJ56" s="1"/>
      <c r="AK56" s="1"/>
      <c r="AL56" s="6" t="s">
        <v>58</v>
      </c>
      <c r="AM56" s="6">
        <v>0.14000000000000001</v>
      </c>
      <c r="AN56" s="6">
        <v>0.21</v>
      </c>
      <c r="AO56" s="6">
        <v>0</v>
      </c>
      <c r="AP56" s="6">
        <v>0</v>
      </c>
      <c r="AQ56" s="1"/>
      <c r="AR56" s="1"/>
      <c r="AS56" s="6" t="s">
        <v>58</v>
      </c>
      <c r="AT56" s="6">
        <v>7.0000000000000007E-2</v>
      </c>
      <c r="AU56" s="6">
        <v>0</v>
      </c>
      <c r="AV56" s="6">
        <v>0.16</v>
      </c>
      <c r="AW56" s="6">
        <v>0</v>
      </c>
      <c r="AZ56" s="3" t="s">
        <v>58</v>
      </c>
      <c r="BA56" s="3">
        <v>0.17</v>
      </c>
      <c r="BB56" s="3">
        <v>0.26</v>
      </c>
      <c r="BC56" s="3">
        <v>0</v>
      </c>
      <c r="BD56" s="3">
        <v>0</v>
      </c>
      <c r="BG56" t="s">
        <v>58</v>
      </c>
      <c r="BH56">
        <v>0.28999999999999998</v>
      </c>
      <c r="BI56">
        <v>0.18</v>
      </c>
      <c r="BJ56">
        <v>0.33</v>
      </c>
      <c r="BK56">
        <v>0</v>
      </c>
      <c r="BN56" t="s">
        <v>58</v>
      </c>
      <c r="BO56">
        <v>0.14000000000000001</v>
      </c>
      <c r="BP56">
        <v>0.16</v>
      </c>
      <c r="BQ56">
        <v>0</v>
      </c>
      <c r="BR56">
        <v>0</v>
      </c>
      <c r="BU56" t="s">
        <v>58</v>
      </c>
      <c r="BV56">
        <v>0</v>
      </c>
      <c r="BW56">
        <v>0</v>
      </c>
      <c r="BX56">
        <v>0</v>
      </c>
      <c r="BY56">
        <v>0</v>
      </c>
      <c r="CB56" s="6" t="s">
        <v>58</v>
      </c>
      <c r="CC56" s="6">
        <v>0.03</v>
      </c>
      <c r="CD56" s="6">
        <v>0.13</v>
      </c>
      <c r="CE56" s="6">
        <v>0</v>
      </c>
      <c r="CF56" s="6">
        <v>0</v>
      </c>
      <c r="CI56" s="6" t="s">
        <v>58</v>
      </c>
      <c r="CJ56" s="6">
        <v>0</v>
      </c>
      <c r="CK56" s="6">
        <v>0</v>
      </c>
      <c r="CL56" s="6">
        <v>0</v>
      </c>
      <c r="CM56" s="6">
        <v>0</v>
      </c>
      <c r="CP56" s="6" t="s">
        <v>58</v>
      </c>
      <c r="CQ56" s="6">
        <v>0.09</v>
      </c>
      <c r="CR56" s="6">
        <v>0.49</v>
      </c>
      <c r="CS56" s="6">
        <v>0</v>
      </c>
      <c r="CT56" s="6">
        <v>0</v>
      </c>
      <c r="CW56" s="6" t="s">
        <v>58</v>
      </c>
      <c r="CX56" s="6">
        <v>7.0000000000000007E-2</v>
      </c>
      <c r="CY56" s="6">
        <v>0.27</v>
      </c>
      <c r="CZ56" s="6">
        <v>0.04</v>
      </c>
      <c r="DA56" s="6">
        <v>0</v>
      </c>
      <c r="DD56" s="6" t="s">
        <v>58</v>
      </c>
      <c r="DE56" s="6">
        <v>0.49</v>
      </c>
      <c r="DF56" s="6">
        <v>0.23</v>
      </c>
      <c r="DG56" s="6">
        <v>0.77</v>
      </c>
      <c r="DH56" s="6">
        <v>0</v>
      </c>
      <c r="DK56" s="6" t="s">
        <v>58</v>
      </c>
      <c r="DL56" s="6">
        <v>3.84</v>
      </c>
      <c r="DM56" s="6">
        <v>0.54</v>
      </c>
      <c r="DN56" s="6">
        <v>6.38</v>
      </c>
      <c r="DO56" s="6">
        <v>0.11</v>
      </c>
      <c r="DR56" s="6" t="s">
        <v>58</v>
      </c>
      <c r="DS56" s="6">
        <v>13.68</v>
      </c>
      <c r="DT56" s="6">
        <v>13.29</v>
      </c>
      <c r="DU56" s="6">
        <v>15.89</v>
      </c>
      <c r="DV56" s="6">
        <v>12.42</v>
      </c>
      <c r="DY56" s="6" t="s">
        <v>58</v>
      </c>
      <c r="DZ56" s="6">
        <v>15.17</v>
      </c>
      <c r="EA56" s="6">
        <v>15.2</v>
      </c>
      <c r="EB56" s="6">
        <v>13.43</v>
      </c>
      <c r="EC56" s="6">
        <v>25.97</v>
      </c>
      <c r="EF56" s="6" t="s">
        <v>58</v>
      </c>
      <c r="EG56" s="6">
        <v>11.8</v>
      </c>
      <c r="EH56" s="6">
        <v>9.1300000000000008</v>
      </c>
      <c r="EI56" s="6">
        <v>14.11</v>
      </c>
      <c r="EJ56" s="6">
        <v>11.29</v>
      </c>
      <c r="EM56" s="6" t="s">
        <v>58</v>
      </c>
      <c r="EN56" s="6">
        <v>13.16</v>
      </c>
      <c r="EO56" s="6">
        <v>11.97</v>
      </c>
      <c r="EP56" s="6">
        <v>14.62</v>
      </c>
      <c r="EQ56" s="6">
        <v>11.59</v>
      </c>
      <c r="ET56" s="6" t="s">
        <v>58</v>
      </c>
      <c r="EU56" s="6">
        <v>13.5</v>
      </c>
      <c r="EV56" s="6">
        <v>19.45</v>
      </c>
      <c r="EW56" s="6">
        <v>12.48</v>
      </c>
      <c r="EX56" s="6">
        <v>13.69</v>
      </c>
      <c r="FA56" s="6" t="s">
        <v>58</v>
      </c>
      <c r="FB56" s="6">
        <v>15.56</v>
      </c>
      <c r="FC56" s="6">
        <v>18.829999999999998</v>
      </c>
      <c r="FD56" s="6">
        <v>14.71</v>
      </c>
      <c r="FE56" s="6">
        <v>17.940000000000001</v>
      </c>
      <c r="FH56" s="6" t="s">
        <v>58</v>
      </c>
      <c r="FI56" s="6">
        <v>12.8</v>
      </c>
      <c r="FJ56" s="6">
        <v>16.39</v>
      </c>
      <c r="FK56" s="6">
        <v>13.42</v>
      </c>
      <c r="FL56" s="6">
        <v>10.24</v>
      </c>
      <c r="FO56" s="6" t="s">
        <v>58</v>
      </c>
      <c r="FP56" s="6">
        <v>10.73</v>
      </c>
      <c r="FQ56" s="6">
        <v>7.77</v>
      </c>
      <c r="FR56" s="6">
        <v>11.55</v>
      </c>
      <c r="FS56" s="6">
        <v>13.09</v>
      </c>
      <c r="FV56" s="6" t="s">
        <v>58</v>
      </c>
      <c r="FW56" s="6">
        <v>4.53</v>
      </c>
      <c r="FX56" s="6">
        <v>2.35</v>
      </c>
      <c r="FY56" s="6">
        <v>3.98</v>
      </c>
      <c r="FZ56" s="6">
        <v>8.6300000000000008</v>
      </c>
      <c r="GC56" s="6" t="s">
        <v>58</v>
      </c>
      <c r="GD56" s="6">
        <v>2.82</v>
      </c>
      <c r="GE56" s="6">
        <v>5.17</v>
      </c>
      <c r="GF56" s="6">
        <v>2.89</v>
      </c>
      <c r="GG56" s="6">
        <v>0.72</v>
      </c>
      <c r="GJ56" s="58" t="s">
        <v>58</v>
      </c>
      <c r="GK56" s="58">
        <v>3.96</v>
      </c>
      <c r="GL56" s="58">
        <v>4.8099999999999996</v>
      </c>
      <c r="GM56" s="58">
        <v>5.13</v>
      </c>
      <c r="GN56" s="58">
        <v>0.65</v>
      </c>
      <c r="GQ56" s="58" t="s">
        <v>58</v>
      </c>
      <c r="GR56" s="58">
        <v>4.13</v>
      </c>
      <c r="GS56" s="58">
        <v>6.54</v>
      </c>
      <c r="GT56" s="58">
        <v>4.75</v>
      </c>
      <c r="GU56" s="58">
        <v>0.77</v>
      </c>
      <c r="GX56" s="60" t="s">
        <v>58</v>
      </c>
      <c r="GY56" s="60">
        <v>5.51</v>
      </c>
      <c r="GZ56" s="60">
        <v>15.92</v>
      </c>
      <c r="HA56" s="60">
        <v>3.84</v>
      </c>
      <c r="HB56" s="60">
        <v>1.04</v>
      </c>
    </row>
    <row r="57" spans="1:210" x14ac:dyDescent="0.3">
      <c r="A57" s="1">
        <v>2.5999999999999988</v>
      </c>
      <c r="B57" s="1">
        <v>2.6499999999999986</v>
      </c>
      <c r="C57" s="1" t="s">
        <v>59</v>
      </c>
      <c r="D57" s="1">
        <v>0.27</v>
      </c>
      <c r="E57" s="1">
        <v>0.33</v>
      </c>
      <c r="F57" s="1">
        <v>0.25</v>
      </c>
      <c r="G57" s="1">
        <v>0</v>
      </c>
      <c r="H57" s="1"/>
      <c r="I57" s="1"/>
      <c r="J57" s="1" t="s">
        <v>59</v>
      </c>
      <c r="K57" s="1">
        <v>0.23</v>
      </c>
      <c r="L57" s="1">
        <v>0</v>
      </c>
      <c r="M57" s="1">
        <v>0.36</v>
      </c>
      <c r="N57" s="1">
        <v>0</v>
      </c>
      <c r="O57" s="1"/>
      <c r="P57" s="1"/>
      <c r="Q57" s="1" t="s">
        <v>59</v>
      </c>
      <c r="R57" s="1">
        <v>0.46</v>
      </c>
      <c r="S57" s="1">
        <v>0</v>
      </c>
      <c r="T57" s="1">
        <v>0.64</v>
      </c>
      <c r="U57" s="1">
        <v>0</v>
      </c>
      <c r="V57" s="1"/>
      <c r="W57" s="1"/>
      <c r="X57" s="1" t="s">
        <v>59</v>
      </c>
      <c r="Y57" s="1">
        <v>0.21</v>
      </c>
      <c r="Z57" s="1">
        <v>0</v>
      </c>
      <c r="AA57" s="1">
        <v>0.37</v>
      </c>
      <c r="AB57" s="1">
        <v>0</v>
      </c>
      <c r="AC57" s="1"/>
      <c r="AD57" s="1"/>
      <c r="AE57" s="6" t="s">
        <v>59</v>
      </c>
      <c r="AF57" s="6">
        <v>0.37</v>
      </c>
      <c r="AG57" s="6">
        <v>0</v>
      </c>
      <c r="AH57" s="6">
        <v>0.81</v>
      </c>
      <c r="AI57" s="6">
        <v>0</v>
      </c>
      <c r="AJ57" s="1"/>
      <c r="AK57" s="1"/>
      <c r="AL57" s="6" t="s">
        <v>59</v>
      </c>
      <c r="AM57" s="6">
        <v>7.0000000000000007E-2</v>
      </c>
      <c r="AN57" s="6">
        <v>0</v>
      </c>
      <c r="AO57" s="6">
        <v>0.17</v>
      </c>
      <c r="AP57" s="6">
        <v>0</v>
      </c>
      <c r="AQ57" s="1"/>
      <c r="AR57" s="1"/>
      <c r="AS57" s="6" t="s">
        <v>59</v>
      </c>
      <c r="AT57" s="6">
        <v>0.48</v>
      </c>
      <c r="AU57" s="6">
        <v>0.23</v>
      </c>
      <c r="AV57" s="6">
        <v>0.94</v>
      </c>
      <c r="AW57" s="6">
        <v>0</v>
      </c>
      <c r="AZ57" s="3" t="s">
        <v>59</v>
      </c>
      <c r="BA57" s="3">
        <v>0.09</v>
      </c>
      <c r="BB57" s="3">
        <v>0</v>
      </c>
      <c r="BC57" s="3">
        <v>0.22</v>
      </c>
      <c r="BD57" s="3">
        <v>0</v>
      </c>
      <c r="BG57" t="s">
        <v>59</v>
      </c>
      <c r="BH57">
        <v>0.54</v>
      </c>
      <c r="BI57">
        <v>0</v>
      </c>
      <c r="BJ57">
        <v>1.1000000000000001</v>
      </c>
      <c r="BK57">
        <v>0</v>
      </c>
      <c r="BN57" t="s">
        <v>59</v>
      </c>
      <c r="BO57">
        <v>0.25</v>
      </c>
      <c r="BP57">
        <v>0.15</v>
      </c>
      <c r="BQ57">
        <v>0.47</v>
      </c>
      <c r="BR57">
        <v>0</v>
      </c>
      <c r="BU57" t="s">
        <v>59</v>
      </c>
      <c r="BV57">
        <v>0.28000000000000003</v>
      </c>
      <c r="BW57">
        <v>0</v>
      </c>
      <c r="BX57">
        <v>0.53</v>
      </c>
      <c r="BY57">
        <v>0</v>
      </c>
      <c r="CB57" s="6" t="s">
        <v>59</v>
      </c>
      <c r="CC57" s="6">
        <v>0.34</v>
      </c>
      <c r="CD57" s="6">
        <v>0</v>
      </c>
      <c r="CE57" s="6">
        <v>0.35</v>
      </c>
      <c r="CF57" s="6">
        <v>0</v>
      </c>
      <c r="CI57" s="6" t="s">
        <v>59</v>
      </c>
      <c r="CJ57" s="6">
        <v>0.1</v>
      </c>
      <c r="CK57" s="6">
        <v>0</v>
      </c>
      <c r="CL57" s="6">
        <v>0.19</v>
      </c>
      <c r="CM57" s="6">
        <v>0</v>
      </c>
      <c r="CP57" s="6" t="s">
        <v>59</v>
      </c>
      <c r="CQ57" s="6">
        <v>0.13</v>
      </c>
      <c r="CR57" s="6">
        <v>0</v>
      </c>
      <c r="CS57" s="6">
        <v>0.22</v>
      </c>
      <c r="CT57" s="6">
        <v>0</v>
      </c>
      <c r="CW57" s="6" t="s">
        <v>59</v>
      </c>
      <c r="CX57" s="6">
        <v>0.05</v>
      </c>
      <c r="CY57" s="6">
        <v>0.18</v>
      </c>
      <c r="CZ57" s="6">
        <v>0</v>
      </c>
      <c r="DA57" s="6">
        <v>0.1</v>
      </c>
      <c r="DD57" s="6" t="s">
        <v>59</v>
      </c>
      <c r="DE57" s="6">
        <v>0.08</v>
      </c>
      <c r="DF57" s="6">
        <v>0</v>
      </c>
      <c r="DG57" s="6">
        <v>0.09</v>
      </c>
      <c r="DH57" s="6">
        <v>0</v>
      </c>
      <c r="DK57" s="6" t="s">
        <v>59</v>
      </c>
      <c r="DL57" s="6">
        <v>0.39</v>
      </c>
      <c r="DM57" s="6">
        <v>0.94</v>
      </c>
      <c r="DN57" s="6">
        <v>0.2</v>
      </c>
      <c r="DO57" s="6">
        <v>0.51</v>
      </c>
      <c r="DR57" s="6" t="s">
        <v>59</v>
      </c>
      <c r="DS57" s="6">
        <v>1</v>
      </c>
      <c r="DT57" s="6">
        <v>3.7</v>
      </c>
      <c r="DU57" s="6">
        <v>0.25</v>
      </c>
      <c r="DV57" s="6">
        <v>0.92</v>
      </c>
      <c r="DY57" s="6" t="s">
        <v>59</v>
      </c>
      <c r="DZ57" s="6">
        <v>1.64</v>
      </c>
      <c r="EA57" s="6">
        <v>5.42</v>
      </c>
      <c r="EB57" s="6">
        <v>0.14000000000000001</v>
      </c>
      <c r="EC57" s="6">
        <v>3.48</v>
      </c>
      <c r="EF57" s="6" t="s">
        <v>59</v>
      </c>
      <c r="EG57" s="6">
        <v>1.1499999999999999</v>
      </c>
      <c r="EH57" s="6">
        <v>4.2699999999999996</v>
      </c>
      <c r="EI57" s="6">
        <v>0.15</v>
      </c>
      <c r="EJ57" s="6">
        <v>0</v>
      </c>
      <c r="EM57" s="6" t="s">
        <v>59</v>
      </c>
      <c r="EN57" s="6">
        <v>0.39</v>
      </c>
      <c r="EO57" s="6">
        <v>0.44</v>
      </c>
      <c r="EP57" s="6">
        <v>0.14000000000000001</v>
      </c>
      <c r="EQ57" s="6">
        <v>1.43</v>
      </c>
      <c r="ET57" s="6" t="s">
        <v>59</v>
      </c>
      <c r="EU57" s="6">
        <v>0.28000000000000003</v>
      </c>
      <c r="EV57" s="6">
        <v>1.25</v>
      </c>
      <c r="EW57" s="6">
        <v>0.08</v>
      </c>
      <c r="EX57" s="6">
        <v>0</v>
      </c>
      <c r="FA57" s="6" t="s">
        <v>59</v>
      </c>
      <c r="FB57" s="6">
        <v>0.65</v>
      </c>
      <c r="FC57" s="6">
        <v>0.42</v>
      </c>
      <c r="FD57" s="6">
        <v>0.73</v>
      </c>
      <c r="FE57" s="6">
        <v>0</v>
      </c>
      <c r="FH57" s="6" t="s">
        <v>59</v>
      </c>
      <c r="FI57" s="6">
        <v>0.39</v>
      </c>
      <c r="FJ57" s="6">
        <v>0</v>
      </c>
      <c r="FK57" s="6">
        <v>0.56000000000000005</v>
      </c>
      <c r="FL57" s="6">
        <v>0.4</v>
      </c>
      <c r="FO57" s="6" t="s">
        <v>59</v>
      </c>
      <c r="FP57" s="6">
        <v>0.26</v>
      </c>
      <c r="FQ57" s="6">
        <v>0</v>
      </c>
      <c r="FR57" s="6">
        <v>0.3</v>
      </c>
      <c r="FS57" s="6">
        <v>0.47</v>
      </c>
      <c r="FV57" s="6" t="s">
        <v>59</v>
      </c>
      <c r="FW57" s="6">
        <v>0.24</v>
      </c>
      <c r="FX57" s="6">
        <v>0.1</v>
      </c>
      <c r="FY57" s="6">
        <v>0.21</v>
      </c>
      <c r="FZ57" s="6">
        <v>0.35</v>
      </c>
      <c r="GC57" s="6" t="s">
        <v>59</v>
      </c>
      <c r="GD57" s="6">
        <v>0.74</v>
      </c>
      <c r="GE57" s="6">
        <v>2.2400000000000002</v>
      </c>
      <c r="GF57" s="6">
        <v>0.3</v>
      </c>
      <c r="GG57" s="6">
        <v>0</v>
      </c>
      <c r="GJ57" s="58" t="s">
        <v>59</v>
      </c>
      <c r="GK57" s="58">
        <v>1.1299999999999999</v>
      </c>
      <c r="GL57" s="58">
        <v>4.84</v>
      </c>
      <c r="GM57" s="58">
        <v>0.17</v>
      </c>
      <c r="GN57" s="58">
        <v>0</v>
      </c>
      <c r="GQ57" s="58" t="s">
        <v>59</v>
      </c>
      <c r="GR57" s="58">
        <v>0.37</v>
      </c>
      <c r="GS57" s="58">
        <v>1.59</v>
      </c>
      <c r="GT57" s="58">
        <v>0.08</v>
      </c>
      <c r="GU57" s="58">
        <v>0.15</v>
      </c>
      <c r="GX57" s="60" t="s">
        <v>59</v>
      </c>
      <c r="GY57" s="60">
        <v>0.7</v>
      </c>
      <c r="GZ57" s="60">
        <v>0.99</v>
      </c>
      <c r="HA57" s="60">
        <v>0.82</v>
      </c>
      <c r="HB57" s="60">
        <v>0.14000000000000001</v>
      </c>
    </row>
    <row r="58" spans="1:210" x14ac:dyDescent="0.3">
      <c r="A58" s="1">
        <v>2.6499999999999986</v>
      </c>
      <c r="B58" s="1">
        <v>2.6999999999999984</v>
      </c>
      <c r="C58" s="1" t="s">
        <v>60</v>
      </c>
      <c r="D58" s="1">
        <v>0.08</v>
      </c>
      <c r="E58" s="1">
        <v>0.45</v>
      </c>
      <c r="F58" s="1">
        <v>0</v>
      </c>
      <c r="G58" s="1">
        <v>0.1</v>
      </c>
      <c r="H58" s="1"/>
      <c r="I58" s="1"/>
      <c r="J58" s="1" t="s">
        <v>60</v>
      </c>
      <c r="K58" s="1">
        <v>0.1</v>
      </c>
      <c r="L58" s="1">
        <v>0</v>
      </c>
      <c r="M58" s="1">
        <v>0</v>
      </c>
      <c r="N58" s="1">
        <v>0</v>
      </c>
      <c r="O58" s="1"/>
      <c r="P58" s="1"/>
      <c r="Q58" s="1" t="s">
        <v>60</v>
      </c>
      <c r="R58" s="1">
        <v>0</v>
      </c>
      <c r="S58" s="1">
        <v>0</v>
      </c>
      <c r="T58" s="1">
        <v>0</v>
      </c>
      <c r="U58" s="1">
        <v>0</v>
      </c>
      <c r="V58" s="1"/>
      <c r="W58" s="1"/>
      <c r="X58" s="1" t="s">
        <v>60</v>
      </c>
      <c r="Y58" s="1">
        <v>0.21</v>
      </c>
      <c r="Z58" s="1">
        <v>0</v>
      </c>
      <c r="AA58" s="1">
        <v>0</v>
      </c>
      <c r="AB58" s="1">
        <v>0.36</v>
      </c>
      <c r="AC58" s="1"/>
      <c r="AD58" s="1"/>
      <c r="AE58" s="6" t="s">
        <v>60</v>
      </c>
      <c r="AF58" s="6">
        <v>0.26</v>
      </c>
      <c r="AG58" s="6">
        <v>1.0900000000000001</v>
      </c>
      <c r="AH58" s="6">
        <v>0</v>
      </c>
      <c r="AI58" s="6">
        <v>7.0000000000000007E-2</v>
      </c>
      <c r="AJ58" s="1"/>
      <c r="AK58" s="1"/>
      <c r="AL58" s="6" t="s">
        <v>60</v>
      </c>
      <c r="AM58" s="6">
        <v>0.04</v>
      </c>
      <c r="AN58" s="6">
        <v>0</v>
      </c>
      <c r="AO58" s="6">
        <v>0</v>
      </c>
      <c r="AP58" s="6">
        <v>0.14000000000000001</v>
      </c>
      <c r="AQ58" s="1"/>
      <c r="AR58" s="1"/>
      <c r="AS58" s="6" t="s">
        <v>60</v>
      </c>
      <c r="AT58" s="6">
        <v>0</v>
      </c>
      <c r="AU58" s="6">
        <v>0</v>
      </c>
      <c r="AV58" s="6">
        <v>0</v>
      </c>
      <c r="AW58" s="6">
        <v>0</v>
      </c>
      <c r="AZ58" s="3" t="s">
        <v>60</v>
      </c>
      <c r="BA58" s="3">
        <v>0.06</v>
      </c>
      <c r="BB58" s="3">
        <v>0.22</v>
      </c>
      <c r="BC58" s="3">
        <v>0</v>
      </c>
      <c r="BD58" s="3">
        <v>0</v>
      </c>
      <c r="BG58" t="s">
        <v>60</v>
      </c>
      <c r="BH58">
        <v>0.04</v>
      </c>
      <c r="BI58">
        <v>0.23</v>
      </c>
      <c r="BJ58">
        <v>0</v>
      </c>
      <c r="BK58">
        <v>0</v>
      </c>
      <c r="BN58" t="s">
        <v>60</v>
      </c>
      <c r="BO58">
        <v>0.05</v>
      </c>
      <c r="BP58">
        <v>0.26</v>
      </c>
      <c r="BQ58">
        <v>0</v>
      </c>
      <c r="BR58">
        <v>0</v>
      </c>
      <c r="BU58" t="s">
        <v>60</v>
      </c>
      <c r="BV58">
        <v>0</v>
      </c>
      <c r="BW58">
        <v>0</v>
      </c>
      <c r="BX58">
        <v>0</v>
      </c>
      <c r="BY58">
        <v>0</v>
      </c>
      <c r="CB58" s="6" t="s">
        <v>60</v>
      </c>
      <c r="CC58" s="6">
        <v>0.06</v>
      </c>
      <c r="CD58" s="6">
        <v>0.21</v>
      </c>
      <c r="CE58" s="6">
        <v>0.03</v>
      </c>
      <c r="CF58" s="6">
        <v>0</v>
      </c>
      <c r="CI58" s="6" t="s">
        <v>60</v>
      </c>
      <c r="CJ58" s="6">
        <v>0.49</v>
      </c>
      <c r="CK58" s="6">
        <v>2.52</v>
      </c>
      <c r="CL58" s="6">
        <v>0</v>
      </c>
      <c r="CM58" s="6">
        <v>0</v>
      </c>
      <c r="CP58" s="6" t="s">
        <v>60</v>
      </c>
      <c r="CQ58" s="6">
        <v>0.52</v>
      </c>
      <c r="CR58" s="6">
        <v>2.2400000000000002</v>
      </c>
      <c r="CS58" s="6">
        <v>0.08</v>
      </c>
      <c r="CT58" s="6">
        <v>0</v>
      </c>
      <c r="CW58" s="6" t="s">
        <v>60</v>
      </c>
      <c r="CX58" s="6">
        <v>1.53</v>
      </c>
      <c r="CY58" s="6">
        <v>7.67</v>
      </c>
      <c r="CZ58" s="6">
        <v>0.2</v>
      </c>
      <c r="DA58" s="6">
        <v>0</v>
      </c>
      <c r="DD58" s="6" t="s">
        <v>60</v>
      </c>
      <c r="DE58" s="6">
        <v>3.46</v>
      </c>
      <c r="DF58" s="6">
        <v>14.45</v>
      </c>
      <c r="DG58" s="6">
        <v>0.26</v>
      </c>
      <c r="DH58" s="6">
        <v>0</v>
      </c>
      <c r="DK58" s="6" t="s">
        <v>60</v>
      </c>
      <c r="DL58" s="6">
        <v>2.83</v>
      </c>
      <c r="DM58" s="6">
        <v>11.39</v>
      </c>
      <c r="DN58" s="6">
        <v>1.05</v>
      </c>
      <c r="DO58" s="6">
        <v>0.2</v>
      </c>
      <c r="DR58" s="6" t="s">
        <v>60</v>
      </c>
      <c r="DS58" s="6">
        <v>3.65</v>
      </c>
      <c r="DT58" s="6">
        <v>2.06</v>
      </c>
      <c r="DU58" s="6">
        <v>2.78</v>
      </c>
      <c r="DV58" s="6">
        <v>7.14</v>
      </c>
      <c r="DY58" s="6" t="s">
        <v>60</v>
      </c>
      <c r="DZ58" s="6">
        <v>2.29</v>
      </c>
      <c r="EA58" s="6">
        <v>0.7</v>
      </c>
      <c r="EB58" s="6">
        <v>3.46</v>
      </c>
      <c r="EC58" s="6">
        <v>0.47</v>
      </c>
      <c r="EF58" s="6" t="s">
        <v>60</v>
      </c>
      <c r="EG58" s="6">
        <v>1.08</v>
      </c>
      <c r="EH58" s="6">
        <v>0.82</v>
      </c>
      <c r="EI58" s="6">
        <v>1.03</v>
      </c>
      <c r="EJ58" s="6">
        <v>1.25</v>
      </c>
      <c r="EM58" s="6" t="s">
        <v>60</v>
      </c>
      <c r="EN58" s="6">
        <v>1.08</v>
      </c>
      <c r="EO58" s="6">
        <v>3.39</v>
      </c>
      <c r="EP58" s="6">
        <v>0.55000000000000004</v>
      </c>
      <c r="EQ58" s="6">
        <v>0.74</v>
      </c>
      <c r="ET58" s="6" t="s">
        <v>60</v>
      </c>
      <c r="EU58" s="6">
        <v>1.57</v>
      </c>
      <c r="EV58" s="6">
        <v>1</v>
      </c>
      <c r="EW58" s="6">
        <v>2.02</v>
      </c>
      <c r="EX58" s="6">
        <v>0.37</v>
      </c>
      <c r="FA58" s="6" t="s">
        <v>60</v>
      </c>
      <c r="FB58" s="6">
        <v>5.4</v>
      </c>
      <c r="FC58" s="6">
        <v>4.1100000000000003</v>
      </c>
      <c r="FD58" s="6">
        <v>6.6</v>
      </c>
      <c r="FE58" s="6">
        <v>1.95</v>
      </c>
      <c r="FH58" s="6" t="s">
        <v>60</v>
      </c>
      <c r="FI58" s="6">
        <v>6.23</v>
      </c>
      <c r="FJ58" s="6">
        <v>7.69</v>
      </c>
      <c r="FK58" s="6">
        <v>5.85</v>
      </c>
      <c r="FL58" s="6">
        <v>5.34</v>
      </c>
      <c r="FO58" s="6" t="s">
        <v>60</v>
      </c>
      <c r="FP58" s="6">
        <v>19.75</v>
      </c>
      <c r="FQ58" s="6">
        <v>12.23</v>
      </c>
      <c r="FR58" s="6">
        <v>24.93</v>
      </c>
      <c r="FS58" s="6">
        <v>12.46</v>
      </c>
      <c r="FV58" s="6" t="s">
        <v>60</v>
      </c>
      <c r="FW58" s="6">
        <v>39.72</v>
      </c>
      <c r="FX58" s="6">
        <v>23.71</v>
      </c>
      <c r="FY58" s="6">
        <v>44.98</v>
      </c>
      <c r="FZ58" s="6">
        <v>46.32</v>
      </c>
      <c r="GC58" s="6" t="s">
        <v>60</v>
      </c>
      <c r="GD58" s="6">
        <v>42.98</v>
      </c>
      <c r="GE58" s="6">
        <v>25.57</v>
      </c>
      <c r="GF58" s="6">
        <v>46.31</v>
      </c>
      <c r="GG58" s="6">
        <v>61.21</v>
      </c>
      <c r="GJ58" s="58" t="s">
        <v>60</v>
      </c>
      <c r="GK58" s="58">
        <v>39.61</v>
      </c>
      <c r="GL58" s="58">
        <v>22.5</v>
      </c>
      <c r="GM58" s="58">
        <v>44.42</v>
      </c>
      <c r="GN58" s="58">
        <v>47.96</v>
      </c>
      <c r="GQ58" s="58" t="s">
        <v>60</v>
      </c>
      <c r="GR58" s="58">
        <v>35.979999999999997</v>
      </c>
      <c r="GS58" s="58">
        <v>15.52</v>
      </c>
      <c r="GT58" s="58">
        <v>38.67</v>
      </c>
      <c r="GU58" s="58">
        <v>57.13</v>
      </c>
      <c r="GX58" s="60" t="s">
        <v>60</v>
      </c>
      <c r="GY58" s="60">
        <v>30.47</v>
      </c>
      <c r="GZ58" s="60">
        <v>5.99</v>
      </c>
      <c r="HA58" s="60">
        <v>34.6</v>
      </c>
      <c r="HB58" s="60">
        <v>48.69</v>
      </c>
    </row>
    <row r="59" spans="1:210" x14ac:dyDescent="0.3">
      <c r="A59" s="1">
        <v>2.6999999999999984</v>
      </c>
      <c r="B59" s="1">
        <v>2.7499999999999982</v>
      </c>
      <c r="C59" s="1" t="s">
        <v>61</v>
      </c>
      <c r="D59" s="1">
        <v>0.13</v>
      </c>
      <c r="E59" s="1">
        <v>0</v>
      </c>
      <c r="F59" s="1">
        <v>0</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0.06</v>
      </c>
      <c r="AN59" s="6">
        <v>0</v>
      </c>
      <c r="AO59" s="6">
        <v>0.13</v>
      </c>
      <c r="AP59" s="6">
        <v>0</v>
      </c>
      <c r="AQ59" s="1"/>
      <c r="AR59" s="1"/>
      <c r="AS59" s="6" t="s">
        <v>61</v>
      </c>
      <c r="AT59" s="6">
        <v>0</v>
      </c>
      <c r="AU59" s="6">
        <v>0</v>
      </c>
      <c r="AV59" s="6">
        <v>0</v>
      </c>
      <c r="AW59" s="6">
        <v>0</v>
      </c>
      <c r="AZ59" s="3" t="s">
        <v>61</v>
      </c>
      <c r="BA59" s="3">
        <v>0.05</v>
      </c>
      <c r="BB59" s="3">
        <v>0</v>
      </c>
      <c r="BC59" s="3">
        <v>0</v>
      </c>
      <c r="BD59" s="3">
        <v>0</v>
      </c>
      <c r="BG59" t="s">
        <v>61</v>
      </c>
      <c r="BH59">
        <v>0</v>
      </c>
      <c r="BI59">
        <v>0</v>
      </c>
      <c r="BJ59">
        <v>0</v>
      </c>
      <c r="BK59">
        <v>0</v>
      </c>
      <c r="BN59" t="s">
        <v>61</v>
      </c>
      <c r="BO59">
        <v>0.28000000000000003</v>
      </c>
      <c r="BP59">
        <v>1.41</v>
      </c>
      <c r="BQ59">
        <v>0</v>
      </c>
      <c r="BR59">
        <v>0</v>
      </c>
      <c r="BU59" t="s">
        <v>61</v>
      </c>
      <c r="BV59">
        <v>0.24</v>
      </c>
      <c r="BW59">
        <v>1.28</v>
      </c>
      <c r="BX59">
        <v>0</v>
      </c>
      <c r="BY59">
        <v>0</v>
      </c>
      <c r="CB59" s="6" t="s">
        <v>61</v>
      </c>
      <c r="CC59" s="6">
        <v>7.0000000000000007E-2</v>
      </c>
      <c r="CD59" s="6">
        <v>0.35</v>
      </c>
      <c r="CE59" s="6">
        <v>0</v>
      </c>
      <c r="CF59" s="6">
        <v>0</v>
      </c>
      <c r="CI59" s="6" t="s">
        <v>61</v>
      </c>
      <c r="CJ59" s="6">
        <v>0.08</v>
      </c>
      <c r="CK59" s="6">
        <v>0.15</v>
      </c>
      <c r="CL59" s="6">
        <v>0</v>
      </c>
      <c r="CM59" s="6">
        <v>0</v>
      </c>
      <c r="CP59" s="6" t="s">
        <v>61</v>
      </c>
      <c r="CQ59" s="6">
        <v>0</v>
      </c>
      <c r="CR59" s="6">
        <v>0</v>
      </c>
      <c r="CS59" s="6">
        <v>0</v>
      </c>
      <c r="CT59" s="6">
        <v>0</v>
      </c>
      <c r="CW59" s="6" t="s">
        <v>61</v>
      </c>
      <c r="CX59" s="6">
        <v>0</v>
      </c>
      <c r="CY59" s="6">
        <v>0</v>
      </c>
      <c r="CZ59" s="6">
        <v>0</v>
      </c>
      <c r="DA59" s="6">
        <v>0</v>
      </c>
      <c r="DD59" s="6" t="s">
        <v>61</v>
      </c>
      <c r="DE59" s="6">
        <v>1.29</v>
      </c>
      <c r="DF59" s="6">
        <v>3.53</v>
      </c>
      <c r="DG59" s="6">
        <v>0.67</v>
      </c>
      <c r="DH59" s="6">
        <v>0.28999999999999998</v>
      </c>
      <c r="DK59" s="6" t="s">
        <v>61</v>
      </c>
      <c r="DL59" s="6">
        <v>0.5</v>
      </c>
      <c r="DM59" s="6">
        <v>0.57999999999999996</v>
      </c>
      <c r="DN59" s="6">
        <v>0.27</v>
      </c>
      <c r="DO59" s="6">
        <v>0</v>
      </c>
      <c r="DR59" s="6" t="s">
        <v>61</v>
      </c>
      <c r="DS59" s="6">
        <v>0.4</v>
      </c>
      <c r="DT59" s="6">
        <v>2.11</v>
      </c>
      <c r="DU59" s="6">
        <v>0.02</v>
      </c>
      <c r="DV59" s="6">
        <v>0</v>
      </c>
      <c r="DY59" s="6" t="s">
        <v>61</v>
      </c>
      <c r="DZ59" s="6">
        <v>0.05</v>
      </c>
      <c r="EA59" s="6">
        <v>0.28999999999999998</v>
      </c>
      <c r="EB59" s="6">
        <v>0</v>
      </c>
      <c r="EC59" s="6">
        <v>0</v>
      </c>
      <c r="EF59" s="6" t="s">
        <v>61</v>
      </c>
      <c r="EG59" s="6">
        <v>0.21</v>
      </c>
      <c r="EH59" s="6">
        <v>0.86</v>
      </c>
      <c r="EI59" s="6">
        <v>0</v>
      </c>
      <c r="EJ59" s="6">
        <v>0</v>
      </c>
      <c r="EM59" s="6" t="s">
        <v>61</v>
      </c>
      <c r="EN59" s="6">
        <v>0.4</v>
      </c>
      <c r="EO59" s="6">
        <v>1.85</v>
      </c>
      <c r="EP59" s="6">
        <v>0.09</v>
      </c>
      <c r="EQ59" s="6">
        <v>0</v>
      </c>
      <c r="ET59" s="6" t="s">
        <v>61</v>
      </c>
      <c r="EU59" s="6">
        <v>0.46</v>
      </c>
      <c r="EV59" s="6">
        <v>0</v>
      </c>
      <c r="EW59" s="6">
        <v>0.34</v>
      </c>
      <c r="EX59" s="6">
        <v>1.62</v>
      </c>
      <c r="FA59" s="6" t="s">
        <v>61</v>
      </c>
      <c r="FB59" s="6">
        <v>0.43</v>
      </c>
      <c r="FC59" s="6">
        <v>0.72</v>
      </c>
      <c r="FD59" s="6">
        <v>0.39</v>
      </c>
      <c r="FE59" s="6">
        <v>0.12</v>
      </c>
      <c r="FH59" s="6" t="s">
        <v>61</v>
      </c>
      <c r="FI59" s="6">
        <v>0.66</v>
      </c>
      <c r="FJ59" s="6">
        <v>2</v>
      </c>
      <c r="FK59" s="6">
        <v>0.37</v>
      </c>
      <c r="FL59" s="6">
        <v>0.12</v>
      </c>
      <c r="FO59" s="6" t="s">
        <v>61</v>
      </c>
      <c r="FP59" s="6">
        <v>0.77</v>
      </c>
      <c r="FQ59" s="6">
        <v>1.47</v>
      </c>
      <c r="FR59" s="6">
        <v>0.75</v>
      </c>
      <c r="FS59" s="6">
        <v>0</v>
      </c>
      <c r="FV59" s="6" t="s">
        <v>61</v>
      </c>
      <c r="FW59" s="6">
        <v>0.46</v>
      </c>
      <c r="FX59" s="6">
        <v>0.61</v>
      </c>
      <c r="FY59" s="6">
        <v>0.54</v>
      </c>
      <c r="FZ59" s="6">
        <v>0.18</v>
      </c>
      <c r="GC59" s="6" t="s">
        <v>61</v>
      </c>
      <c r="GD59" s="6">
        <v>0.38</v>
      </c>
      <c r="GE59" s="6">
        <v>0.35</v>
      </c>
      <c r="GF59" s="6">
        <v>0.44</v>
      </c>
      <c r="GG59" s="6">
        <v>0</v>
      </c>
      <c r="GJ59" s="58" t="s">
        <v>61</v>
      </c>
      <c r="GK59" s="58">
        <v>0.57999999999999996</v>
      </c>
      <c r="GL59" s="58">
        <v>1.97</v>
      </c>
      <c r="GM59" s="58">
        <v>0.35</v>
      </c>
      <c r="GN59" s="58">
        <v>0</v>
      </c>
      <c r="GQ59" s="58" t="s">
        <v>61</v>
      </c>
      <c r="GR59" s="58">
        <v>0.34</v>
      </c>
      <c r="GS59" s="58">
        <v>1.06</v>
      </c>
      <c r="GT59" s="58">
        <v>0.18</v>
      </c>
      <c r="GU59" s="58">
        <v>0</v>
      </c>
      <c r="GX59" s="60" t="s">
        <v>61</v>
      </c>
      <c r="GY59" s="60">
        <v>1.9</v>
      </c>
      <c r="GZ59" s="60">
        <v>1.68</v>
      </c>
      <c r="HA59" s="60">
        <v>1.66</v>
      </c>
      <c r="HB59" s="60">
        <v>1.26</v>
      </c>
    </row>
    <row r="60" spans="1:210" x14ac:dyDescent="0.3">
      <c r="A60" s="1">
        <v>2.7499999999999982</v>
      </c>
      <c r="B60" s="1">
        <v>2.799999999999998</v>
      </c>
      <c r="C60" s="1" t="s">
        <v>62</v>
      </c>
      <c r="D60" s="1">
        <v>7.0000000000000007E-2</v>
      </c>
      <c r="E60" s="1">
        <v>0</v>
      </c>
      <c r="F60" s="1">
        <v>0</v>
      </c>
      <c r="G60" s="1">
        <v>0</v>
      </c>
      <c r="H60" s="1"/>
      <c r="I60" s="1"/>
      <c r="J60" s="1" t="s">
        <v>62</v>
      </c>
      <c r="K60" s="1">
        <v>0.03</v>
      </c>
      <c r="L60" s="1">
        <v>0</v>
      </c>
      <c r="M60" s="1">
        <v>0.04</v>
      </c>
      <c r="N60" s="1">
        <v>0</v>
      </c>
      <c r="O60" s="1"/>
      <c r="P60" s="1"/>
      <c r="Q60" s="1" t="s">
        <v>62</v>
      </c>
      <c r="R60" s="1">
        <v>0.2</v>
      </c>
      <c r="S60" s="1">
        <v>0</v>
      </c>
      <c r="T60" s="1">
        <v>0.34</v>
      </c>
      <c r="U60" s="1">
        <v>0</v>
      </c>
      <c r="V60" s="1"/>
      <c r="W60" s="1"/>
      <c r="X60" s="1" t="s">
        <v>62</v>
      </c>
      <c r="Y60" s="1">
        <v>0</v>
      </c>
      <c r="Z60" s="1">
        <v>0</v>
      </c>
      <c r="AA60" s="1">
        <v>0</v>
      </c>
      <c r="AB60" s="1">
        <v>0</v>
      </c>
      <c r="AC60" s="1"/>
      <c r="AD60" s="1"/>
      <c r="AE60" s="6" t="s">
        <v>62</v>
      </c>
      <c r="AF60" s="6">
        <v>7.0000000000000007E-2</v>
      </c>
      <c r="AG60" s="6">
        <v>0</v>
      </c>
      <c r="AH60" s="6">
        <v>0</v>
      </c>
      <c r="AI60" s="6">
        <v>0</v>
      </c>
      <c r="AJ60" s="1"/>
      <c r="AK60" s="1"/>
      <c r="AL60" s="6" t="s">
        <v>62</v>
      </c>
      <c r="AM60" s="6">
        <v>0.02</v>
      </c>
      <c r="AN60" s="6">
        <v>0</v>
      </c>
      <c r="AO60" s="6">
        <v>0</v>
      </c>
      <c r="AP60" s="6">
        <v>7.0000000000000007E-2</v>
      </c>
      <c r="AQ60" s="1"/>
      <c r="AR60" s="1"/>
      <c r="AS60" s="6" t="s">
        <v>62</v>
      </c>
      <c r="AT60" s="6">
        <v>0.05</v>
      </c>
      <c r="AU60" s="6">
        <v>0</v>
      </c>
      <c r="AV60" s="6">
        <v>0</v>
      </c>
      <c r="AW60" s="6">
        <v>0</v>
      </c>
      <c r="AZ60" s="3" t="s">
        <v>62</v>
      </c>
      <c r="BA60" s="3">
        <v>0.02</v>
      </c>
      <c r="BB60" s="3">
        <v>0</v>
      </c>
      <c r="BC60" s="3">
        <v>0</v>
      </c>
      <c r="BD60" s="3">
        <v>0.1</v>
      </c>
      <c r="BG60" t="s">
        <v>62</v>
      </c>
      <c r="BH60">
        <v>0.1</v>
      </c>
      <c r="BI60">
        <v>0</v>
      </c>
      <c r="BJ60">
        <v>0.12</v>
      </c>
      <c r="BK60">
        <v>0</v>
      </c>
      <c r="BN60" t="s">
        <v>62</v>
      </c>
      <c r="BO60">
        <v>0.08</v>
      </c>
      <c r="BP60">
        <v>0</v>
      </c>
      <c r="BQ60">
        <v>0</v>
      </c>
      <c r="BR60">
        <v>0</v>
      </c>
      <c r="BU60" t="s">
        <v>62</v>
      </c>
      <c r="BV60">
        <v>0.03</v>
      </c>
      <c r="BW60">
        <v>0</v>
      </c>
      <c r="BX60">
        <v>0.04</v>
      </c>
      <c r="BY60">
        <v>0.05</v>
      </c>
      <c r="CB60" s="6" t="s">
        <v>62</v>
      </c>
      <c r="CC60" s="6">
        <v>0</v>
      </c>
      <c r="CD60" s="6">
        <v>0</v>
      </c>
      <c r="CE60" s="6">
        <v>0</v>
      </c>
      <c r="CF60" s="6">
        <v>0</v>
      </c>
      <c r="CI60" s="6" t="s">
        <v>62</v>
      </c>
      <c r="CJ60" s="6">
        <v>1.37</v>
      </c>
      <c r="CK60" s="6">
        <v>4.8600000000000003</v>
      </c>
      <c r="CL60" s="6">
        <v>0.71</v>
      </c>
      <c r="CM60" s="6">
        <v>0</v>
      </c>
      <c r="CP60" s="6" t="s">
        <v>62</v>
      </c>
      <c r="CQ60" s="6">
        <v>0.36</v>
      </c>
      <c r="CR60" s="6">
        <v>0.74</v>
      </c>
      <c r="CS60" s="6">
        <v>0.26</v>
      </c>
      <c r="CT60" s="6">
        <v>0</v>
      </c>
      <c r="CW60" s="6" t="s">
        <v>62</v>
      </c>
      <c r="CX60" s="6">
        <v>0.11</v>
      </c>
      <c r="CY60" s="6">
        <v>0.25</v>
      </c>
      <c r="CZ60" s="6">
        <v>0.13</v>
      </c>
      <c r="DA60" s="6">
        <v>0</v>
      </c>
      <c r="DD60" s="6" t="s">
        <v>62</v>
      </c>
      <c r="DE60" s="6">
        <v>0.87</v>
      </c>
      <c r="DF60" s="6">
        <v>1.88</v>
      </c>
      <c r="DG60" s="6">
        <v>0.47</v>
      </c>
      <c r="DH60" s="6">
        <v>0.97</v>
      </c>
      <c r="DK60" s="6" t="s">
        <v>62</v>
      </c>
      <c r="DL60" s="6">
        <v>2.17</v>
      </c>
      <c r="DM60" s="6">
        <v>5.5</v>
      </c>
      <c r="DN60" s="6">
        <v>1.71</v>
      </c>
      <c r="DO60" s="6">
        <v>0.48</v>
      </c>
      <c r="DR60" s="6" t="s">
        <v>62</v>
      </c>
      <c r="DS60" s="6">
        <v>2.76</v>
      </c>
      <c r="DT60" s="6">
        <v>7.6</v>
      </c>
      <c r="DU60" s="6">
        <v>2.44</v>
      </c>
      <c r="DV60" s="6">
        <v>0.6</v>
      </c>
      <c r="DY60" s="6" t="s">
        <v>62</v>
      </c>
      <c r="DZ60" s="6">
        <v>1.81</v>
      </c>
      <c r="EA60" s="6">
        <v>6.01</v>
      </c>
      <c r="EB60" s="6">
        <v>0.91</v>
      </c>
      <c r="EC60" s="6">
        <v>0.77</v>
      </c>
      <c r="EF60" s="6" t="s">
        <v>62</v>
      </c>
      <c r="EG60" s="6">
        <v>3.36</v>
      </c>
      <c r="EH60" s="6">
        <v>8.68</v>
      </c>
      <c r="EI60" s="6">
        <v>1.64</v>
      </c>
      <c r="EJ60" s="6">
        <v>0</v>
      </c>
      <c r="EM60" s="6" t="s">
        <v>62</v>
      </c>
      <c r="EN60" s="6">
        <v>8.3000000000000007</v>
      </c>
      <c r="EO60" s="6">
        <v>11.06</v>
      </c>
      <c r="EP60" s="6">
        <v>9.68</v>
      </c>
      <c r="EQ60" s="6">
        <v>0.73</v>
      </c>
      <c r="ET60" s="6" t="s">
        <v>62</v>
      </c>
      <c r="EU60" s="6">
        <v>3.99</v>
      </c>
      <c r="EV60" s="6">
        <v>5.0999999999999996</v>
      </c>
      <c r="EW60" s="6">
        <v>4.6100000000000003</v>
      </c>
      <c r="EX60" s="6">
        <v>1.05</v>
      </c>
      <c r="FA60" s="6" t="s">
        <v>62</v>
      </c>
      <c r="FB60" s="6">
        <v>6.9</v>
      </c>
      <c r="FC60" s="6">
        <v>8.25</v>
      </c>
      <c r="FD60" s="6">
        <v>8.25</v>
      </c>
      <c r="FE60" s="6">
        <v>1.36</v>
      </c>
      <c r="FH60" s="6" t="s">
        <v>62</v>
      </c>
      <c r="FI60" s="6">
        <v>30.92</v>
      </c>
      <c r="FJ60" s="6">
        <v>5.27</v>
      </c>
      <c r="FK60" s="6">
        <v>42.75</v>
      </c>
      <c r="FL60" s="6">
        <v>24.54</v>
      </c>
      <c r="FO60" s="6" t="s">
        <v>62</v>
      </c>
      <c r="FP60" s="6">
        <v>21.37</v>
      </c>
      <c r="FQ60" s="6">
        <v>8.85</v>
      </c>
      <c r="FR60" s="6">
        <v>19.559999999999999</v>
      </c>
      <c r="FS60" s="6">
        <v>43.99</v>
      </c>
      <c r="FV60" s="6" t="s">
        <v>62</v>
      </c>
      <c r="FW60" s="6">
        <v>6.57</v>
      </c>
      <c r="FX60" s="6">
        <v>4.6100000000000003</v>
      </c>
      <c r="FY60" s="6">
        <v>5.34</v>
      </c>
      <c r="FZ60" s="6">
        <v>13.15</v>
      </c>
      <c r="GC60" s="6" t="s">
        <v>62</v>
      </c>
      <c r="GD60" s="6">
        <v>3.25</v>
      </c>
      <c r="GE60" s="6">
        <v>2.99</v>
      </c>
      <c r="GF60" s="6">
        <v>3.06</v>
      </c>
      <c r="GG60" s="6">
        <v>1.49</v>
      </c>
      <c r="GJ60" s="58" t="s">
        <v>62</v>
      </c>
      <c r="GK60" s="58">
        <v>3.97</v>
      </c>
      <c r="GL60" s="58">
        <v>2.5299999999999998</v>
      </c>
      <c r="GM60" s="58">
        <v>5.21</v>
      </c>
      <c r="GN60" s="58">
        <v>2.08</v>
      </c>
      <c r="GQ60" s="58" t="s">
        <v>62</v>
      </c>
      <c r="GR60" s="58">
        <v>3.46</v>
      </c>
      <c r="GS60" s="58">
        <v>2.88</v>
      </c>
      <c r="GT60" s="58">
        <v>4</v>
      </c>
      <c r="GU60" s="58">
        <v>0.72</v>
      </c>
      <c r="GX60" s="60" t="s">
        <v>62</v>
      </c>
      <c r="GY60" s="60">
        <v>2.67</v>
      </c>
      <c r="GZ60" s="60">
        <v>2.87</v>
      </c>
      <c r="HA60" s="60">
        <v>2.98</v>
      </c>
      <c r="HB60" s="60">
        <v>0.69</v>
      </c>
    </row>
    <row r="61" spans="1:210" x14ac:dyDescent="0.3">
      <c r="A61" s="1">
        <v>2.799999999999998</v>
      </c>
      <c r="B61" s="1">
        <v>2.8499999999999979</v>
      </c>
      <c r="C61" s="1" t="s">
        <v>63</v>
      </c>
      <c r="D61" s="1">
        <v>0.16</v>
      </c>
      <c r="E61" s="1">
        <v>0</v>
      </c>
      <c r="F61" s="1">
        <v>0.27</v>
      </c>
      <c r="G61" s="1">
        <v>0</v>
      </c>
      <c r="H61" s="1"/>
      <c r="I61" s="1"/>
      <c r="J61" s="1" t="s">
        <v>63</v>
      </c>
      <c r="K61" s="1">
        <v>0</v>
      </c>
      <c r="L61" s="1">
        <v>0</v>
      </c>
      <c r="M61" s="1">
        <v>0</v>
      </c>
      <c r="N61" s="1">
        <v>0</v>
      </c>
      <c r="O61" s="1"/>
      <c r="P61" s="1"/>
      <c r="Q61" s="1" t="s">
        <v>63</v>
      </c>
      <c r="R61" s="1">
        <v>0.03</v>
      </c>
      <c r="S61" s="1">
        <v>0</v>
      </c>
      <c r="T61" s="1">
        <v>0</v>
      </c>
      <c r="U61" s="1">
        <v>0</v>
      </c>
      <c r="V61" s="1"/>
      <c r="W61" s="1"/>
      <c r="X61" s="1" t="s">
        <v>63</v>
      </c>
      <c r="Y61" s="1">
        <v>0</v>
      </c>
      <c r="Z61" s="1">
        <v>0</v>
      </c>
      <c r="AA61" s="1">
        <v>0</v>
      </c>
      <c r="AB61" s="1">
        <v>0</v>
      </c>
      <c r="AC61" s="1"/>
      <c r="AD61" s="1"/>
      <c r="AE61" s="6" t="s">
        <v>63</v>
      </c>
      <c r="AF61" s="6">
        <v>0.22</v>
      </c>
      <c r="AG61" s="6">
        <v>0</v>
      </c>
      <c r="AH61" s="6">
        <v>0</v>
      </c>
      <c r="AI61" s="6">
        <v>0</v>
      </c>
      <c r="AJ61" s="1"/>
      <c r="AK61" s="1"/>
      <c r="AL61" s="6" t="s">
        <v>63</v>
      </c>
      <c r="AM61" s="6">
        <v>0.04</v>
      </c>
      <c r="AN61" s="6">
        <v>0</v>
      </c>
      <c r="AO61" s="6">
        <v>0.1</v>
      </c>
      <c r="AP61" s="6">
        <v>0</v>
      </c>
      <c r="AQ61" s="1"/>
      <c r="AR61" s="1"/>
      <c r="AS61" s="6" t="s">
        <v>63</v>
      </c>
      <c r="AT61" s="6">
        <v>0.04</v>
      </c>
      <c r="AU61" s="6">
        <v>0</v>
      </c>
      <c r="AV61" s="6">
        <v>0.1</v>
      </c>
      <c r="AW61" s="6">
        <v>0</v>
      </c>
      <c r="AZ61" s="3" t="s">
        <v>63</v>
      </c>
      <c r="BA61" s="3">
        <v>0</v>
      </c>
      <c r="BB61" s="3">
        <v>0</v>
      </c>
      <c r="BC61" s="3">
        <v>0</v>
      </c>
      <c r="BD61" s="3">
        <v>0</v>
      </c>
      <c r="BG61" t="s">
        <v>63</v>
      </c>
      <c r="BH61">
        <v>0.26</v>
      </c>
      <c r="BI61">
        <v>0</v>
      </c>
      <c r="BJ61">
        <v>0.57999999999999996</v>
      </c>
      <c r="BK61">
        <v>0</v>
      </c>
      <c r="BN61" t="s">
        <v>63</v>
      </c>
      <c r="BO61">
        <v>0</v>
      </c>
      <c r="BP61">
        <v>0</v>
      </c>
      <c r="BQ61">
        <v>0</v>
      </c>
      <c r="BR61">
        <v>0</v>
      </c>
      <c r="BU61" t="s">
        <v>63</v>
      </c>
      <c r="BV61">
        <v>0</v>
      </c>
      <c r="BW61">
        <v>0</v>
      </c>
      <c r="BX61">
        <v>0</v>
      </c>
      <c r="BY61">
        <v>0</v>
      </c>
      <c r="CB61" s="6" t="s">
        <v>63</v>
      </c>
      <c r="CC61" s="6">
        <v>0</v>
      </c>
      <c r="CD61" s="6">
        <v>0</v>
      </c>
      <c r="CE61" s="6">
        <v>0</v>
      </c>
      <c r="CF61" s="6">
        <v>0</v>
      </c>
      <c r="CI61" s="6" t="s">
        <v>63</v>
      </c>
      <c r="CJ61" s="6">
        <v>0.12</v>
      </c>
      <c r="CK61" s="6">
        <v>0</v>
      </c>
      <c r="CL61" s="6">
        <v>0.24</v>
      </c>
      <c r="CM61" s="6">
        <v>0</v>
      </c>
      <c r="CP61" s="6" t="s">
        <v>63</v>
      </c>
      <c r="CQ61" s="6">
        <v>1.1499999999999999</v>
      </c>
      <c r="CR61" s="6">
        <v>2.09</v>
      </c>
      <c r="CS61" s="6">
        <v>1.28</v>
      </c>
      <c r="CT61" s="6">
        <v>0</v>
      </c>
      <c r="CW61" s="6" t="s">
        <v>63</v>
      </c>
      <c r="CX61" s="6">
        <v>0.03</v>
      </c>
      <c r="CY61" s="6">
        <v>0</v>
      </c>
      <c r="CZ61" s="6">
        <v>0.06</v>
      </c>
      <c r="DA61" s="6">
        <v>0</v>
      </c>
      <c r="DD61" s="6" t="s">
        <v>63</v>
      </c>
      <c r="DE61" s="6">
        <v>0.43</v>
      </c>
      <c r="DF61" s="6">
        <v>0.49</v>
      </c>
      <c r="DG61" s="6">
        <v>0.54</v>
      </c>
      <c r="DH61" s="6">
        <v>0</v>
      </c>
      <c r="DK61" s="6" t="s">
        <v>63</v>
      </c>
      <c r="DL61" s="6">
        <v>0.84</v>
      </c>
      <c r="DM61" s="6">
        <v>4.24</v>
      </c>
      <c r="DN61" s="6">
        <v>0.09</v>
      </c>
      <c r="DO61" s="6">
        <v>0</v>
      </c>
      <c r="DR61" s="6" t="s">
        <v>63</v>
      </c>
      <c r="DS61" s="6">
        <v>0.25</v>
      </c>
      <c r="DT61" s="6">
        <v>1.1499999999999999</v>
      </c>
      <c r="DU61" s="6">
        <v>0.12</v>
      </c>
      <c r="DV61" s="6">
        <v>0</v>
      </c>
      <c r="DY61" s="6" t="s">
        <v>63</v>
      </c>
      <c r="DZ61" s="6">
        <v>0.43</v>
      </c>
      <c r="EA61" s="6">
        <v>0.41</v>
      </c>
      <c r="EB61" s="6">
        <v>0.61</v>
      </c>
      <c r="EC61" s="6">
        <v>0</v>
      </c>
      <c r="EF61" s="6" t="s">
        <v>63</v>
      </c>
      <c r="EG61" s="6">
        <v>0.11</v>
      </c>
      <c r="EH61" s="6">
        <v>0.13</v>
      </c>
      <c r="EI61" s="6">
        <v>0</v>
      </c>
      <c r="EJ61" s="6">
        <v>0.16</v>
      </c>
      <c r="EM61" s="6" t="s">
        <v>63</v>
      </c>
      <c r="EN61" s="6">
        <v>0.33</v>
      </c>
      <c r="EO61" s="6">
        <v>1.1100000000000001</v>
      </c>
      <c r="EP61" s="6">
        <v>0.08</v>
      </c>
      <c r="EQ61" s="6">
        <v>0.49</v>
      </c>
      <c r="ET61" s="6" t="s">
        <v>63</v>
      </c>
      <c r="EU61" s="6">
        <v>0.33</v>
      </c>
      <c r="EV61" s="6">
        <v>0.12</v>
      </c>
      <c r="EW61" s="6">
        <v>0.19</v>
      </c>
      <c r="EX61" s="6">
        <v>0</v>
      </c>
      <c r="FA61" s="6" t="s">
        <v>63</v>
      </c>
      <c r="FB61" s="6">
        <v>0.7</v>
      </c>
      <c r="FC61" s="6">
        <v>0.61</v>
      </c>
      <c r="FD61" s="6">
        <v>0.9</v>
      </c>
      <c r="FE61" s="6">
        <v>0</v>
      </c>
      <c r="FH61" s="6" t="s">
        <v>63</v>
      </c>
      <c r="FI61" s="6">
        <v>0.24</v>
      </c>
      <c r="FJ61" s="6">
        <v>0.15</v>
      </c>
      <c r="FK61" s="6">
        <v>0.27</v>
      </c>
      <c r="FL61" s="6">
        <v>0.37</v>
      </c>
      <c r="FO61" s="6" t="s">
        <v>63</v>
      </c>
      <c r="FP61" s="6">
        <v>0.57999999999999996</v>
      </c>
      <c r="FQ61" s="6">
        <v>1.24</v>
      </c>
      <c r="FR61" s="6">
        <v>0.27</v>
      </c>
      <c r="FS61" s="6">
        <v>0.9</v>
      </c>
      <c r="FV61" s="6" t="s">
        <v>63</v>
      </c>
      <c r="FW61" s="6">
        <v>0.3</v>
      </c>
      <c r="FX61" s="6">
        <v>0</v>
      </c>
      <c r="FY61" s="6">
        <v>0.46</v>
      </c>
      <c r="FZ61" s="6">
        <v>0.17</v>
      </c>
      <c r="GC61" s="6" t="s">
        <v>63</v>
      </c>
      <c r="GD61" s="6">
        <v>0.28999999999999998</v>
      </c>
      <c r="GE61" s="6">
        <v>0.21</v>
      </c>
      <c r="GF61" s="6">
        <v>0.28999999999999998</v>
      </c>
      <c r="GG61" s="6">
        <v>0.48</v>
      </c>
      <c r="GJ61" s="58" t="s">
        <v>63</v>
      </c>
      <c r="GK61" s="58">
        <v>0.47</v>
      </c>
      <c r="GL61" s="58">
        <v>0</v>
      </c>
      <c r="GM61" s="58">
        <v>0.37</v>
      </c>
      <c r="GN61" s="58">
        <v>1.21</v>
      </c>
      <c r="GQ61" s="58" t="s">
        <v>63</v>
      </c>
      <c r="GR61" s="58">
        <v>0.49</v>
      </c>
      <c r="GS61" s="58">
        <v>0.6</v>
      </c>
      <c r="GT61" s="58">
        <v>0.16</v>
      </c>
      <c r="GU61" s="58">
        <v>1.43</v>
      </c>
      <c r="GX61" s="60" t="s">
        <v>63</v>
      </c>
      <c r="GY61" s="60">
        <v>0.93</v>
      </c>
      <c r="GZ61" s="60">
        <v>2.11</v>
      </c>
      <c r="HA61" s="60">
        <v>0.69</v>
      </c>
      <c r="HB61" s="60">
        <v>0.9</v>
      </c>
    </row>
    <row r="62" spans="1:210" x14ac:dyDescent="0.3">
      <c r="A62" s="1">
        <v>2.8499999999999979</v>
      </c>
      <c r="B62" s="1">
        <v>2.8999999999999977</v>
      </c>
      <c r="C62" s="1" t="s">
        <v>64</v>
      </c>
      <c r="D62" s="1">
        <v>0.05</v>
      </c>
      <c r="E62" s="1">
        <v>0</v>
      </c>
      <c r="F62" s="1">
        <v>0</v>
      </c>
      <c r="G62" s="1">
        <v>0.21</v>
      </c>
      <c r="H62" s="1"/>
      <c r="I62" s="1"/>
      <c r="J62" s="1" t="s">
        <v>64</v>
      </c>
      <c r="K62" s="1">
        <v>0.04</v>
      </c>
      <c r="L62" s="1">
        <v>0</v>
      </c>
      <c r="M62" s="1">
        <v>0.06</v>
      </c>
      <c r="N62" s="1">
        <v>0</v>
      </c>
      <c r="O62" s="1"/>
      <c r="P62" s="1"/>
      <c r="Q62" s="1" t="s">
        <v>64</v>
      </c>
      <c r="R62" s="1">
        <v>0.21</v>
      </c>
      <c r="S62" s="1">
        <v>0.31</v>
      </c>
      <c r="T62" s="1">
        <v>0.11</v>
      </c>
      <c r="U62" s="1">
        <v>0.46</v>
      </c>
      <c r="V62" s="1"/>
      <c r="W62" s="1"/>
      <c r="X62" s="1" t="s">
        <v>64</v>
      </c>
      <c r="Y62" s="1">
        <v>0.23</v>
      </c>
      <c r="Z62" s="1">
        <v>0</v>
      </c>
      <c r="AA62" s="1">
        <v>0.06</v>
      </c>
      <c r="AB62" s="1">
        <v>0.82</v>
      </c>
      <c r="AC62" s="1"/>
      <c r="AD62" s="1"/>
      <c r="AE62" s="6" t="s">
        <v>64</v>
      </c>
      <c r="AF62" s="6">
        <v>0.06</v>
      </c>
      <c r="AG62" s="6">
        <v>0.26</v>
      </c>
      <c r="AH62" s="6">
        <v>0</v>
      </c>
      <c r="AI62" s="6">
        <v>0</v>
      </c>
      <c r="AJ62" s="1"/>
      <c r="AK62" s="1"/>
      <c r="AL62" s="6" t="s">
        <v>64</v>
      </c>
      <c r="AM62" s="6">
        <v>0.41</v>
      </c>
      <c r="AN62" s="6">
        <v>0</v>
      </c>
      <c r="AO62" s="6">
        <v>0</v>
      </c>
      <c r="AP62" s="6">
        <v>1.37</v>
      </c>
      <c r="AQ62" s="1"/>
      <c r="AR62" s="1"/>
      <c r="AS62" s="6" t="s">
        <v>64</v>
      </c>
      <c r="AT62" s="6">
        <v>0.1</v>
      </c>
      <c r="AU62" s="6">
        <v>0</v>
      </c>
      <c r="AV62" s="6">
        <v>0</v>
      </c>
      <c r="AW62" s="6">
        <v>0.45</v>
      </c>
      <c r="AZ62" s="3" t="s">
        <v>64</v>
      </c>
      <c r="BA62" s="3">
        <v>0</v>
      </c>
      <c r="BB62" s="3">
        <v>0</v>
      </c>
      <c r="BC62" s="3">
        <v>0</v>
      </c>
      <c r="BD62" s="3">
        <v>0</v>
      </c>
      <c r="BG62" t="s">
        <v>64</v>
      </c>
      <c r="BH62">
        <v>0.09</v>
      </c>
      <c r="BI62">
        <v>0</v>
      </c>
      <c r="BJ62">
        <v>0</v>
      </c>
      <c r="BK62">
        <v>0</v>
      </c>
      <c r="BN62" t="s">
        <v>64</v>
      </c>
      <c r="BO62">
        <v>0.05</v>
      </c>
      <c r="BP62">
        <v>0</v>
      </c>
      <c r="BQ62">
        <v>0.1</v>
      </c>
      <c r="BR62">
        <v>0</v>
      </c>
      <c r="BU62" t="s">
        <v>64</v>
      </c>
      <c r="BV62">
        <v>0</v>
      </c>
      <c r="BW62">
        <v>0</v>
      </c>
      <c r="BX62">
        <v>0</v>
      </c>
      <c r="BY62">
        <v>0</v>
      </c>
      <c r="CB62" s="6" t="s">
        <v>64</v>
      </c>
      <c r="CC62" s="6">
        <v>0.04</v>
      </c>
      <c r="CD62" s="6">
        <v>0</v>
      </c>
      <c r="CE62" s="6">
        <v>0</v>
      </c>
      <c r="CF62" s="6">
        <v>0</v>
      </c>
      <c r="CI62" s="6" t="s">
        <v>64</v>
      </c>
      <c r="CJ62" s="6">
        <v>0.21</v>
      </c>
      <c r="CK62" s="6">
        <v>0.12</v>
      </c>
      <c r="CL62" s="6">
        <v>0.38</v>
      </c>
      <c r="CM62" s="6">
        <v>0</v>
      </c>
      <c r="CP62" s="6" t="s">
        <v>64</v>
      </c>
      <c r="CQ62" s="6">
        <v>0.47</v>
      </c>
      <c r="CR62" s="6">
        <v>0</v>
      </c>
      <c r="CS62" s="6">
        <v>0.77</v>
      </c>
      <c r="CT62" s="6">
        <v>0</v>
      </c>
      <c r="CW62" s="6" t="s">
        <v>64</v>
      </c>
      <c r="CX62" s="6">
        <v>0.51</v>
      </c>
      <c r="CY62" s="6">
        <v>1.6</v>
      </c>
      <c r="CZ62" s="6">
        <v>0.41</v>
      </c>
      <c r="DA62" s="6">
        <v>0</v>
      </c>
      <c r="DD62" s="6" t="s">
        <v>64</v>
      </c>
      <c r="DE62" s="6">
        <v>0.4</v>
      </c>
      <c r="DF62" s="6">
        <v>0.31</v>
      </c>
      <c r="DG62" s="6">
        <v>0.64</v>
      </c>
      <c r="DH62" s="6">
        <v>0</v>
      </c>
      <c r="DK62" s="6" t="s">
        <v>64</v>
      </c>
      <c r="DL62" s="6">
        <v>3.65</v>
      </c>
      <c r="DM62" s="6">
        <v>1.81</v>
      </c>
      <c r="DN62" s="6">
        <v>5.2</v>
      </c>
      <c r="DO62" s="6">
        <v>1.05</v>
      </c>
      <c r="DR62" s="6" t="s">
        <v>64</v>
      </c>
      <c r="DS62" s="6">
        <v>4.8099999999999996</v>
      </c>
      <c r="DT62" s="6">
        <v>11.59</v>
      </c>
      <c r="DU62" s="6">
        <v>4.28</v>
      </c>
      <c r="DV62" s="6">
        <v>1.98</v>
      </c>
      <c r="DY62" s="6" t="s">
        <v>64</v>
      </c>
      <c r="DZ62" s="6">
        <v>4.63</v>
      </c>
      <c r="EA62" s="6">
        <v>4.5999999999999996</v>
      </c>
      <c r="EB62" s="6">
        <v>4.2300000000000004</v>
      </c>
      <c r="EC62" s="6">
        <v>5.39</v>
      </c>
      <c r="EF62" s="6" t="s">
        <v>64</v>
      </c>
      <c r="EG62" s="6">
        <v>5.74</v>
      </c>
      <c r="EH62" s="6">
        <v>1.66</v>
      </c>
      <c r="EI62" s="6">
        <v>7</v>
      </c>
      <c r="EJ62" s="6">
        <v>5.84</v>
      </c>
      <c r="EM62" s="6" t="s">
        <v>64</v>
      </c>
      <c r="EN62" s="6">
        <v>5.3</v>
      </c>
      <c r="EO62" s="6">
        <v>2.98</v>
      </c>
      <c r="EP62" s="6">
        <v>5.07</v>
      </c>
      <c r="EQ62" s="6">
        <v>9.33</v>
      </c>
      <c r="ET62" s="6" t="s">
        <v>64</v>
      </c>
      <c r="EU62" s="6">
        <v>5.82</v>
      </c>
      <c r="EV62" s="6">
        <v>1.47</v>
      </c>
      <c r="EW62" s="6">
        <v>6.96</v>
      </c>
      <c r="EX62" s="6">
        <v>6.68</v>
      </c>
      <c r="FA62" s="6" t="s">
        <v>64</v>
      </c>
      <c r="FB62" s="6">
        <v>2.82</v>
      </c>
      <c r="FC62" s="6">
        <v>1.03</v>
      </c>
      <c r="FD62" s="6">
        <v>2.2999999999999998</v>
      </c>
      <c r="FE62" s="6">
        <v>6.34</v>
      </c>
      <c r="FH62" s="6" t="s">
        <v>64</v>
      </c>
      <c r="FI62" s="6">
        <v>3.79</v>
      </c>
      <c r="FJ62" s="6">
        <v>1.07</v>
      </c>
      <c r="FK62" s="6">
        <v>4.09</v>
      </c>
      <c r="FL62" s="6">
        <v>5.31</v>
      </c>
      <c r="FO62" s="6" t="s">
        <v>64</v>
      </c>
      <c r="FP62" s="6">
        <v>3.75</v>
      </c>
      <c r="FQ62" s="6">
        <v>2.42</v>
      </c>
      <c r="FR62" s="6">
        <v>3.82</v>
      </c>
      <c r="FS62" s="6">
        <v>4.9800000000000004</v>
      </c>
      <c r="FV62" s="6" t="s">
        <v>64</v>
      </c>
      <c r="FW62" s="6">
        <v>1.26</v>
      </c>
      <c r="FX62" s="6">
        <v>0.85</v>
      </c>
      <c r="FY62" s="6">
        <v>1.33</v>
      </c>
      <c r="FZ62" s="6">
        <v>0.94</v>
      </c>
      <c r="GC62" s="6" t="s">
        <v>64</v>
      </c>
      <c r="GD62" s="6">
        <v>0.86</v>
      </c>
      <c r="GE62" s="6">
        <v>0</v>
      </c>
      <c r="GF62" s="6">
        <v>1.51</v>
      </c>
      <c r="GG62" s="6">
        <v>0</v>
      </c>
      <c r="GJ62" s="58" t="s">
        <v>64</v>
      </c>
      <c r="GK62" s="58">
        <v>1.91</v>
      </c>
      <c r="GL62" s="58">
        <v>2.3199999999999998</v>
      </c>
      <c r="GM62" s="58">
        <v>2.17</v>
      </c>
      <c r="GN62" s="58">
        <v>0.82</v>
      </c>
      <c r="GQ62" s="58" t="s">
        <v>64</v>
      </c>
      <c r="GR62" s="58">
        <v>1.93</v>
      </c>
      <c r="GS62" s="58">
        <v>0.83</v>
      </c>
      <c r="GT62" s="58">
        <v>1.64</v>
      </c>
      <c r="GU62" s="58">
        <v>2.85</v>
      </c>
      <c r="GX62" s="60" t="s">
        <v>64</v>
      </c>
      <c r="GY62" s="60">
        <v>1.52</v>
      </c>
      <c r="GZ62" s="60">
        <v>0</v>
      </c>
      <c r="HA62" s="60">
        <v>2.46</v>
      </c>
      <c r="HB62" s="60">
        <v>0.48</v>
      </c>
    </row>
    <row r="63" spans="1:210" x14ac:dyDescent="0.3">
      <c r="A63" s="1">
        <v>2.8999999999999977</v>
      </c>
      <c r="B63" s="1">
        <v>2.9499999999999975</v>
      </c>
      <c r="C63" s="1" t="s">
        <v>65</v>
      </c>
      <c r="D63" s="1">
        <v>0.32</v>
      </c>
      <c r="E63" s="1">
        <v>1.05</v>
      </c>
      <c r="F63" s="1">
        <v>0.23</v>
      </c>
      <c r="G63" s="1">
        <v>0</v>
      </c>
      <c r="H63" s="1"/>
      <c r="I63" s="1"/>
      <c r="J63" s="1" t="s">
        <v>65</v>
      </c>
      <c r="K63" s="1">
        <v>0.05</v>
      </c>
      <c r="L63" s="1">
        <v>0</v>
      </c>
      <c r="M63" s="1">
        <v>0.08</v>
      </c>
      <c r="N63" s="1">
        <v>0</v>
      </c>
      <c r="O63" s="1"/>
      <c r="P63" s="1"/>
      <c r="Q63" s="1" t="s">
        <v>65</v>
      </c>
      <c r="R63" s="1">
        <v>0</v>
      </c>
      <c r="S63" s="1">
        <v>0</v>
      </c>
      <c r="T63" s="1">
        <v>0</v>
      </c>
      <c r="U63" s="1">
        <v>0</v>
      </c>
      <c r="V63" s="1"/>
      <c r="W63" s="1"/>
      <c r="X63" s="1" t="s">
        <v>65</v>
      </c>
      <c r="Y63" s="1">
        <v>0</v>
      </c>
      <c r="Z63" s="1">
        <v>0</v>
      </c>
      <c r="AA63" s="1">
        <v>0</v>
      </c>
      <c r="AB63" s="1">
        <v>0</v>
      </c>
      <c r="AC63" s="1"/>
      <c r="AD63" s="1"/>
      <c r="AE63" s="6" t="s">
        <v>65</v>
      </c>
      <c r="AF63" s="6">
        <v>7.0000000000000007E-2</v>
      </c>
      <c r="AG63" s="6">
        <v>0.16</v>
      </c>
      <c r="AH63" s="6">
        <v>7.0000000000000007E-2</v>
      </c>
      <c r="AI63" s="6">
        <v>0</v>
      </c>
      <c r="AJ63" s="1"/>
      <c r="AK63" s="1"/>
      <c r="AL63" s="6" t="s">
        <v>65</v>
      </c>
      <c r="AM63" s="6">
        <v>0.21</v>
      </c>
      <c r="AN63" s="6">
        <v>0</v>
      </c>
      <c r="AO63" s="6">
        <v>0.38</v>
      </c>
      <c r="AP63" s="6">
        <v>0</v>
      </c>
      <c r="AQ63" s="1"/>
      <c r="AR63" s="1"/>
      <c r="AS63" s="6" t="s">
        <v>65</v>
      </c>
      <c r="AT63" s="6">
        <v>0.16</v>
      </c>
      <c r="AU63" s="6">
        <v>0</v>
      </c>
      <c r="AV63" s="6">
        <v>7.0000000000000007E-2</v>
      </c>
      <c r="AW63" s="6">
        <v>0</v>
      </c>
      <c r="AZ63" s="3" t="s">
        <v>65</v>
      </c>
      <c r="BA63" s="3">
        <v>0.17</v>
      </c>
      <c r="BB63" s="3">
        <v>0</v>
      </c>
      <c r="BC63" s="3">
        <v>0.25</v>
      </c>
      <c r="BD63" s="3">
        <v>0</v>
      </c>
      <c r="BG63" t="s">
        <v>65</v>
      </c>
      <c r="BH63">
        <v>0.19</v>
      </c>
      <c r="BI63">
        <v>0</v>
      </c>
      <c r="BJ63">
        <v>0.41</v>
      </c>
      <c r="BK63">
        <v>0</v>
      </c>
      <c r="BN63" t="s">
        <v>65</v>
      </c>
      <c r="BO63">
        <v>7.0000000000000007E-2</v>
      </c>
      <c r="BP63">
        <v>0.14000000000000001</v>
      </c>
      <c r="BQ63">
        <v>0</v>
      </c>
      <c r="BR63">
        <v>0</v>
      </c>
      <c r="BU63" t="s">
        <v>65</v>
      </c>
      <c r="BV63">
        <v>0.03</v>
      </c>
      <c r="BW63">
        <v>0</v>
      </c>
      <c r="BX63">
        <v>7.0000000000000007E-2</v>
      </c>
      <c r="BY63">
        <v>0</v>
      </c>
      <c r="CB63" s="6" t="s">
        <v>65</v>
      </c>
      <c r="CC63" s="6">
        <v>0.08</v>
      </c>
      <c r="CD63" s="6">
        <v>0</v>
      </c>
      <c r="CE63" s="6">
        <v>0.17</v>
      </c>
      <c r="CF63" s="6">
        <v>0</v>
      </c>
      <c r="CI63" s="6" t="s">
        <v>65</v>
      </c>
      <c r="CJ63" s="6">
        <v>0.1</v>
      </c>
      <c r="CK63" s="6">
        <v>0</v>
      </c>
      <c r="CL63" s="6">
        <v>0.19</v>
      </c>
      <c r="CM63" s="6">
        <v>0</v>
      </c>
      <c r="CP63" s="6" t="s">
        <v>65</v>
      </c>
      <c r="CQ63" s="6">
        <v>0.1</v>
      </c>
      <c r="CR63" s="6">
        <v>0</v>
      </c>
      <c r="CS63" s="6">
        <v>0.16</v>
      </c>
      <c r="CT63" s="6">
        <v>0</v>
      </c>
      <c r="CW63" s="6" t="s">
        <v>65</v>
      </c>
      <c r="CX63" s="6">
        <v>0.15</v>
      </c>
      <c r="CY63" s="6">
        <v>0.27</v>
      </c>
      <c r="CZ63" s="6">
        <v>0.18</v>
      </c>
      <c r="DA63" s="6">
        <v>0</v>
      </c>
      <c r="DD63" s="6" t="s">
        <v>65</v>
      </c>
      <c r="DE63" s="6">
        <v>0.28999999999999998</v>
      </c>
      <c r="DF63" s="6">
        <v>0.96</v>
      </c>
      <c r="DG63" s="6">
        <v>0.05</v>
      </c>
      <c r="DH63" s="6">
        <v>0</v>
      </c>
      <c r="DK63" s="6" t="s">
        <v>65</v>
      </c>
      <c r="DL63" s="6">
        <v>0.95</v>
      </c>
      <c r="DM63" s="6">
        <v>1.57</v>
      </c>
      <c r="DN63" s="6">
        <v>0.49</v>
      </c>
      <c r="DO63" s="6">
        <v>1.99</v>
      </c>
      <c r="DR63" s="6" t="s">
        <v>65</v>
      </c>
      <c r="DS63" s="6">
        <v>0.89</v>
      </c>
      <c r="DT63" s="6">
        <v>0.71</v>
      </c>
      <c r="DU63" s="6">
        <v>0.44</v>
      </c>
      <c r="DV63" s="6">
        <v>1.99</v>
      </c>
      <c r="DY63" s="6" t="s">
        <v>65</v>
      </c>
      <c r="DZ63" s="6">
        <v>0.8</v>
      </c>
      <c r="EA63" s="6">
        <v>2.02</v>
      </c>
      <c r="EB63" s="6">
        <v>0.36</v>
      </c>
      <c r="EC63" s="6">
        <v>0.86</v>
      </c>
      <c r="EF63" s="6" t="s">
        <v>65</v>
      </c>
      <c r="EG63" s="6">
        <v>1.24</v>
      </c>
      <c r="EH63" s="6">
        <v>1.56</v>
      </c>
      <c r="EI63" s="6">
        <v>0.84</v>
      </c>
      <c r="EJ63" s="6">
        <v>2.76</v>
      </c>
      <c r="EM63" s="6" t="s">
        <v>65</v>
      </c>
      <c r="EN63" s="6">
        <v>0.35</v>
      </c>
      <c r="EO63" s="6">
        <v>1.59</v>
      </c>
      <c r="EP63" s="6">
        <v>0.04</v>
      </c>
      <c r="EQ63" s="6">
        <v>0</v>
      </c>
      <c r="ET63" s="6" t="s">
        <v>65</v>
      </c>
      <c r="EU63" s="6">
        <v>0.41</v>
      </c>
      <c r="EV63" s="6">
        <v>1.1100000000000001</v>
      </c>
      <c r="EW63" s="6">
        <v>0.19</v>
      </c>
      <c r="EX63" s="6">
        <v>0</v>
      </c>
      <c r="FA63" s="6" t="s">
        <v>65</v>
      </c>
      <c r="FB63" s="6">
        <v>0.48</v>
      </c>
      <c r="FC63" s="6">
        <v>2.0499999999999998</v>
      </c>
      <c r="FD63" s="6">
        <v>0.09</v>
      </c>
      <c r="FE63" s="6">
        <v>0</v>
      </c>
      <c r="FH63" s="6" t="s">
        <v>65</v>
      </c>
      <c r="FI63" s="6">
        <v>0.56999999999999995</v>
      </c>
      <c r="FJ63" s="6">
        <v>1.63</v>
      </c>
      <c r="FK63" s="6">
        <v>0.21</v>
      </c>
      <c r="FL63" s="6">
        <v>0</v>
      </c>
      <c r="FO63" s="6" t="s">
        <v>65</v>
      </c>
      <c r="FP63" s="6">
        <v>0.65</v>
      </c>
      <c r="FQ63" s="6">
        <v>0</v>
      </c>
      <c r="FR63" s="6">
        <v>1.01</v>
      </c>
      <c r="FS63" s="6">
        <v>0</v>
      </c>
      <c r="FV63" s="6" t="s">
        <v>65</v>
      </c>
      <c r="FW63" s="6">
        <v>0.74</v>
      </c>
      <c r="FX63" s="6">
        <v>0.77</v>
      </c>
      <c r="FY63" s="6">
        <v>0.89</v>
      </c>
      <c r="FZ63" s="6">
        <v>0.43</v>
      </c>
      <c r="GC63" s="6" t="s">
        <v>65</v>
      </c>
      <c r="GD63" s="6">
        <v>0.38</v>
      </c>
      <c r="GE63" s="6">
        <v>1.1499999999999999</v>
      </c>
      <c r="GF63" s="6">
        <v>0.05</v>
      </c>
      <c r="GG63" s="6">
        <v>0</v>
      </c>
      <c r="GJ63" s="58" t="s">
        <v>65</v>
      </c>
      <c r="GK63" s="58">
        <v>0.03</v>
      </c>
      <c r="GL63" s="58">
        <v>0</v>
      </c>
      <c r="GM63" s="58">
        <v>0</v>
      </c>
      <c r="GN63" s="58">
        <v>0</v>
      </c>
      <c r="GQ63" s="58" t="s">
        <v>65</v>
      </c>
      <c r="GR63" s="58">
        <v>0.6</v>
      </c>
      <c r="GS63" s="58">
        <v>1.4</v>
      </c>
      <c r="GT63" s="58">
        <v>0.12</v>
      </c>
      <c r="GU63" s="58">
        <v>0</v>
      </c>
      <c r="GX63" s="60" t="s">
        <v>65</v>
      </c>
      <c r="GY63" s="60">
        <v>0.51</v>
      </c>
      <c r="GZ63" s="60">
        <v>0</v>
      </c>
      <c r="HA63" s="60">
        <v>0.72</v>
      </c>
      <c r="HB63" s="60">
        <v>0</v>
      </c>
    </row>
    <row r="64" spans="1:210" x14ac:dyDescent="0.3">
      <c r="A64" s="1">
        <v>2.9499999999999975</v>
      </c>
      <c r="B64" s="1">
        <v>2.9999999999999973</v>
      </c>
      <c r="C64" s="1" t="s">
        <v>66</v>
      </c>
      <c r="D64" s="1">
        <v>0.17</v>
      </c>
      <c r="E64" s="1">
        <v>0.18</v>
      </c>
      <c r="F64" s="1">
        <v>0.12</v>
      </c>
      <c r="G64" s="1">
        <v>0.33</v>
      </c>
      <c r="H64" s="1"/>
      <c r="I64" s="1"/>
      <c r="J64" s="1" t="s">
        <v>66</v>
      </c>
      <c r="K64" s="1">
        <v>0.1</v>
      </c>
      <c r="L64" s="1">
        <v>0</v>
      </c>
      <c r="M64" s="1">
        <v>7.0000000000000007E-2</v>
      </c>
      <c r="N64" s="1">
        <v>0</v>
      </c>
      <c r="O64" s="1"/>
      <c r="P64" s="1"/>
      <c r="Q64" s="1" t="s">
        <v>66</v>
      </c>
      <c r="R64" s="1">
        <v>0.03</v>
      </c>
      <c r="S64" s="1">
        <v>0.19</v>
      </c>
      <c r="T64" s="1">
        <v>0</v>
      </c>
      <c r="U64" s="1">
        <v>0</v>
      </c>
      <c r="V64" s="1"/>
      <c r="W64" s="1"/>
      <c r="X64" s="1" t="s">
        <v>66</v>
      </c>
      <c r="Y64" s="1">
        <v>0</v>
      </c>
      <c r="Z64" s="1">
        <v>0</v>
      </c>
      <c r="AA64" s="1">
        <v>0</v>
      </c>
      <c r="AB64" s="1">
        <v>0</v>
      </c>
      <c r="AC64" s="1"/>
      <c r="AD64" s="1"/>
      <c r="AE64" s="6" t="s">
        <v>66</v>
      </c>
      <c r="AF64" s="6">
        <v>0</v>
      </c>
      <c r="AG64" s="6">
        <v>0</v>
      </c>
      <c r="AH64" s="6">
        <v>0</v>
      </c>
      <c r="AI64" s="6">
        <v>0</v>
      </c>
      <c r="AJ64" s="1"/>
      <c r="AK64" s="1"/>
      <c r="AL64" s="6" t="s">
        <v>66</v>
      </c>
      <c r="AM64" s="6">
        <v>0.03</v>
      </c>
      <c r="AN64" s="6">
        <v>0</v>
      </c>
      <c r="AO64" s="6">
        <v>0.06</v>
      </c>
      <c r="AP64" s="6">
        <v>0</v>
      </c>
      <c r="AQ64" s="1"/>
      <c r="AR64" s="1"/>
      <c r="AS64" s="6" t="s">
        <v>66</v>
      </c>
      <c r="AT64" s="6">
        <v>0</v>
      </c>
      <c r="AU64" s="6">
        <v>0</v>
      </c>
      <c r="AV64" s="6">
        <v>0</v>
      </c>
      <c r="AW64" s="6">
        <v>0</v>
      </c>
      <c r="AZ64" s="3" t="s">
        <v>66</v>
      </c>
      <c r="BA64" s="3">
        <v>0.17</v>
      </c>
      <c r="BB64" s="3">
        <v>0</v>
      </c>
      <c r="BC64" s="3">
        <v>0.12</v>
      </c>
      <c r="BD64" s="3">
        <v>0</v>
      </c>
      <c r="BG64" t="s">
        <v>66</v>
      </c>
      <c r="BH64">
        <v>0.36</v>
      </c>
      <c r="BI64">
        <v>0</v>
      </c>
      <c r="BJ64">
        <v>0.79</v>
      </c>
      <c r="BK64">
        <v>0</v>
      </c>
      <c r="BN64" t="s">
        <v>66</v>
      </c>
      <c r="BO64">
        <v>0.02</v>
      </c>
      <c r="BP64">
        <v>0.1</v>
      </c>
      <c r="BQ64">
        <v>0</v>
      </c>
      <c r="BR64">
        <v>0</v>
      </c>
      <c r="BU64" t="s">
        <v>66</v>
      </c>
      <c r="BV64">
        <v>0.25</v>
      </c>
      <c r="BW64">
        <v>1.32</v>
      </c>
      <c r="BX64">
        <v>0</v>
      </c>
      <c r="BY64">
        <v>0</v>
      </c>
      <c r="CB64" s="6" t="s">
        <v>66</v>
      </c>
      <c r="CC64" s="6">
        <v>3.99</v>
      </c>
      <c r="CD64" s="6">
        <v>13.14</v>
      </c>
      <c r="CE64" s="6">
        <v>2.4500000000000002</v>
      </c>
      <c r="CF64" s="6">
        <v>0.14000000000000001</v>
      </c>
      <c r="CI64" s="6" t="s">
        <v>66</v>
      </c>
      <c r="CJ64" s="6">
        <v>5.41</v>
      </c>
      <c r="CK64" s="6">
        <v>9.56</v>
      </c>
      <c r="CL64" s="6">
        <v>5.36</v>
      </c>
      <c r="CM64" s="6">
        <v>2.2200000000000002</v>
      </c>
      <c r="CP64" s="6" t="s">
        <v>66</v>
      </c>
      <c r="CQ64" s="6">
        <v>8.42</v>
      </c>
      <c r="CR64" s="6">
        <v>23.42</v>
      </c>
      <c r="CS64" s="6">
        <v>5.22</v>
      </c>
      <c r="CT64" s="6">
        <v>4.74</v>
      </c>
      <c r="CW64" s="6" t="s">
        <v>66</v>
      </c>
      <c r="CX64" s="6">
        <v>7.99</v>
      </c>
      <c r="CY64" s="6">
        <v>14.1</v>
      </c>
      <c r="CZ64" s="6">
        <v>7.96</v>
      </c>
      <c r="DA64" s="6">
        <v>3.03</v>
      </c>
      <c r="DD64" s="6" t="s">
        <v>66</v>
      </c>
      <c r="DE64" s="6">
        <v>12.62</v>
      </c>
      <c r="DF64" s="6">
        <v>25.86</v>
      </c>
      <c r="DG64" s="6">
        <v>10.61</v>
      </c>
      <c r="DH64" s="6">
        <v>3.61</v>
      </c>
      <c r="DK64" s="6" t="s">
        <v>66</v>
      </c>
      <c r="DL64" s="6">
        <v>24.01</v>
      </c>
      <c r="DM64" s="6">
        <v>24.17</v>
      </c>
      <c r="DN64" s="6">
        <v>22.98</v>
      </c>
      <c r="DO64" s="6">
        <v>31.08</v>
      </c>
      <c r="DR64" s="6" t="s">
        <v>66</v>
      </c>
      <c r="DS64" s="6">
        <v>41.16</v>
      </c>
      <c r="DT64" s="6">
        <v>20.27</v>
      </c>
      <c r="DU64" s="6">
        <v>40.75</v>
      </c>
      <c r="DV64" s="6">
        <v>62.74</v>
      </c>
      <c r="DY64" s="6" t="s">
        <v>66</v>
      </c>
      <c r="DZ64" s="6">
        <v>43.04</v>
      </c>
      <c r="EA64" s="6">
        <v>31.06</v>
      </c>
      <c r="EB64" s="6">
        <v>48.98</v>
      </c>
      <c r="EC64" s="6">
        <v>43.84</v>
      </c>
      <c r="EF64" s="6" t="s">
        <v>66</v>
      </c>
      <c r="EG64" s="6">
        <v>40.18</v>
      </c>
      <c r="EH64" s="6">
        <v>19.16</v>
      </c>
      <c r="EI64" s="6">
        <v>45.68</v>
      </c>
      <c r="EJ64" s="6">
        <v>63.57</v>
      </c>
      <c r="EM64" s="6" t="s">
        <v>66</v>
      </c>
      <c r="EN64" s="6">
        <v>43.45</v>
      </c>
      <c r="EO64" s="6">
        <v>26.79</v>
      </c>
      <c r="EP64" s="6">
        <v>45.8</v>
      </c>
      <c r="EQ64" s="6">
        <v>60.11</v>
      </c>
      <c r="ET64" s="6" t="s">
        <v>66</v>
      </c>
      <c r="EU64" s="6">
        <v>45.73</v>
      </c>
      <c r="EV64" s="6">
        <v>31.51</v>
      </c>
      <c r="EW64" s="6">
        <v>48.87</v>
      </c>
      <c r="EX64" s="6">
        <v>58.01</v>
      </c>
      <c r="FA64" s="6" t="s">
        <v>66</v>
      </c>
      <c r="FB64" s="6">
        <v>40.85</v>
      </c>
      <c r="FC64" s="6">
        <v>18.2</v>
      </c>
      <c r="FD64" s="6">
        <v>43.51</v>
      </c>
      <c r="FE64" s="6">
        <v>60.93</v>
      </c>
      <c r="FH64" s="6" t="s">
        <v>66</v>
      </c>
      <c r="FI64" s="6">
        <v>14.09</v>
      </c>
      <c r="FJ64" s="6">
        <v>7.83</v>
      </c>
      <c r="FK64" s="6">
        <v>9.48</v>
      </c>
      <c r="FL64" s="6">
        <v>40.869999999999997</v>
      </c>
      <c r="FO64" s="6" t="s">
        <v>66</v>
      </c>
      <c r="FP64" s="6">
        <v>3.31</v>
      </c>
      <c r="FQ64" s="6">
        <v>4.24</v>
      </c>
      <c r="FR64" s="6">
        <v>2.83</v>
      </c>
      <c r="FS64" s="6">
        <v>3.77</v>
      </c>
      <c r="FV64" s="6" t="s">
        <v>66</v>
      </c>
      <c r="FW64" s="6">
        <v>2.78</v>
      </c>
      <c r="FX64" s="6">
        <v>5.33</v>
      </c>
      <c r="FY64" s="6">
        <v>1.95</v>
      </c>
      <c r="FZ64" s="6">
        <v>3.33</v>
      </c>
      <c r="GC64" s="6" t="s">
        <v>66</v>
      </c>
      <c r="GD64" s="6">
        <v>3.61</v>
      </c>
      <c r="GE64" s="6">
        <v>4.37</v>
      </c>
      <c r="GF64" s="6">
        <v>3.68</v>
      </c>
      <c r="GG64" s="6">
        <v>3.08</v>
      </c>
      <c r="GJ64" s="58" t="s">
        <v>66</v>
      </c>
      <c r="GK64" s="58">
        <v>3.7</v>
      </c>
      <c r="GL64" s="58">
        <v>4.01</v>
      </c>
      <c r="GM64" s="58">
        <v>4.24</v>
      </c>
      <c r="GN64" s="58">
        <v>1.08</v>
      </c>
      <c r="GQ64" s="58" t="s">
        <v>66</v>
      </c>
      <c r="GR64" s="58">
        <v>5.32</v>
      </c>
      <c r="GS64" s="58">
        <v>7.9</v>
      </c>
      <c r="GT64" s="58">
        <v>5.6</v>
      </c>
      <c r="GU64" s="58">
        <v>1.62</v>
      </c>
      <c r="GX64" s="60" t="s">
        <v>66</v>
      </c>
      <c r="GY64" s="60">
        <v>6.27</v>
      </c>
      <c r="GZ64" s="60">
        <v>11.51</v>
      </c>
      <c r="HA64" s="60">
        <v>5.52</v>
      </c>
      <c r="HB64" s="60">
        <v>1.57</v>
      </c>
    </row>
    <row r="65" spans="1:210" x14ac:dyDescent="0.3">
      <c r="A65" s="1">
        <v>2.9999999999999973</v>
      </c>
      <c r="B65" s="1">
        <v>3.0499999999999972</v>
      </c>
      <c r="C65" s="1" t="s">
        <v>67</v>
      </c>
      <c r="D65" s="1">
        <v>0.17</v>
      </c>
      <c r="E65" s="1">
        <v>0.92</v>
      </c>
      <c r="F65" s="1">
        <v>0.04</v>
      </c>
      <c r="G65" s="1">
        <v>7.0000000000000007E-2</v>
      </c>
      <c r="H65" s="1"/>
      <c r="I65" s="1"/>
      <c r="J65" s="1" t="s">
        <v>67</v>
      </c>
      <c r="K65" s="1">
        <v>0.48</v>
      </c>
      <c r="L65" s="1">
        <v>0.9</v>
      </c>
      <c r="M65" s="1">
        <v>0.48</v>
      </c>
      <c r="N65" s="1">
        <v>0.13</v>
      </c>
      <c r="O65" s="1"/>
      <c r="P65" s="1"/>
      <c r="Q65" s="1" t="s">
        <v>67</v>
      </c>
      <c r="R65" s="1">
        <v>0.24</v>
      </c>
      <c r="S65" s="1">
        <v>0.85</v>
      </c>
      <c r="T65" s="1">
        <v>0.14000000000000001</v>
      </c>
      <c r="U65" s="1">
        <v>0</v>
      </c>
      <c r="V65" s="1"/>
      <c r="W65" s="1"/>
      <c r="X65" s="1" t="s">
        <v>67</v>
      </c>
      <c r="Y65" s="1">
        <v>0.2</v>
      </c>
      <c r="Z65" s="1">
        <v>0</v>
      </c>
      <c r="AA65" s="1">
        <v>0</v>
      </c>
      <c r="AB65" s="1">
        <v>0.76</v>
      </c>
      <c r="AC65" s="1"/>
      <c r="AD65" s="1"/>
      <c r="AE65" s="6" t="s">
        <v>67</v>
      </c>
      <c r="AF65" s="6">
        <v>0.1</v>
      </c>
      <c r="AG65" s="6">
        <v>0</v>
      </c>
      <c r="AH65" s="6">
        <v>0.22</v>
      </c>
      <c r="AI65" s="6">
        <v>0</v>
      </c>
      <c r="AJ65" s="1"/>
      <c r="AK65" s="1"/>
      <c r="AL65" s="6" t="s">
        <v>67</v>
      </c>
      <c r="AM65" s="6">
        <v>0.32</v>
      </c>
      <c r="AN65" s="6">
        <v>0</v>
      </c>
      <c r="AO65" s="6">
        <v>0.13</v>
      </c>
      <c r="AP65" s="6">
        <v>0.62</v>
      </c>
      <c r="AQ65" s="1"/>
      <c r="AR65" s="1"/>
      <c r="AS65" s="6" t="s">
        <v>67</v>
      </c>
      <c r="AT65" s="6">
        <v>0.3</v>
      </c>
      <c r="AU65" s="6">
        <v>0</v>
      </c>
      <c r="AV65" s="6">
        <v>0.3</v>
      </c>
      <c r="AW65" s="6">
        <v>0.76</v>
      </c>
      <c r="AZ65" s="3" t="s">
        <v>67</v>
      </c>
      <c r="BA65" s="3">
        <v>7.37</v>
      </c>
      <c r="BB65" s="3">
        <v>25.34</v>
      </c>
      <c r="BC65" s="3">
        <v>0.21</v>
      </c>
      <c r="BD65" s="3">
        <v>0.27</v>
      </c>
      <c r="BG65" t="s">
        <v>67</v>
      </c>
      <c r="BH65">
        <v>0.33</v>
      </c>
      <c r="BI65">
        <v>0</v>
      </c>
      <c r="BJ65">
        <v>0.15</v>
      </c>
      <c r="BK65">
        <v>0</v>
      </c>
      <c r="BN65" t="s">
        <v>67</v>
      </c>
      <c r="BO65">
        <v>0.13</v>
      </c>
      <c r="BP65">
        <v>0</v>
      </c>
      <c r="BQ65">
        <v>0.12</v>
      </c>
      <c r="BR65">
        <v>0.28999999999999998</v>
      </c>
      <c r="BU65" t="s">
        <v>67</v>
      </c>
      <c r="BV65">
        <v>0</v>
      </c>
      <c r="BW65">
        <v>0</v>
      </c>
      <c r="BX65">
        <v>0</v>
      </c>
      <c r="BY65">
        <v>0</v>
      </c>
      <c r="CB65" s="6" t="s">
        <v>67</v>
      </c>
      <c r="CC65" s="6">
        <v>0.25</v>
      </c>
      <c r="CD65" s="6">
        <v>0.42</v>
      </c>
      <c r="CE65" s="6">
        <v>0.34</v>
      </c>
      <c r="CF65" s="6">
        <v>0</v>
      </c>
      <c r="CI65" s="6" t="s">
        <v>67</v>
      </c>
      <c r="CJ65" s="6">
        <v>0.55000000000000004</v>
      </c>
      <c r="CK65" s="6">
        <v>0.15</v>
      </c>
      <c r="CL65" s="6">
        <v>0.41</v>
      </c>
      <c r="CM65" s="6">
        <v>0.14000000000000001</v>
      </c>
      <c r="CP65" s="6" t="s">
        <v>67</v>
      </c>
      <c r="CQ65" s="6">
        <v>0.53</v>
      </c>
      <c r="CR65" s="6">
        <v>0</v>
      </c>
      <c r="CS65" s="6">
        <v>0.7</v>
      </c>
      <c r="CT65" s="6">
        <v>0.28000000000000003</v>
      </c>
      <c r="CW65" s="6" t="s">
        <v>67</v>
      </c>
      <c r="CX65" s="6">
        <v>0.62</v>
      </c>
      <c r="CY65" s="6">
        <v>1.27</v>
      </c>
      <c r="CZ65" s="6">
        <v>0.71</v>
      </c>
      <c r="DA65" s="6">
        <v>0</v>
      </c>
      <c r="DD65" s="6" t="s">
        <v>67</v>
      </c>
      <c r="DE65" s="6">
        <v>0.66</v>
      </c>
      <c r="DF65" s="6">
        <v>0.77</v>
      </c>
      <c r="DG65" s="6">
        <v>0.84</v>
      </c>
      <c r="DH65" s="6">
        <v>0</v>
      </c>
      <c r="DK65" s="6" t="s">
        <v>67</v>
      </c>
      <c r="DL65" s="6">
        <v>1.86</v>
      </c>
      <c r="DM65" s="6">
        <v>0.46</v>
      </c>
      <c r="DN65" s="6">
        <v>2.4700000000000002</v>
      </c>
      <c r="DO65" s="6">
        <v>0</v>
      </c>
      <c r="DR65" s="6" t="s">
        <v>67</v>
      </c>
      <c r="DS65" s="6">
        <v>0.62</v>
      </c>
      <c r="DT65" s="6">
        <v>0.71</v>
      </c>
      <c r="DU65" s="6">
        <v>0.59</v>
      </c>
      <c r="DV65" s="6">
        <v>0.15</v>
      </c>
      <c r="DY65" s="6" t="s">
        <v>67</v>
      </c>
      <c r="DZ65" s="6">
        <v>0.83</v>
      </c>
      <c r="EA65" s="6">
        <v>0.51</v>
      </c>
      <c r="EB65" s="6">
        <v>0.39</v>
      </c>
      <c r="EC65" s="6">
        <v>1.86</v>
      </c>
      <c r="EF65" s="6" t="s">
        <v>67</v>
      </c>
      <c r="EG65" s="6">
        <v>7.43</v>
      </c>
      <c r="EH65" s="6">
        <v>23.82</v>
      </c>
      <c r="EI65" s="6">
        <v>2.57</v>
      </c>
      <c r="EJ65" s="6">
        <v>0</v>
      </c>
      <c r="EM65" s="6" t="s">
        <v>67</v>
      </c>
      <c r="EN65" s="6">
        <v>0.49</v>
      </c>
      <c r="EO65" s="6">
        <v>1.03</v>
      </c>
      <c r="EP65" s="6">
        <v>0.04</v>
      </c>
      <c r="EQ65" s="6">
        <v>1.52</v>
      </c>
      <c r="ET65" s="6" t="s">
        <v>67</v>
      </c>
      <c r="EU65" s="6">
        <v>0.3</v>
      </c>
      <c r="EV65" s="6">
        <v>0.32</v>
      </c>
      <c r="EW65" s="6">
        <v>0.28999999999999998</v>
      </c>
      <c r="EX65" s="6">
        <v>0</v>
      </c>
      <c r="FA65" s="6" t="s">
        <v>67</v>
      </c>
      <c r="FB65" s="6">
        <v>0.35</v>
      </c>
      <c r="FC65" s="6">
        <v>0</v>
      </c>
      <c r="FD65" s="6">
        <v>0.18</v>
      </c>
      <c r="FE65" s="6">
        <v>1.26</v>
      </c>
      <c r="FH65" s="6" t="s">
        <v>67</v>
      </c>
      <c r="FI65" s="6">
        <v>0.18</v>
      </c>
      <c r="FJ65" s="6">
        <v>0</v>
      </c>
      <c r="FK65" s="6">
        <v>0.1</v>
      </c>
      <c r="FL65" s="6">
        <v>0</v>
      </c>
      <c r="FO65" s="6" t="s">
        <v>67</v>
      </c>
      <c r="FP65" s="6">
        <v>0.37</v>
      </c>
      <c r="FQ65" s="6">
        <v>0.68</v>
      </c>
      <c r="FR65" s="6">
        <v>0.4</v>
      </c>
      <c r="FS65" s="6">
        <v>0</v>
      </c>
      <c r="FV65" s="6" t="s">
        <v>67</v>
      </c>
      <c r="FW65" s="6">
        <v>0.57999999999999996</v>
      </c>
      <c r="FX65" s="6">
        <v>1.1100000000000001</v>
      </c>
      <c r="FY65" s="6">
        <v>0.21</v>
      </c>
      <c r="FZ65" s="6">
        <v>0</v>
      </c>
      <c r="GC65" s="6" t="s">
        <v>67</v>
      </c>
      <c r="GD65" s="6">
        <v>0.27</v>
      </c>
      <c r="GE65" s="6">
        <v>0.13</v>
      </c>
      <c r="GF65" s="6">
        <v>0</v>
      </c>
      <c r="GG65" s="6">
        <v>0.44</v>
      </c>
      <c r="GJ65" s="58" t="s">
        <v>67</v>
      </c>
      <c r="GK65" s="58">
        <v>0.1</v>
      </c>
      <c r="GL65" s="58">
        <v>0</v>
      </c>
      <c r="GM65" s="58">
        <v>0</v>
      </c>
      <c r="GN65" s="58">
        <v>0</v>
      </c>
      <c r="GQ65" s="58" t="s">
        <v>67</v>
      </c>
      <c r="GR65" s="58">
        <v>0.38</v>
      </c>
      <c r="GS65" s="58">
        <v>0.33</v>
      </c>
      <c r="GT65" s="58">
        <v>0.52</v>
      </c>
      <c r="GU65" s="58">
        <v>0.12</v>
      </c>
      <c r="GX65" s="60" t="s">
        <v>67</v>
      </c>
      <c r="GY65" s="60">
        <v>0.22</v>
      </c>
      <c r="GZ65" s="60">
        <v>1.1299999999999999</v>
      </c>
      <c r="HA65" s="60">
        <v>0</v>
      </c>
      <c r="HB65" s="60">
        <v>0.15</v>
      </c>
    </row>
    <row r="66" spans="1:210" x14ac:dyDescent="0.3">
      <c r="A66" s="1">
        <v>3.0499999999999972</v>
      </c>
      <c r="B66" s="1">
        <v>3.099999999999997</v>
      </c>
      <c r="C66" s="1" t="s">
        <v>68</v>
      </c>
      <c r="D66" s="1">
        <v>0</v>
      </c>
      <c r="E66" s="1">
        <v>0</v>
      </c>
      <c r="F66" s="1">
        <v>0</v>
      </c>
      <c r="G66" s="1">
        <v>0</v>
      </c>
      <c r="H66" s="1"/>
      <c r="I66" s="1"/>
      <c r="J66" s="1" t="s">
        <v>68</v>
      </c>
      <c r="K66" s="1">
        <v>0.03</v>
      </c>
      <c r="L66" s="1">
        <v>0</v>
      </c>
      <c r="M66" s="1">
        <v>0</v>
      </c>
      <c r="N66" s="1">
        <v>0</v>
      </c>
      <c r="O66" s="1"/>
      <c r="P66" s="1"/>
      <c r="Q66" s="1" t="s">
        <v>68</v>
      </c>
      <c r="R66" s="1">
        <v>0.04</v>
      </c>
      <c r="S66" s="1">
        <v>0</v>
      </c>
      <c r="T66" s="1">
        <v>0</v>
      </c>
      <c r="U66" s="1">
        <v>0</v>
      </c>
      <c r="V66" s="1"/>
      <c r="W66" s="1"/>
      <c r="X66" s="1" t="s">
        <v>68</v>
      </c>
      <c r="Y66" s="1">
        <v>0.02</v>
      </c>
      <c r="Z66" s="1">
        <v>0</v>
      </c>
      <c r="AA66" s="1">
        <v>0</v>
      </c>
      <c r="AB66" s="1">
        <v>0.09</v>
      </c>
      <c r="AC66" s="1"/>
      <c r="AD66" s="1"/>
      <c r="AE66" s="6" t="s">
        <v>68</v>
      </c>
      <c r="AF66" s="6">
        <v>0</v>
      </c>
      <c r="AG66" s="6">
        <v>0</v>
      </c>
      <c r="AH66" s="6">
        <v>0</v>
      </c>
      <c r="AI66" s="6">
        <v>0</v>
      </c>
      <c r="AJ66" s="1"/>
      <c r="AK66" s="1"/>
      <c r="AL66" s="6" t="s">
        <v>68</v>
      </c>
      <c r="AM66" s="6">
        <v>0</v>
      </c>
      <c r="AN66" s="6">
        <v>0</v>
      </c>
      <c r="AO66" s="6">
        <v>0</v>
      </c>
      <c r="AP66" s="6">
        <v>0</v>
      </c>
      <c r="AQ66" s="1"/>
      <c r="AR66" s="1"/>
      <c r="AS66" s="6" t="s">
        <v>68</v>
      </c>
      <c r="AT66" s="6">
        <v>0</v>
      </c>
      <c r="AU66" s="6">
        <v>0</v>
      </c>
      <c r="AV66" s="6">
        <v>0</v>
      </c>
      <c r="AW66" s="6">
        <v>0</v>
      </c>
      <c r="AZ66" s="3" t="s">
        <v>68</v>
      </c>
      <c r="BA66" s="3">
        <v>0.45</v>
      </c>
      <c r="BB66" s="3">
        <v>1.21</v>
      </c>
      <c r="BC66" s="3">
        <v>0.28000000000000003</v>
      </c>
      <c r="BD66" s="3">
        <v>0</v>
      </c>
      <c r="BG66" t="s">
        <v>68</v>
      </c>
      <c r="BH66">
        <v>0</v>
      </c>
      <c r="BI66">
        <v>0</v>
      </c>
      <c r="BJ66">
        <v>0</v>
      </c>
      <c r="BK66">
        <v>0</v>
      </c>
      <c r="BN66" t="s">
        <v>68</v>
      </c>
      <c r="BO66">
        <v>0</v>
      </c>
      <c r="BP66">
        <v>0</v>
      </c>
      <c r="BQ66">
        <v>0</v>
      </c>
      <c r="BR66">
        <v>0</v>
      </c>
      <c r="BU66" t="s">
        <v>68</v>
      </c>
      <c r="BV66">
        <v>0.23</v>
      </c>
      <c r="BW66">
        <v>0</v>
      </c>
      <c r="BX66">
        <v>0.15</v>
      </c>
      <c r="BY66">
        <v>0.24</v>
      </c>
      <c r="CB66" s="6" t="s">
        <v>68</v>
      </c>
      <c r="CC66" s="6">
        <v>0.19</v>
      </c>
      <c r="CD66" s="6">
        <v>0.22</v>
      </c>
      <c r="CE66" s="6">
        <v>0.2</v>
      </c>
      <c r="CF66" s="6">
        <v>0</v>
      </c>
      <c r="CI66" s="6" t="s">
        <v>68</v>
      </c>
      <c r="CJ66" s="6">
        <v>0.18</v>
      </c>
      <c r="CK66" s="6">
        <v>0.43</v>
      </c>
      <c r="CL66" s="6">
        <v>0.19</v>
      </c>
      <c r="CM66" s="6">
        <v>0</v>
      </c>
      <c r="CP66" s="6" t="s">
        <v>68</v>
      </c>
      <c r="CQ66" s="6">
        <v>0.96</v>
      </c>
      <c r="CR66" s="6">
        <v>2.42</v>
      </c>
      <c r="CS66" s="6">
        <v>0.88</v>
      </c>
      <c r="CT66" s="6">
        <v>0</v>
      </c>
      <c r="CW66" s="6" t="s">
        <v>68</v>
      </c>
      <c r="CX66" s="6">
        <v>1.8</v>
      </c>
      <c r="CY66" s="6">
        <v>0.77</v>
      </c>
      <c r="CZ66" s="6">
        <v>2.14</v>
      </c>
      <c r="DA66" s="6">
        <v>2.21</v>
      </c>
      <c r="DD66" s="6" t="s">
        <v>68</v>
      </c>
      <c r="DE66" s="6">
        <v>1.45</v>
      </c>
      <c r="DF66" s="6">
        <v>0.76</v>
      </c>
      <c r="DG66" s="6">
        <v>2.0099999999999998</v>
      </c>
      <c r="DH66" s="6">
        <v>1.06</v>
      </c>
      <c r="DK66" s="6" t="s">
        <v>68</v>
      </c>
      <c r="DL66" s="6">
        <v>1.35</v>
      </c>
      <c r="DM66" s="6">
        <v>1.23</v>
      </c>
      <c r="DN66" s="6">
        <v>1.65</v>
      </c>
      <c r="DO66" s="6">
        <v>0</v>
      </c>
      <c r="DR66" s="6" t="s">
        <v>68</v>
      </c>
      <c r="DS66" s="6">
        <v>2.44</v>
      </c>
      <c r="DT66" s="6">
        <v>4.28</v>
      </c>
      <c r="DU66" s="6">
        <v>3.4</v>
      </c>
      <c r="DV66" s="6">
        <v>0</v>
      </c>
      <c r="DY66" s="6" t="s">
        <v>68</v>
      </c>
      <c r="DZ66" s="6">
        <v>1.76</v>
      </c>
      <c r="EA66" s="6">
        <v>1.21</v>
      </c>
      <c r="EB66" s="6">
        <v>1.94</v>
      </c>
      <c r="EC66" s="6">
        <v>1.85</v>
      </c>
      <c r="EF66" s="6" t="s">
        <v>68</v>
      </c>
      <c r="EG66" s="6">
        <v>1.1299999999999999</v>
      </c>
      <c r="EH66" s="6">
        <v>0.18</v>
      </c>
      <c r="EI66" s="6">
        <v>1.96</v>
      </c>
      <c r="EJ66" s="6">
        <v>0</v>
      </c>
      <c r="EM66" s="6" t="s">
        <v>68</v>
      </c>
      <c r="EN66" s="6">
        <v>1.21</v>
      </c>
      <c r="EO66" s="6">
        <v>0.56999999999999995</v>
      </c>
      <c r="EP66" s="6">
        <v>0.95</v>
      </c>
      <c r="EQ66" s="6">
        <v>2.74</v>
      </c>
      <c r="ET66" s="6" t="s">
        <v>68</v>
      </c>
      <c r="EU66" s="6">
        <v>0.84</v>
      </c>
      <c r="EV66" s="6">
        <v>1.38</v>
      </c>
      <c r="EW66" s="6">
        <v>0.71</v>
      </c>
      <c r="EX66" s="6">
        <v>0.8</v>
      </c>
      <c r="FA66" s="6" t="s">
        <v>68</v>
      </c>
      <c r="FB66" s="6">
        <v>2.93</v>
      </c>
      <c r="FC66" s="6">
        <v>4.53</v>
      </c>
      <c r="FD66" s="6">
        <v>2.79</v>
      </c>
      <c r="FE66" s="6">
        <v>1.25</v>
      </c>
      <c r="FH66" s="6" t="s">
        <v>68</v>
      </c>
      <c r="FI66" s="6">
        <v>1.1299999999999999</v>
      </c>
      <c r="FJ66" s="6">
        <v>1.35</v>
      </c>
      <c r="FK66" s="6">
        <v>1.49</v>
      </c>
      <c r="FL66" s="6">
        <v>0</v>
      </c>
      <c r="FO66" s="6" t="s">
        <v>68</v>
      </c>
      <c r="FP66" s="6">
        <v>0.92</v>
      </c>
      <c r="FQ66" s="6">
        <v>2.27</v>
      </c>
      <c r="FR66" s="6">
        <v>0.7</v>
      </c>
      <c r="FS66" s="6">
        <v>0</v>
      </c>
      <c r="FV66" s="6" t="s">
        <v>68</v>
      </c>
      <c r="FW66" s="6">
        <v>0.87</v>
      </c>
      <c r="FX66" s="6">
        <v>0.6</v>
      </c>
      <c r="FY66" s="6">
        <v>1.18</v>
      </c>
      <c r="FZ66" s="6">
        <v>0</v>
      </c>
      <c r="GC66" s="6" t="s">
        <v>68</v>
      </c>
      <c r="GD66" s="6">
        <v>0.52</v>
      </c>
      <c r="GE66" s="6">
        <v>0.88</v>
      </c>
      <c r="GF66" s="6">
        <v>0.33</v>
      </c>
      <c r="GG66" s="6">
        <v>0</v>
      </c>
      <c r="GJ66" s="58" t="s">
        <v>68</v>
      </c>
      <c r="GK66" s="58">
        <v>0.41</v>
      </c>
      <c r="GL66" s="58">
        <v>0</v>
      </c>
      <c r="GM66" s="58">
        <v>0.73</v>
      </c>
      <c r="GN66" s="58">
        <v>0</v>
      </c>
      <c r="GQ66" s="58" t="s">
        <v>68</v>
      </c>
      <c r="GR66" s="58">
        <v>0.87</v>
      </c>
      <c r="GS66" s="58">
        <v>0</v>
      </c>
      <c r="GT66" s="58">
        <v>1.55</v>
      </c>
      <c r="GU66" s="58">
        <v>0</v>
      </c>
      <c r="GX66" s="60" t="s">
        <v>68</v>
      </c>
      <c r="GY66" s="60">
        <v>0.97</v>
      </c>
      <c r="GZ66" s="60">
        <v>0.93</v>
      </c>
      <c r="HA66" s="60">
        <v>0.79</v>
      </c>
      <c r="HB66" s="60">
        <v>0.38</v>
      </c>
    </row>
    <row r="67" spans="1:210" x14ac:dyDescent="0.3">
      <c r="A67" s="1">
        <v>3.099999999999997</v>
      </c>
      <c r="B67" s="1">
        <v>3.1499999999999968</v>
      </c>
      <c r="C67" s="1" t="s">
        <v>69</v>
      </c>
      <c r="D67" s="1">
        <v>0.22</v>
      </c>
      <c r="E67" s="1">
        <v>0</v>
      </c>
      <c r="F67" s="1">
        <v>0.36</v>
      </c>
      <c r="G67" s="1">
        <v>0</v>
      </c>
      <c r="H67" s="1"/>
      <c r="I67" s="1"/>
      <c r="J67" s="1" t="s">
        <v>69</v>
      </c>
      <c r="K67" s="1">
        <v>0.03</v>
      </c>
      <c r="L67" s="1">
        <v>0</v>
      </c>
      <c r="M67" s="1">
        <v>0.04</v>
      </c>
      <c r="N67" s="1">
        <v>0</v>
      </c>
      <c r="O67" s="1"/>
      <c r="P67" s="1"/>
      <c r="Q67" s="1" t="s">
        <v>69</v>
      </c>
      <c r="R67" s="1">
        <v>0</v>
      </c>
      <c r="S67" s="1">
        <v>0</v>
      </c>
      <c r="T67" s="1">
        <v>0</v>
      </c>
      <c r="U67" s="1">
        <v>0</v>
      </c>
      <c r="V67" s="1"/>
      <c r="W67" s="1"/>
      <c r="X67" s="1" t="s">
        <v>69</v>
      </c>
      <c r="Y67" s="1">
        <v>0</v>
      </c>
      <c r="Z67" s="1">
        <v>0</v>
      </c>
      <c r="AA67" s="1">
        <v>0</v>
      </c>
      <c r="AB67" s="1">
        <v>0</v>
      </c>
      <c r="AC67" s="1"/>
      <c r="AD67" s="1"/>
      <c r="AE67" s="6" t="s">
        <v>69</v>
      </c>
      <c r="AF67" s="6">
        <v>0</v>
      </c>
      <c r="AG67" s="6">
        <v>0</v>
      </c>
      <c r="AH67" s="6">
        <v>0</v>
      </c>
      <c r="AI67" s="6">
        <v>0</v>
      </c>
      <c r="AJ67" s="1"/>
      <c r="AK67" s="1"/>
      <c r="AL67" s="6" t="s">
        <v>69</v>
      </c>
      <c r="AM67" s="6">
        <v>0.13</v>
      </c>
      <c r="AN67" s="6">
        <v>0.49</v>
      </c>
      <c r="AO67" s="6">
        <v>0</v>
      </c>
      <c r="AP67" s="6">
        <v>0.1</v>
      </c>
      <c r="AQ67" s="1"/>
      <c r="AR67" s="1"/>
      <c r="AS67" s="6" t="s">
        <v>69</v>
      </c>
      <c r="AT67" s="6">
        <v>0</v>
      </c>
      <c r="AU67" s="6">
        <v>0</v>
      </c>
      <c r="AV67" s="6">
        <v>0</v>
      </c>
      <c r="AW67" s="6">
        <v>0</v>
      </c>
      <c r="AZ67" s="3" t="s">
        <v>69</v>
      </c>
      <c r="BA67" s="3">
        <v>0</v>
      </c>
      <c r="BB67" s="3">
        <v>0</v>
      </c>
      <c r="BC67" s="3">
        <v>0</v>
      </c>
      <c r="BD67" s="3">
        <v>0</v>
      </c>
      <c r="BG67" t="s">
        <v>69</v>
      </c>
      <c r="BH67">
        <v>0</v>
      </c>
      <c r="BI67">
        <v>0</v>
      </c>
      <c r="BJ67">
        <v>0</v>
      </c>
      <c r="BK67">
        <v>0</v>
      </c>
      <c r="BN67" t="s">
        <v>69</v>
      </c>
      <c r="BO67">
        <v>0.04</v>
      </c>
      <c r="BP67">
        <v>0.18</v>
      </c>
      <c r="BQ67">
        <v>0</v>
      </c>
      <c r="BR67">
        <v>0</v>
      </c>
      <c r="BU67" t="s">
        <v>69</v>
      </c>
      <c r="BV67">
        <v>0.03</v>
      </c>
      <c r="BW67">
        <v>0</v>
      </c>
      <c r="BX67">
        <v>7.0000000000000007E-2</v>
      </c>
      <c r="BY67">
        <v>0</v>
      </c>
      <c r="CB67" s="6" t="s">
        <v>69</v>
      </c>
      <c r="CC67" s="6">
        <v>0</v>
      </c>
      <c r="CD67" s="6">
        <v>0</v>
      </c>
      <c r="CE67" s="6">
        <v>0</v>
      </c>
      <c r="CF67" s="6">
        <v>0</v>
      </c>
      <c r="CI67" s="6" t="s">
        <v>69</v>
      </c>
      <c r="CJ67" s="6">
        <v>0.25</v>
      </c>
      <c r="CK67" s="6">
        <v>0</v>
      </c>
      <c r="CL67" s="6">
        <v>0.44</v>
      </c>
      <c r="CM67" s="6">
        <v>0.11</v>
      </c>
      <c r="CP67" s="6" t="s">
        <v>69</v>
      </c>
      <c r="CQ67" s="6">
        <v>0.14000000000000001</v>
      </c>
      <c r="CR67" s="6">
        <v>0</v>
      </c>
      <c r="CS67" s="6">
        <v>0.23</v>
      </c>
      <c r="CT67" s="6">
        <v>0</v>
      </c>
      <c r="CW67" s="6" t="s">
        <v>69</v>
      </c>
      <c r="CX67" s="6">
        <v>0.3</v>
      </c>
      <c r="CY67" s="6">
        <v>0.42</v>
      </c>
      <c r="CZ67" s="6">
        <v>0.14000000000000001</v>
      </c>
      <c r="DA67" s="6">
        <v>0.61</v>
      </c>
      <c r="DD67" s="6" t="s">
        <v>69</v>
      </c>
      <c r="DE67" s="6">
        <v>0.62</v>
      </c>
      <c r="DF67" s="6">
        <v>2.25</v>
      </c>
      <c r="DG67" s="6">
        <v>0.18</v>
      </c>
      <c r="DH67" s="6">
        <v>0.09</v>
      </c>
      <c r="DK67" s="6" t="s">
        <v>69</v>
      </c>
      <c r="DL67" s="6">
        <v>0.53</v>
      </c>
      <c r="DM67" s="6">
        <v>0.51</v>
      </c>
      <c r="DN67" s="6">
        <v>0.76</v>
      </c>
      <c r="DO67" s="6">
        <v>0</v>
      </c>
      <c r="DR67" s="6" t="s">
        <v>69</v>
      </c>
      <c r="DS67" s="6">
        <v>0.1</v>
      </c>
      <c r="DT67" s="6">
        <v>0</v>
      </c>
      <c r="DU67" s="6">
        <v>0.2</v>
      </c>
      <c r="DV67" s="6">
        <v>0</v>
      </c>
      <c r="DY67" s="6" t="s">
        <v>69</v>
      </c>
      <c r="DZ67" s="6">
        <v>1.4</v>
      </c>
      <c r="EA67" s="6">
        <v>0.19</v>
      </c>
      <c r="EB67" s="6">
        <v>2.33</v>
      </c>
      <c r="EC67" s="6">
        <v>0</v>
      </c>
      <c r="EF67" s="6" t="s">
        <v>69</v>
      </c>
      <c r="EG67" s="6">
        <v>0.03</v>
      </c>
      <c r="EH67" s="6">
        <v>0</v>
      </c>
      <c r="EI67" s="6">
        <v>0.05</v>
      </c>
      <c r="EJ67" s="6">
        <v>0</v>
      </c>
      <c r="EM67" s="6" t="s">
        <v>69</v>
      </c>
      <c r="EN67" s="6">
        <v>0.9</v>
      </c>
      <c r="EO67" s="6">
        <v>0.52</v>
      </c>
      <c r="EP67" s="6">
        <v>1.32</v>
      </c>
      <c r="EQ67" s="6">
        <v>0</v>
      </c>
      <c r="ET67" s="6" t="s">
        <v>69</v>
      </c>
      <c r="EU67" s="6">
        <v>0.16</v>
      </c>
      <c r="EV67" s="6">
        <v>0.45</v>
      </c>
      <c r="EW67" s="6">
        <v>0.04</v>
      </c>
      <c r="EX67" s="6">
        <v>0</v>
      </c>
      <c r="FA67" s="6" t="s">
        <v>69</v>
      </c>
      <c r="FB67" s="6">
        <v>0.08</v>
      </c>
      <c r="FC67" s="6">
        <v>0.5</v>
      </c>
      <c r="FD67" s="6">
        <v>0</v>
      </c>
      <c r="FE67" s="6">
        <v>0</v>
      </c>
      <c r="FH67" s="6" t="s">
        <v>69</v>
      </c>
      <c r="FI67" s="6">
        <v>0.33</v>
      </c>
      <c r="FJ67" s="6">
        <v>1.52</v>
      </c>
      <c r="FK67" s="6">
        <v>0.08</v>
      </c>
      <c r="FL67" s="6">
        <v>0</v>
      </c>
      <c r="FO67" s="6" t="s">
        <v>69</v>
      </c>
      <c r="FP67" s="6">
        <v>0.03</v>
      </c>
      <c r="FQ67" s="6">
        <v>0</v>
      </c>
      <c r="FR67" s="6">
        <v>0</v>
      </c>
      <c r="FS67" s="6">
        <v>0</v>
      </c>
      <c r="FV67" s="6" t="s">
        <v>69</v>
      </c>
      <c r="FW67" s="6">
        <v>0</v>
      </c>
      <c r="FX67" s="6">
        <v>0</v>
      </c>
      <c r="FY67" s="6">
        <v>0</v>
      </c>
      <c r="FZ67" s="6">
        <v>0</v>
      </c>
      <c r="GC67" s="6" t="s">
        <v>69</v>
      </c>
      <c r="GD67" s="6">
        <v>0.46</v>
      </c>
      <c r="GE67" s="6">
        <v>0.94</v>
      </c>
      <c r="GF67" s="6">
        <v>0.23</v>
      </c>
      <c r="GG67" s="6">
        <v>0</v>
      </c>
      <c r="GJ67" s="58" t="s">
        <v>69</v>
      </c>
      <c r="GK67" s="58">
        <v>0.31</v>
      </c>
      <c r="GL67" s="58">
        <v>1.29</v>
      </c>
      <c r="GM67" s="58">
        <v>0</v>
      </c>
      <c r="GN67" s="58">
        <v>0.33</v>
      </c>
      <c r="GQ67" s="58" t="s">
        <v>69</v>
      </c>
      <c r="GR67" s="58">
        <v>0</v>
      </c>
      <c r="GS67" s="58">
        <v>0</v>
      </c>
      <c r="GT67" s="58">
        <v>0</v>
      </c>
      <c r="GU67" s="58">
        <v>0</v>
      </c>
      <c r="GX67" s="60" t="s">
        <v>69</v>
      </c>
      <c r="GY67" s="60">
        <v>0.54</v>
      </c>
      <c r="GZ67" s="60">
        <v>0.83</v>
      </c>
      <c r="HA67" s="60">
        <v>0.44</v>
      </c>
      <c r="HB67" s="60">
        <v>0.75</v>
      </c>
    </row>
    <row r="68" spans="1:210" x14ac:dyDescent="0.3">
      <c r="A68" s="1">
        <v>3.1499999999999968</v>
      </c>
      <c r="B68" s="1">
        <v>3.1999999999999966</v>
      </c>
      <c r="C68" s="1" t="s">
        <v>70</v>
      </c>
      <c r="D68" s="1">
        <v>7.0000000000000007E-2</v>
      </c>
      <c r="E68" s="1">
        <v>0</v>
      </c>
      <c r="F68" s="1">
        <v>0.12</v>
      </c>
      <c r="G68" s="1">
        <v>0</v>
      </c>
      <c r="H68" s="1"/>
      <c r="I68" s="1"/>
      <c r="J68" s="1" t="s">
        <v>70</v>
      </c>
      <c r="K68" s="1">
        <v>0.03</v>
      </c>
      <c r="L68" s="1">
        <v>0</v>
      </c>
      <c r="M68" s="1">
        <v>0.05</v>
      </c>
      <c r="N68" s="1">
        <v>0</v>
      </c>
      <c r="O68" s="1"/>
      <c r="P68" s="1"/>
      <c r="Q68" s="1" t="s">
        <v>70</v>
      </c>
      <c r="R68" s="1">
        <v>0.21</v>
      </c>
      <c r="S68" s="1">
        <v>0</v>
      </c>
      <c r="T68" s="1">
        <v>0.19</v>
      </c>
      <c r="U68" s="1">
        <v>0.47</v>
      </c>
      <c r="V68" s="1"/>
      <c r="W68" s="1"/>
      <c r="X68" s="1" t="s">
        <v>70</v>
      </c>
      <c r="Y68" s="1">
        <v>0.2</v>
      </c>
      <c r="Z68" s="1">
        <v>0</v>
      </c>
      <c r="AA68" s="1">
        <v>0.31</v>
      </c>
      <c r="AB68" s="1">
        <v>0</v>
      </c>
      <c r="AC68" s="1"/>
      <c r="AD68" s="1"/>
      <c r="AE68" s="6" t="s">
        <v>70</v>
      </c>
      <c r="AF68" s="6">
        <v>0</v>
      </c>
      <c r="AG68" s="6">
        <v>0</v>
      </c>
      <c r="AH68" s="6">
        <v>0</v>
      </c>
      <c r="AI68" s="6">
        <v>0</v>
      </c>
      <c r="AJ68" s="1"/>
      <c r="AK68" s="1"/>
      <c r="AL68" s="6" t="s">
        <v>70</v>
      </c>
      <c r="AM68" s="6">
        <v>0.39</v>
      </c>
      <c r="AN68" s="6">
        <v>0.28000000000000003</v>
      </c>
      <c r="AO68" s="6">
        <v>0.59</v>
      </c>
      <c r="AP68" s="6">
        <v>0</v>
      </c>
      <c r="AQ68" s="1"/>
      <c r="AR68" s="1"/>
      <c r="AS68" s="6" t="s">
        <v>70</v>
      </c>
      <c r="AT68" s="6">
        <v>0</v>
      </c>
      <c r="AU68" s="6">
        <v>0</v>
      </c>
      <c r="AV68" s="6">
        <v>0</v>
      </c>
      <c r="AW68" s="6">
        <v>0</v>
      </c>
      <c r="AZ68" s="3" t="s">
        <v>70</v>
      </c>
      <c r="BA68" s="3">
        <v>7.0000000000000007E-2</v>
      </c>
      <c r="BB68" s="3">
        <v>0</v>
      </c>
      <c r="BC68" s="3">
        <v>0.17</v>
      </c>
      <c r="BD68" s="3">
        <v>0</v>
      </c>
      <c r="BG68" t="s">
        <v>70</v>
      </c>
      <c r="BH68">
        <v>0</v>
      </c>
      <c r="BI68">
        <v>0</v>
      </c>
      <c r="BJ68">
        <v>0</v>
      </c>
      <c r="BK68">
        <v>0</v>
      </c>
      <c r="BN68" t="s">
        <v>70</v>
      </c>
      <c r="BO68">
        <v>0.04</v>
      </c>
      <c r="BP68">
        <v>0</v>
      </c>
      <c r="BQ68">
        <v>0.09</v>
      </c>
      <c r="BR68">
        <v>0</v>
      </c>
      <c r="BU68" t="s">
        <v>70</v>
      </c>
      <c r="BV68">
        <v>1.82</v>
      </c>
      <c r="BW68">
        <v>9</v>
      </c>
      <c r="BX68">
        <v>0.08</v>
      </c>
      <c r="BY68">
        <v>0</v>
      </c>
      <c r="CB68" s="6" t="s">
        <v>70</v>
      </c>
      <c r="CC68" s="6">
        <v>2.16</v>
      </c>
      <c r="CD68" s="6">
        <v>9.0399999999999991</v>
      </c>
      <c r="CE68" s="6">
        <v>0.17</v>
      </c>
      <c r="CF68" s="6">
        <v>0</v>
      </c>
      <c r="CI68" s="6" t="s">
        <v>70</v>
      </c>
      <c r="CJ68" s="6">
        <v>2.46</v>
      </c>
      <c r="CK68" s="6">
        <v>7.6</v>
      </c>
      <c r="CL68" s="6">
        <v>1.47</v>
      </c>
      <c r="CM68" s="6">
        <v>0.47</v>
      </c>
      <c r="CP68" s="6" t="s">
        <v>70</v>
      </c>
      <c r="CQ68" s="6">
        <v>1.53</v>
      </c>
      <c r="CR68" s="6">
        <v>1.37</v>
      </c>
      <c r="CS68" s="6">
        <v>1.98</v>
      </c>
      <c r="CT68" s="6">
        <v>0</v>
      </c>
      <c r="CW68" s="6" t="s">
        <v>70</v>
      </c>
      <c r="CX68" s="6">
        <v>3.48</v>
      </c>
      <c r="CY68" s="6">
        <v>4.13</v>
      </c>
      <c r="CZ68" s="6">
        <v>4.6500000000000004</v>
      </c>
      <c r="DA68" s="6">
        <v>0.46</v>
      </c>
      <c r="DD68" s="6" t="s">
        <v>70</v>
      </c>
      <c r="DE68" s="6">
        <v>7.04</v>
      </c>
      <c r="DF68" s="6">
        <v>1.17</v>
      </c>
      <c r="DG68" s="6">
        <v>2.23</v>
      </c>
      <c r="DH68" s="6">
        <v>26.07</v>
      </c>
      <c r="DK68" s="6" t="s">
        <v>70</v>
      </c>
      <c r="DL68" s="6">
        <v>2.1800000000000002</v>
      </c>
      <c r="DM68" s="6">
        <v>5.93</v>
      </c>
      <c r="DN68" s="6">
        <v>1.5</v>
      </c>
      <c r="DO68" s="6">
        <v>0.92</v>
      </c>
      <c r="DR68" s="6" t="s">
        <v>70</v>
      </c>
      <c r="DS68" s="6">
        <v>0.85</v>
      </c>
      <c r="DT68" s="6">
        <v>2.62</v>
      </c>
      <c r="DU68" s="6">
        <v>0.62</v>
      </c>
      <c r="DV68" s="6">
        <v>0.12</v>
      </c>
      <c r="DY68" s="6" t="s">
        <v>70</v>
      </c>
      <c r="DZ68" s="6">
        <v>1.19</v>
      </c>
      <c r="EA68" s="6">
        <v>2.52</v>
      </c>
      <c r="EB68" s="6">
        <v>0.96</v>
      </c>
      <c r="EC68" s="6">
        <v>0</v>
      </c>
      <c r="EF68" s="6" t="s">
        <v>70</v>
      </c>
      <c r="EG68" s="6">
        <v>2.0299999999999998</v>
      </c>
      <c r="EH68" s="6">
        <v>1.61</v>
      </c>
      <c r="EI68" s="6">
        <v>1.95</v>
      </c>
      <c r="EJ68" s="6">
        <v>1.76</v>
      </c>
      <c r="EM68" s="6" t="s">
        <v>70</v>
      </c>
      <c r="EN68" s="6">
        <v>1.6</v>
      </c>
      <c r="EO68" s="6">
        <v>2.44</v>
      </c>
      <c r="EP68" s="6">
        <v>1.45</v>
      </c>
      <c r="EQ68" s="6">
        <v>0</v>
      </c>
      <c r="ET68" s="6" t="s">
        <v>70</v>
      </c>
      <c r="EU68" s="6">
        <v>0.6</v>
      </c>
      <c r="EV68" s="6">
        <v>0.93</v>
      </c>
      <c r="EW68" s="6">
        <v>0.3</v>
      </c>
      <c r="EX68" s="6">
        <v>0</v>
      </c>
      <c r="FA68" s="6" t="s">
        <v>70</v>
      </c>
      <c r="FB68" s="6">
        <v>0.47</v>
      </c>
      <c r="FC68" s="6">
        <v>0.46</v>
      </c>
      <c r="FD68" s="6">
        <v>0.66</v>
      </c>
      <c r="FE68" s="6">
        <v>0</v>
      </c>
      <c r="FH68" s="6" t="s">
        <v>70</v>
      </c>
      <c r="FI68" s="6">
        <v>0.56999999999999995</v>
      </c>
      <c r="FJ68" s="6">
        <v>0</v>
      </c>
      <c r="FK68" s="6">
        <v>0.71</v>
      </c>
      <c r="FL68" s="6">
        <v>0</v>
      </c>
      <c r="FO68" s="6" t="s">
        <v>70</v>
      </c>
      <c r="FP68" s="6">
        <v>0.62</v>
      </c>
      <c r="FQ68" s="6">
        <v>0</v>
      </c>
      <c r="FR68" s="6">
        <v>0.73</v>
      </c>
      <c r="FS68" s="6">
        <v>0.82</v>
      </c>
      <c r="FV68" s="6" t="s">
        <v>70</v>
      </c>
      <c r="FW68" s="6">
        <v>1.61</v>
      </c>
      <c r="FX68" s="6">
        <v>1.28</v>
      </c>
      <c r="FY68" s="6">
        <v>2.02</v>
      </c>
      <c r="FZ68" s="6">
        <v>1.03</v>
      </c>
      <c r="GC68" s="6" t="s">
        <v>70</v>
      </c>
      <c r="GD68" s="6">
        <v>0.92</v>
      </c>
      <c r="GE68" s="6">
        <v>2.41</v>
      </c>
      <c r="GF68" s="6">
        <v>0.67</v>
      </c>
      <c r="GG68" s="6">
        <v>0</v>
      </c>
      <c r="GJ68" s="58" t="s">
        <v>70</v>
      </c>
      <c r="GK68" s="58">
        <v>0.39</v>
      </c>
      <c r="GL68" s="58">
        <v>0.1</v>
      </c>
      <c r="GM68" s="58">
        <v>0.66</v>
      </c>
      <c r="GN68" s="58">
        <v>0</v>
      </c>
      <c r="GQ68" s="58" t="s">
        <v>70</v>
      </c>
      <c r="GR68" s="58">
        <v>0.46</v>
      </c>
      <c r="GS68" s="58">
        <v>0</v>
      </c>
      <c r="GT68" s="58">
        <v>0.48</v>
      </c>
      <c r="GU68" s="58">
        <v>0.89</v>
      </c>
      <c r="GX68" s="60" t="s">
        <v>70</v>
      </c>
      <c r="GY68" s="60">
        <v>0.25</v>
      </c>
      <c r="GZ68" s="60">
        <v>0.97</v>
      </c>
      <c r="HA68" s="60">
        <v>0.13</v>
      </c>
      <c r="HB68" s="60">
        <v>0</v>
      </c>
    </row>
    <row r="69" spans="1:210" x14ac:dyDescent="0.3">
      <c r="A69" s="1">
        <v>3.1999999999999966</v>
      </c>
      <c r="B69" s="1">
        <v>3.2499999999999964</v>
      </c>
      <c r="C69" s="1" t="s">
        <v>71</v>
      </c>
      <c r="D69" s="1">
        <v>0.27</v>
      </c>
      <c r="E69" s="1">
        <v>0.35</v>
      </c>
      <c r="F69" s="1">
        <v>0.27</v>
      </c>
      <c r="G69" s="1">
        <v>0.16</v>
      </c>
      <c r="H69" s="1"/>
      <c r="I69" s="1"/>
      <c r="J69" s="1" t="s">
        <v>71</v>
      </c>
      <c r="K69" s="1">
        <v>0.15</v>
      </c>
      <c r="L69" s="1">
        <v>0.16</v>
      </c>
      <c r="M69" s="1">
        <v>0.14000000000000001</v>
      </c>
      <c r="N69" s="1">
        <v>0</v>
      </c>
      <c r="O69" s="1"/>
      <c r="P69" s="1"/>
      <c r="Q69" s="1" t="s">
        <v>71</v>
      </c>
      <c r="R69" s="1">
        <v>0.11</v>
      </c>
      <c r="S69" s="1">
        <v>0.22</v>
      </c>
      <c r="T69" s="1">
        <v>0</v>
      </c>
      <c r="U69" s="1">
        <v>0.35</v>
      </c>
      <c r="V69" s="1"/>
      <c r="W69" s="1"/>
      <c r="X69" s="1" t="s">
        <v>71</v>
      </c>
      <c r="Y69" s="1">
        <v>0.11</v>
      </c>
      <c r="Z69" s="1">
        <v>0</v>
      </c>
      <c r="AA69" s="1">
        <v>0.1</v>
      </c>
      <c r="AB69" s="1">
        <v>0</v>
      </c>
      <c r="AC69" s="1"/>
      <c r="AD69" s="1"/>
      <c r="AE69" s="6" t="s">
        <v>71</v>
      </c>
      <c r="AF69" s="6">
        <v>0.63</v>
      </c>
      <c r="AG69" s="6">
        <v>0</v>
      </c>
      <c r="AH69" s="6">
        <v>0</v>
      </c>
      <c r="AI69" s="6">
        <v>1.1599999999999999</v>
      </c>
      <c r="AJ69" s="1"/>
      <c r="AK69" s="1"/>
      <c r="AL69" s="6" t="s">
        <v>71</v>
      </c>
      <c r="AM69" s="6">
        <v>0.75</v>
      </c>
      <c r="AN69" s="6">
        <v>1.21</v>
      </c>
      <c r="AO69" s="6">
        <v>0</v>
      </c>
      <c r="AP69" s="6">
        <v>0.34</v>
      </c>
      <c r="AQ69" s="1"/>
      <c r="AR69" s="1"/>
      <c r="AS69" s="6" t="s">
        <v>71</v>
      </c>
      <c r="AT69" s="6">
        <v>0.28000000000000003</v>
      </c>
      <c r="AU69" s="6">
        <v>0.69</v>
      </c>
      <c r="AV69" s="6">
        <v>0</v>
      </c>
      <c r="AW69" s="6">
        <v>0.18</v>
      </c>
      <c r="AZ69" s="3" t="s">
        <v>71</v>
      </c>
      <c r="BA69" s="3">
        <v>0.42</v>
      </c>
      <c r="BB69" s="3">
        <v>0.11</v>
      </c>
      <c r="BC69" s="3">
        <v>0</v>
      </c>
      <c r="BD69" s="3">
        <v>0</v>
      </c>
      <c r="BG69" t="s">
        <v>71</v>
      </c>
      <c r="BH69">
        <v>0.35</v>
      </c>
      <c r="BI69">
        <v>0.24</v>
      </c>
      <c r="BJ69">
        <v>0</v>
      </c>
      <c r="BK69">
        <v>0</v>
      </c>
      <c r="BN69" t="s">
        <v>71</v>
      </c>
      <c r="BO69">
        <v>0.16</v>
      </c>
      <c r="BP69">
        <v>0</v>
      </c>
      <c r="BQ69">
        <v>0.28000000000000003</v>
      </c>
      <c r="BR69">
        <v>0</v>
      </c>
      <c r="BU69" t="s">
        <v>71</v>
      </c>
      <c r="BV69">
        <v>0.16</v>
      </c>
      <c r="BW69">
        <v>0</v>
      </c>
      <c r="BX69">
        <v>0.35</v>
      </c>
      <c r="BY69">
        <v>0</v>
      </c>
      <c r="CB69" s="6" t="s">
        <v>71</v>
      </c>
      <c r="CC69" s="6">
        <v>0.18</v>
      </c>
      <c r="CD69" s="6">
        <v>0</v>
      </c>
      <c r="CE69" s="6">
        <v>0.24</v>
      </c>
      <c r="CF69" s="6">
        <v>0.14000000000000001</v>
      </c>
      <c r="CI69" s="6" t="s">
        <v>71</v>
      </c>
      <c r="CJ69" s="6">
        <v>0.24</v>
      </c>
      <c r="CK69" s="6">
        <v>0</v>
      </c>
      <c r="CL69" s="6">
        <v>0.31</v>
      </c>
      <c r="CM69" s="6">
        <v>0.34</v>
      </c>
      <c r="CP69" s="6" t="s">
        <v>71</v>
      </c>
      <c r="CQ69" s="6">
        <v>0.53</v>
      </c>
      <c r="CR69" s="6">
        <v>2.29</v>
      </c>
      <c r="CS69" s="6">
        <v>0.15</v>
      </c>
      <c r="CT69" s="6">
        <v>0.22</v>
      </c>
      <c r="CW69" s="6" t="s">
        <v>71</v>
      </c>
      <c r="CX69" s="6">
        <v>0.53</v>
      </c>
      <c r="CY69" s="6">
        <v>1.4</v>
      </c>
      <c r="CZ69" s="6">
        <v>0.39</v>
      </c>
      <c r="DA69" s="6">
        <v>0</v>
      </c>
      <c r="DD69" s="6" t="s">
        <v>71</v>
      </c>
      <c r="DE69" s="6">
        <v>0.35</v>
      </c>
      <c r="DF69" s="6">
        <v>0.64</v>
      </c>
      <c r="DG69" s="6">
        <v>0.24</v>
      </c>
      <c r="DH69" s="6">
        <v>0</v>
      </c>
      <c r="DK69" s="6" t="s">
        <v>71</v>
      </c>
      <c r="DL69" s="6">
        <v>2.1</v>
      </c>
      <c r="DM69" s="6">
        <v>1.86</v>
      </c>
      <c r="DN69" s="6">
        <v>2.31</v>
      </c>
      <c r="DO69" s="6">
        <v>1.48</v>
      </c>
      <c r="DR69" s="6" t="s">
        <v>71</v>
      </c>
      <c r="DS69" s="6">
        <v>0.64</v>
      </c>
      <c r="DT69" s="6">
        <v>2.08</v>
      </c>
      <c r="DU69" s="6">
        <v>0.2</v>
      </c>
      <c r="DV69" s="6">
        <v>0.61</v>
      </c>
      <c r="DY69" s="6" t="s">
        <v>71</v>
      </c>
      <c r="DZ69" s="6">
        <v>0.86</v>
      </c>
      <c r="EA69" s="6">
        <v>3.83</v>
      </c>
      <c r="EB69" s="6">
        <v>0.23</v>
      </c>
      <c r="EC69" s="6">
        <v>0.22</v>
      </c>
      <c r="EF69" s="6" t="s">
        <v>71</v>
      </c>
      <c r="EG69" s="6">
        <v>0.82</v>
      </c>
      <c r="EH69" s="6">
        <v>1.65</v>
      </c>
      <c r="EI69" s="6">
        <v>0.71</v>
      </c>
      <c r="EJ69" s="6">
        <v>0</v>
      </c>
      <c r="EM69" s="6" t="s">
        <v>71</v>
      </c>
      <c r="EN69" s="6">
        <v>0.55000000000000004</v>
      </c>
      <c r="EO69" s="6">
        <v>1.17</v>
      </c>
      <c r="EP69" s="6">
        <v>0.52</v>
      </c>
      <c r="EQ69" s="6">
        <v>0</v>
      </c>
      <c r="ET69" s="6" t="s">
        <v>71</v>
      </c>
      <c r="EU69" s="6">
        <v>0.61</v>
      </c>
      <c r="EV69" s="6">
        <v>2.1</v>
      </c>
      <c r="EW69" s="6">
        <v>0.31</v>
      </c>
      <c r="EX69" s="6">
        <v>0.17</v>
      </c>
      <c r="FA69" s="6" t="s">
        <v>71</v>
      </c>
      <c r="FB69" s="6">
        <v>0.53</v>
      </c>
      <c r="FC69" s="6">
        <v>1.1100000000000001</v>
      </c>
      <c r="FD69" s="6">
        <v>0.36</v>
      </c>
      <c r="FE69" s="6">
        <v>0</v>
      </c>
      <c r="FH69" s="6" t="s">
        <v>71</v>
      </c>
      <c r="FI69" s="6">
        <v>0.42</v>
      </c>
      <c r="FJ69" s="6">
        <v>1.24</v>
      </c>
      <c r="FK69" s="6">
        <v>0.14000000000000001</v>
      </c>
      <c r="FL69" s="6">
        <v>0</v>
      </c>
      <c r="FO69" s="6" t="s">
        <v>71</v>
      </c>
      <c r="FP69" s="6">
        <v>0.63</v>
      </c>
      <c r="FQ69" s="6">
        <v>1.62</v>
      </c>
      <c r="FR69" s="6">
        <v>0.52</v>
      </c>
      <c r="FS69" s="6">
        <v>0</v>
      </c>
      <c r="FV69" s="6" t="s">
        <v>71</v>
      </c>
      <c r="FW69" s="6">
        <v>0.26</v>
      </c>
      <c r="FX69" s="6">
        <v>1.47</v>
      </c>
      <c r="FY69" s="6">
        <v>0</v>
      </c>
      <c r="FZ69" s="6">
        <v>0</v>
      </c>
      <c r="GC69" s="6" t="s">
        <v>71</v>
      </c>
      <c r="GD69" s="6">
        <v>0</v>
      </c>
      <c r="GE69" s="6">
        <v>0</v>
      </c>
      <c r="GF69" s="6">
        <v>0</v>
      </c>
      <c r="GG69" s="6">
        <v>0</v>
      </c>
      <c r="GJ69" s="58" t="s">
        <v>71</v>
      </c>
      <c r="GK69" s="58">
        <v>0.43</v>
      </c>
      <c r="GL69" s="58">
        <v>0.94</v>
      </c>
      <c r="GM69" s="58">
        <v>0.32</v>
      </c>
      <c r="GN69" s="58">
        <v>0</v>
      </c>
      <c r="GQ69" s="58" t="s">
        <v>71</v>
      </c>
      <c r="GR69" s="58">
        <v>0.02</v>
      </c>
      <c r="GS69" s="58">
        <v>0.09</v>
      </c>
      <c r="GT69" s="58">
        <v>0</v>
      </c>
      <c r="GU69" s="58">
        <v>0</v>
      </c>
      <c r="GX69" s="60" t="s">
        <v>71</v>
      </c>
      <c r="GY69" s="60">
        <v>0</v>
      </c>
      <c r="GZ69" s="60">
        <v>0</v>
      </c>
      <c r="HA69" s="60">
        <v>0</v>
      </c>
      <c r="HB69" s="60">
        <v>0</v>
      </c>
    </row>
    <row r="70" spans="1:210" x14ac:dyDescent="0.3">
      <c r="A70" s="1">
        <v>3.2499999999999964</v>
      </c>
      <c r="B70" s="1">
        <v>3.2999999999999963</v>
      </c>
      <c r="C70" s="1" t="s">
        <v>72</v>
      </c>
      <c r="D70" s="1">
        <v>0.44</v>
      </c>
      <c r="E70" s="1">
        <v>0.52</v>
      </c>
      <c r="F70" s="1">
        <v>7.0000000000000007E-2</v>
      </c>
      <c r="G70" s="1">
        <v>1.29</v>
      </c>
      <c r="H70" s="1"/>
      <c r="I70" s="1"/>
      <c r="J70" s="1" t="s">
        <v>72</v>
      </c>
      <c r="K70" s="1">
        <v>0.34</v>
      </c>
      <c r="L70" s="1">
        <v>0.92</v>
      </c>
      <c r="M70" s="1">
        <v>0.16</v>
      </c>
      <c r="N70" s="1">
        <v>0.47</v>
      </c>
      <c r="O70" s="1"/>
      <c r="P70" s="1"/>
      <c r="Q70" s="1" t="s">
        <v>72</v>
      </c>
      <c r="R70" s="1">
        <v>0</v>
      </c>
      <c r="S70" s="1">
        <v>0</v>
      </c>
      <c r="T70" s="1">
        <v>0</v>
      </c>
      <c r="U70" s="1">
        <v>0</v>
      </c>
      <c r="V70" s="1"/>
      <c r="W70" s="1"/>
      <c r="X70" s="1" t="s">
        <v>72</v>
      </c>
      <c r="Y70" s="1">
        <v>0</v>
      </c>
      <c r="Z70" s="1">
        <v>0</v>
      </c>
      <c r="AA70" s="1">
        <v>0</v>
      </c>
      <c r="AB70" s="1">
        <v>0</v>
      </c>
      <c r="AC70" s="1"/>
      <c r="AD70" s="1"/>
      <c r="AE70" s="6" t="s">
        <v>72</v>
      </c>
      <c r="AF70" s="6">
        <v>0.1</v>
      </c>
      <c r="AG70" s="6">
        <v>0</v>
      </c>
      <c r="AH70" s="6">
        <v>0.11</v>
      </c>
      <c r="AI70" s="6">
        <v>0</v>
      </c>
      <c r="AJ70" s="1"/>
      <c r="AK70" s="1"/>
      <c r="AL70" s="6" t="s">
        <v>72</v>
      </c>
      <c r="AM70" s="6">
        <v>0</v>
      </c>
      <c r="AN70" s="6">
        <v>0</v>
      </c>
      <c r="AO70" s="6">
        <v>0</v>
      </c>
      <c r="AP70" s="6">
        <v>0</v>
      </c>
      <c r="AQ70" s="1"/>
      <c r="AR70" s="1"/>
      <c r="AS70" s="6" t="s">
        <v>72</v>
      </c>
      <c r="AT70" s="6">
        <v>0</v>
      </c>
      <c r="AU70" s="6">
        <v>0</v>
      </c>
      <c r="AV70" s="6">
        <v>0</v>
      </c>
      <c r="AW70" s="6">
        <v>0</v>
      </c>
      <c r="AZ70" s="3" t="s">
        <v>72</v>
      </c>
      <c r="BA70" s="3">
        <v>0</v>
      </c>
      <c r="BB70" s="3">
        <v>0</v>
      </c>
      <c r="BC70" s="3">
        <v>0</v>
      </c>
      <c r="BD70" s="3">
        <v>0</v>
      </c>
      <c r="BG70" t="s">
        <v>72</v>
      </c>
      <c r="BH70">
        <v>0.14000000000000001</v>
      </c>
      <c r="BI70">
        <v>0</v>
      </c>
      <c r="BJ70">
        <v>0.05</v>
      </c>
      <c r="BK70">
        <v>0.28999999999999998</v>
      </c>
      <c r="BN70" t="s">
        <v>72</v>
      </c>
      <c r="BO70">
        <v>0.03</v>
      </c>
      <c r="BP70">
        <v>0</v>
      </c>
      <c r="BQ70">
        <v>0.06</v>
      </c>
      <c r="BR70">
        <v>0</v>
      </c>
      <c r="BU70" t="s">
        <v>72</v>
      </c>
      <c r="BV70">
        <v>0.28999999999999998</v>
      </c>
      <c r="BW70">
        <v>0.62</v>
      </c>
      <c r="BX70">
        <v>0.36</v>
      </c>
      <c r="BY70">
        <v>0</v>
      </c>
      <c r="CB70" s="6" t="s">
        <v>72</v>
      </c>
      <c r="CC70" s="6">
        <v>1.1599999999999999</v>
      </c>
      <c r="CD70" s="6">
        <v>3.37</v>
      </c>
      <c r="CE70" s="6">
        <v>0.78</v>
      </c>
      <c r="CF70" s="6">
        <v>0</v>
      </c>
      <c r="CI70" s="6" t="s">
        <v>72</v>
      </c>
      <c r="CJ70" s="6">
        <v>1.75</v>
      </c>
      <c r="CK70" s="6">
        <v>3.65</v>
      </c>
      <c r="CL70" s="6">
        <v>1.79</v>
      </c>
      <c r="CM70" s="6">
        <v>0.53</v>
      </c>
      <c r="CP70" s="6" t="s">
        <v>72</v>
      </c>
      <c r="CQ70" s="6">
        <v>2.17</v>
      </c>
      <c r="CR70" s="6">
        <v>1.7</v>
      </c>
      <c r="CS70" s="6">
        <v>2.84</v>
      </c>
      <c r="CT70" s="6">
        <v>0</v>
      </c>
      <c r="CW70" s="6" t="s">
        <v>72</v>
      </c>
      <c r="CX70" s="6">
        <v>1.1000000000000001</v>
      </c>
      <c r="CY70" s="6">
        <v>2.2799999999999998</v>
      </c>
      <c r="CZ70" s="6">
        <v>1.1499999999999999</v>
      </c>
      <c r="DA70" s="6">
        <v>0</v>
      </c>
      <c r="DD70" s="6" t="s">
        <v>72</v>
      </c>
      <c r="DE70" s="6">
        <v>1.25</v>
      </c>
      <c r="DF70" s="6">
        <v>3.84</v>
      </c>
      <c r="DG70" s="6">
        <v>0.54</v>
      </c>
      <c r="DH70" s="6">
        <v>0.18</v>
      </c>
      <c r="DK70" s="6" t="s">
        <v>72</v>
      </c>
      <c r="DL70" s="6">
        <v>11.99</v>
      </c>
      <c r="DM70" s="6">
        <v>9.66</v>
      </c>
      <c r="DN70" s="6">
        <v>13.7</v>
      </c>
      <c r="DO70" s="6">
        <v>10.67</v>
      </c>
      <c r="DR70" s="6" t="s">
        <v>72</v>
      </c>
      <c r="DS70" s="6">
        <v>1.96</v>
      </c>
      <c r="DT70" s="6">
        <v>3.31</v>
      </c>
      <c r="DU70" s="6">
        <v>2.2599999999999998</v>
      </c>
      <c r="DV70" s="6">
        <v>0.19</v>
      </c>
      <c r="DY70" s="6" t="s">
        <v>72</v>
      </c>
      <c r="DZ70" s="6">
        <v>2.1</v>
      </c>
      <c r="EA70" s="6">
        <v>2.93</v>
      </c>
      <c r="EB70" s="6">
        <v>2.54</v>
      </c>
      <c r="EC70" s="6">
        <v>0</v>
      </c>
      <c r="EF70" s="6" t="s">
        <v>72</v>
      </c>
      <c r="EG70" s="6">
        <v>1.32</v>
      </c>
      <c r="EH70" s="6">
        <v>1.68</v>
      </c>
      <c r="EI70" s="6">
        <v>1.0900000000000001</v>
      </c>
      <c r="EJ70" s="6">
        <v>1.64</v>
      </c>
      <c r="EM70" s="6" t="s">
        <v>72</v>
      </c>
      <c r="EN70" s="6">
        <v>0.66</v>
      </c>
      <c r="EO70" s="6">
        <v>2.0499999999999998</v>
      </c>
      <c r="EP70" s="6">
        <v>0.33</v>
      </c>
      <c r="EQ70" s="6">
        <v>0.48</v>
      </c>
      <c r="ET70" s="6" t="s">
        <v>72</v>
      </c>
      <c r="EU70" s="6">
        <v>1.31</v>
      </c>
      <c r="EV70" s="6">
        <v>1.05</v>
      </c>
      <c r="EW70" s="6">
        <v>1.55</v>
      </c>
      <c r="EX70" s="6">
        <v>0</v>
      </c>
      <c r="FA70" s="6" t="s">
        <v>72</v>
      </c>
      <c r="FB70" s="6">
        <v>0.85</v>
      </c>
      <c r="FC70" s="6">
        <v>2.58</v>
      </c>
      <c r="FD70" s="6">
        <v>0.73</v>
      </c>
      <c r="FE70" s="6">
        <v>0</v>
      </c>
      <c r="FH70" s="6" t="s">
        <v>72</v>
      </c>
      <c r="FI70" s="6">
        <v>0.11</v>
      </c>
      <c r="FJ70" s="6">
        <v>0.19</v>
      </c>
      <c r="FK70" s="6">
        <v>0.13</v>
      </c>
      <c r="FL70" s="6">
        <v>0</v>
      </c>
      <c r="FO70" s="6" t="s">
        <v>72</v>
      </c>
      <c r="FP70" s="6">
        <v>0.66</v>
      </c>
      <c r="FQ70" s="6">
        <v>0.3</v>
      </c>
      <c r="FR70" s="6">
        <v>0.75</v>
      </c>
      <c r="FS70" s="6">
        <v>0.95</v>
      </c>
      <c r="FV70" s="6" t="s">
        <v>72</v>
      </c>
      <c r="FW70" s="6">
        <v>0.45</v>
      </c>
      <c r="FX70" s="6">
        <v>0</v>
      </c>
      <c r="FY70" s="6">
        <v>0.17</v>
      </c>
      <c r="FZ70" s="6">
        <v>1.8</v>
      </c>
      <c r="GC70" s="6" t="s">
        <v>72</v>
      </c>
      <c r="GD70" s="6">
        <v>0.52</v>
      </c>
      <c r="GE70" s="6">
        <v>0.62</v>
      </c>
      <c r="GF70" s="6">
        <v>0.28000000000000003</v>
      </c>
      <c r="GG70" s="6">
        <v>1.39</v>
      </c>
      <c r="GJ70" s="58" t="s">
        <v>72</v>
      </c>
      <c r="GK70" s="58">
        <v>0.28999999999999998</v>
      </c>
      <c r="GL70" s="58">
        <v>0.2</v>
      </c>
      <c r="GM70" s="58">
        <v>0.26</v>
      </c>
      <c r="GN70" s="58">
        <v>0</v>
      </c>
      <c r="GQ70" s="58" t="s">
        <v>72</v>
      </c>
      <c r="GR70" s="58">
        <v>1.1399999999999999</v>
      </c>
      <c r="GS70" s="58">
        <v>2.5299999999999998</v>
      </c>
      <c r="GT70" s="58">
        <v>1.03</v>
      </c>
      <c r="GU70" s="58">
        <v>0.28999999999999998</v>
      </c>
      <c r="GX70" s="60" t="s">
        <v>72</v>
      </c>
      <c r="GY70" s="60">
        <v>1.4</v>
      </c>
      <c r="GZ70" s="60">
        <v>1.31</v>
      </c>
      <c r="HA70" s="60">
        <v>1.81</v>
      </c>
      <c r="HB70" s="60">
        <v>0.12</v>
      </c>
    </row>
    <row r="71" spans="1:210" x14ac:dyDescent="0.3">
      <c r="A71" s="1">
        <v>3.2999999999999963</v>
      </c>
      <c r="B71" s="1">
        <v>3.3499999999999961</v>
      </c>
      <c r="C71" s="1" t="s">
        <v>73</v>
      </c>
      <c r="D71" s="1">
        <v>2.27</v>
      </c>
      <c r="E71" s="1">
        <v>1.7</v>
      </c>
      <c r="F71" s="1">
        <v>2.97</v>
      </c>
      <c r="G71" s="1">
        <v>0.42</v>
      </c>
      <c r="H71" s="1"/>
      <c r="I71" s="1"/>
      <c r="J71" s="1" t="s">
        <v>73</v>
      </c>
      <c r="K71" s="1">
        <v>1.62</v>
      </c>
      <c r="L71" s="1">
        <v>2.4500000000000002</v>
      </c>
      <c r="M71" s="1">
        <v>1.68</v>
      </c>
      <c r="N71" s="1">
        <v>0.88</v>
      </c>
      <c r="O71" s="1"/>
      <c r="P71" s="1"/>
      <c r="Q71" s="1" t="s">
        <v>73</v>
      </c>
      <c r="R71" s="1">
        <v>1.32</v>
      </c>
      <c r="S71" s="1">
        <v>0.91</v>
      </c>
      <c r="T71" s="1">
        <v>1.95</v>
      </c>
      <c r="U71" s="1">
        <v>0.05</v>
      </c>
      <c r="V71" s="1"/>
      <c r="W71" s="1"/>
      <c r="X71" s="1" t="s">
        <v>73</v>
      </c>
      <c r="Y71" s="1">
        <v>1.98</v>
      </c>
      <c r="Z71" s="1">
        <v>0.73</v>
      </c>
      <c r="AA71" s="1">
        <v>2.5499999999999998</v>
      </c>
      <c r="AB71" s="1">
        <v>1.05</v>
      </c>
      <c r="AC71" s="1"/>
      <c r="AD71" s="1"/>
      <c r="AE71" s="6" t="s">
        <v>73</v>
      </c>
      <c r="AF71" s="6">
        <v>1.19</v>
      </c>
      <c r="AG71" s="6">
        <v>1.31</v>
      </c>
      <c r="AH71" s="6">
        <v>1.52</v>
      </c>
      <c r="AI71" s="6">
        <v>0.79</v>
      </c>
      <c r="AJ71" s="1"/>
      <c r="AK71" s="1"/>
      <c r="AL71" s="6" t="s">
        <v>73</v>
      </c>
      <c r="AM71" s="6">
        <v>0.95</v>
      </c>
      <c r="AN71" s="6">
        <v>0.86</v>
      </c>
      <c r="AO71" s="6">
        <v>0.34</v>
      </c>
      <c r="AP71" s="6">
        <v>1.9</v>
      </c>
      <c r="AQ71" s="1"/>
      <c r="AR71" s="1"/>
      <c r="AS71" s="6" t="s">
        <v>73</v>
      </c>
      <c r="AT71" s="6">
        <v>1.7</v>
      </c>
      <c r="AU71" s="6">
        <v>1.45</v>
      </c>
      <c r="AV71" s="6">
        <v>2.64</v>
      </c>
      <c r="AW71" s="6">
        <v>0</v>
      </c>
      <c r="AZ71" s="3" t="s">
        <v>73</v>
      </c>
      <c r="BA71" s="3">
        <v>1.27</v>
      </c>
      <c r="BB71" s="3">
        <v>0.81</v>
      </c>
      <c r="BC71" s="3">
        <v>2.2200000000000002</v>
      </c>
      <c r="BD71" s="3">
        <v>0</v>
      </c>
      <c r="BG71" t="s">
        <v>73</v>
      </c>
      <c r="BH71">
        <v>1.41</v>
      </c>
      <c r="BI71">
        <v>0.25</v>
      </c>
      <c r="BJ71">
        <v>0.94</v>
      </c>
      <c r="BK71">
        <v>3.35</v>
      </c>
      <c r="BN71" t="s">
        <v>73</v>
      </c>
      <c r="BO71">
        <v>2.21</v>
      </c>
      <c r="BP71">
        <v>0.89</v>
      </c>
      <c r="BQ71">
        <v>2.13</v>
      </c>
      <c r="BR71">
        <v>3.12</v>
      </c>
      <c r="BU71" t="s">
        <v>73</v>
      </c>
      <c r="BV71">
        <v>1.34</v>
      </c>
      <c r="BW71">
        <v>2.2799999999999998</v>
      </c>
      <c r="BX71">
        <v>0.86</v>
      </c>
      <c r="BY71">
        <v>1.76</v>
      </c>
      <c r="CB71" s="6" t="s">
        <v>73</v>
      </c>
      <c r="CC71" s="6">
        <v>1.36</v>
      </c>
      <c r="CD71" s="6">
        <v>0.33</v>
      </c>
      <c r="CE71" s="6">
        <v>1.66</v>
      </c>
      <c r="CF71" s="6">
        <v>1.44</v>
      </c>
      <c r="CI71" s="6" t="s">
        <v>73</v>
      </c>
      <c r="CJ71" s="6">
        <v>1.36</v>
      </c>
      <c r="CK71" s="6">
        <v>0.88</v>
      </c>
      <c r="CL71" s="6">
        <v>1.43</v>
      </c>
      <c r="CM71" s="6">
        <v>1.98</v>
      </c>
      <c r="CP71" s="6" t="s">
        <v>73</v>
      </c>
      <c r="CQ71" s="6">
        <v>3.21</v>
      </c>
      <c r="CR71" s="6">
        <v>0.5</v>
      </c>
      <c r="CS71" s="6">
        <v>2.27</v>
      </c>
      <c r="CT71" s="6">
        <v>9.48</v>
      </c>
      <c r="CW71" s="6" t="s">
        <v>73</v>
      </c>
      <c r="CX71" s="6">
        <v>1.59</v>
      </c>
      <c r="CY71" s="6">
        <v>0</v>
      </c>
      <c r="CZ71" s="6">
        <v>1.01</v>
      </c>
      <c r="DA71" s="6">
        <v>3.56</v>
      </c>
      <c r="DD71" s="6" t="s">
        <v>73</v>
      </c>
      <c r="DE71" s="6">
        <v>1.48</v>
      </c>
      <c r="DF71" s="6">
        <v>0.91</v>
      </c>
      <c r="DG71" s="6">
        <v>1.33</v>
      </c>
      <c r="DH71" s="6">
        <v>2.81</v>
      </c>
      <c r="DK71" s="6" t="s">
        <v>73</v>
      </c>
      <c r="DL71" s="6">
        <v>0.5</v>
      </c>
      <c r="DM71" s="6">
        <v>0.51</v>
      </c>
      <c r="DN71" s="6">
        <v>0.47</v>
      </c>
      <c r="DO71" s="6">
        <v>0</v>
      </c>
      <c r="DR71" s="6" t="s">
        <v>73</v>
      </c>
      <c r="DS71" s="6">
        <v>1.4</v>
      </c>
      <c r="DT71" s="6">
        <v>0.73</v>
      </c>
      <c r="DU71" s="6">
        <v>2.36</v>
      </c>
      <c r="DV71" s="6">
        <v>0</v>
      </c>
      <c r="DY71" s="6" t="s">
        <v>73</v>
      </c>
      <c r="DZ71" s="6">
        <v>0.46</v>
      </c>
      <c r="EA71" s="6">
        <v>1.21</v>
      </c>
      <c r="EB71" s="6">
        <v>0.11</v>
      </c>
      <c r="EC71" s="6">
        <v>0</v>
      </c>
      <c r="EF71" s="6" t="s">
        <v>73</v>
      </c>
      <c r="EG71" s="6">
        <v>0.49</v>
      </c>
      <c r="EH71" s="6">
        <v>0.76</v>
      </c>
      <c r="EI71" s="6">
        <v>0.31</v>
      </c>
      <c r="EJ71" s="6">
        <v>0</v>
      </c>
      <c r="EM71" s="6" t="s">
        <v>73</v>
      </c>
      <c r="EN71" s="6">
        <v>0.55000000000000004</v>
      </c>
      <c r="EO71" s="6">
        <v>1.23</v>
      </c>
      <c r="EP71" s="6">
        <v>0.22</v>
      </c>
      <c r="EQ71" s="6">
        <v>1.01</v>
      </c>
      <c r="ET71" s="6" t="s">
        <v>73</v>
      </c>
      <c r="EU71" s="6">
        <v>1.39</v>
      </c>
      <c r="EV71" s="6">
        <v>0.63</v>
      </c>
      <c r="EW71" s="6">
        <v>1.42</v>
      </c>
      <c r="EX71" s="6">
        <v>1.74</v>
      </c>
      <c r="FA71" s="6" t="s">
        <v>73</v>
      </c>
      <c r="FB71" s="6">
        <v>0.17</v>
      </c>
      <c r="FC71" s="6">
        <v>0</v>
      </c>
      <c r="FD71" s="6">
        <v>0.28999999999999998</v>
      </c>
      <c r="FE71" s="6">
        <v>0</v>
      </c>
      <c r="FH71" s="6" t="s">
        <v>73</v>
      </c>
      <c r="FI71" s="6">
        <v>0.15</v>
      </c>
      <c r="FJ71" s="6">
        <v>0</v>
      </c>
      <c r="FK71" s="6">
        <v>0.21</v>
      </c>
      <c r="FL71" s="6">
        <v>0.17</v>
      </c>
      <c r="FO71" s="6" t="s">
        <v>73</v>
      </c>
      <c r="FP71" s="6">
        <v>0.15</v>
      </c>
      <c r="FQ71" s="6">
        <v>0</v>
      </c>
      <c r="FR71" s="6">
        <v>0.25</v>
      </c>
      <c r="FS71" s="6">
        <v>0</v>
      </c>
      <c r="FV71" s="6" t="s">
        <v>73</v>
      </c>
      <c r="FW71" s="6">
        <v>0.38</v>
      </c>
      <c r="FX71" s="6">
        <v>1.73</v>
      </c>
      <c r="FY71" s="6">
        <v>0.08</v>
      </c>
      <c r="FZ71" s="6">
        <v>0</v>
      </c>
      <c r="GC71" s="6" t="s">
        <v>73</v>
      </c>
      <c r="GD71" s="6">
        <v>0.37</v>
      </c>
      <c r="GE71" s="6">
        <v>0</v>
      </c>
      <c r="GF71" s="6">
        <v>0.65</v>
      </c>
      <c r="GG71" s="6">
        <v>0</v>
      </c>
      <c r="GJ71" s="58" t="s">
        <v>73</v>
      </c>
      <c r="GK71" s="58">
        <v>0.61</v>
      </c>
      <c r="GL71" s="58">
        <v>0.38</v>
      </c>
      <c r="GM71" s="58">
        <v>0.83</v>
      </c>
      <c r="GN71" s="58">
        <v>0.15</v>
      </c>
      <c r="GQ71" s="58" t="s">
        <v>73</v>
      </c>
      <c r="GR71" s="58">
        <v>0.83</v>
      </c>
      <c r="GS71" s="58">
        <v>0.46</v>
      </c>
      <c r="GT71" s="58">
        <v>1.18</v>
      </c>
      <c r="GU71" s="58">
        <v>0.15</v>
      </c>
      <c r="GX71" s="60" t="s">
        <v>73</v>
      </c>
      <c r="GY71" s="60">
        <v>0.55000000000000004</v>
      </c>
      <c r="GZ71" s="60">
        <v>0.27</v>
      </c>
      <c r="HA71" s="60">
        <v>0.77</v>
      </c>
      <c r="HB71" s="60">
        <v>0.18</v>
      </c>
    </row>
    <row r="72" spans="1:210" x14ac:dyDescent="0.3">
      <c r="A72" s="1">
        <v>3.3499999999999961</v>
      </c>
      <c r="B72" s="1">
        <v>3.3999999999999959</v>
      </c>
      <c r="C72" s="1" t="s">
        <v>74</v>
      </c>
      <c r="D72" s="1">
        <v>0.39</v>
      </c>
      <c r="E72" s="1">
        <v>0.64</v>
      </c>
      <c r="F72" s="1">
        <v>0.33</v>
      </c>
      <c r="G72" s="1">
        <v>0</v>
      </c>
      <c r="H72" s="1"/>
      <c r="I72" s="1"/>
      <c r="J72" s="1" t="s">
        <v>74</v>
      </c>
      <c r="K72" s="1">
        <v>0.23</v>
      </c>
      <c r="L72" s="1">
        <v>0.55000000000000004</v>
      </c>
      <c r="M72" s="1">
        <v>0.13</v>
      </c>
      <c r="N72" s="1">
        <v>0</v>
      </c>
      <c r="O72" s="1"/>
      <c r="P72" s="1"/>
      <c r="Q72" s="1" t="s">
        <v>74</v>
      </c>
      <c r="R72" s="1">
        <v>0</v>
      </c>
      <c r="S72" s="1">
        <v>0</v>
      </c>
      <c r="T72" s="1">
        <v>0</v>
      </c>
      <c r="U72" s="1">
        <v>0</v>
      </c>
      <c r="V72" s="1"/>
      <c r="W72" s="1"/>
      <c r="X72" s="1" t="s">
        <v>74</v>
      </c>
      <c r="Y72" s="1">
        <v>0.04</v>
      </c>
      <c r="Z72" s="1">
        <v>0</v>
      </c>
      <c r="AA72" s="1">
        <v>0</v>
      </c>
      <c r="AB72" s="1">
        <v>0</v>
      </c>
      <c r="AC72" s="1"/>
      <c r="AD72" s="1"/>
      <c r="AE72" s="6" t="s">
        <v>74</v>
      </c>
      <c r="AF72" s="6">
        <v>0.23</v>
      </c>
      <c r="AG72" s="6">
        <v>0.92</v>
      </c>
      <c r="AH72" s="6">
        <v>0.05</v>
      </c>
      <c r="AI72" s="6">
        <v>0</v>
      </c>
      <c r="AJ72" s="1"/>
      <c r="AK72" s="1"/>
      <c r="AL72" s="6" t="s">
        <v>74</v>
      </c>
      <c r="AM72" s="6">
        <v>0.81</v>
      </c>
      <c r="AN72" s="6">
        <v>2.59</v>
      </c>
      <c r="AO72" s="6">
        <v>0.66</v>
      </c>
      <c r="AP72" s="6">
        <v>0</v>
      </c>
      <c r="AQ72" s="1"/>
      <c r="AR72" s="1"/>
      <c r="AS72" s="6" t="s">
        <v>74</v>
      </c>
      <c r="AT72" s="6">
        <v>0.04</v>
      </c>
      <c r="AU72" s="6">
        <v>0</v>
      </c>
      <c r="AV72" s="6">
        <v>0.09</v>
      </c>
      <c r="AW72" s="6">
        <v>0</v>
      </c>
      <c r="AZ72" s="3" t="s">
        <v>74</v>
      </c>
      <c r="BA72" s="3">
        <v>0.61</v>
      </c>
      <c r="BB72" s="3">
        <v>2.2000000000000002</v>
      </c>
      <c r="BC72" s="3">
        <v>0</v>
      </c>
      <c r="BD72" s="3">
        <v>0</v>
      </c>
      <c r="BG72" t="s">
        <v>74</v>
      </c>
      <c r="BH72">
        <v>0.47</v>
      </c>
      <c r="BI72">
        <v>2.52</v>
      </c>
      <c r="BJ72">
        <v>0</v>
      </c>
      <c r="BK72">
        <v>0</v>
      </c>
      <c r="BN72" t="s">
        <v>74</v>
      </c>
      <c r="BO72">
        <v>0</v>
      </c>
      <c r="BP72">
        <v>0</v>
      </c>
      <c r="BQ72">
        <v>0</v>
      </c>
      <c r="BR72">
        <v>0</v>
      </c>
      <c r="BU72" t="s">
        <v>74</v>
      </c>
      <c r="BV72">
        <v>0.75</v>
      </c>
      <c r="BW72">
        <v>2.98</v>
      </c>
      <c r="BX72">
        <v>0.19</v>
      </c>
      <c r="BY72">
        <v>0</v>
      </c>
      <c r="CB72" s="6" t="s">
        <v>74</v>
      </c>
      <c r="CC72" s="6">
        <v>6.2</v>
      </c>
      <c r="CD72" s="6">
        <v>18.22</v>
      </c>
      <c r="CE72" s="6">
        <v>3.3</v>
      </c>
      <c r="CF72" s="6">
        <v>2.33</v>
      </c>
      <c r="CI72" s="6" t="s">
        <v>74</v>
      </c>
      <c r="CJ72" s="6">
        <v>4.12</v>
      </c>
      <c r="CK72" s="6">
        <v>6.19</v>
      </c>
      <c r="CL72" s="6">
        <v>5.17</v>
      </c>
      <c r="CM72" s="6">
        <v>0.45</v>
      </c>
      <c r="CP72" s="6" t="s">
        <v>74</v>
      </c>
      <c r="CQ72" s="6">
        <v>2.0499999999999998</v>
      </c>
      <c r="CR72" s="6">
        <v>1.61</v>
      </c>
      <c r="CS72" s="6">
        <v>2.74</v>
      </c>
      <c r="CT72" s="6">
        <v>0</v>
      </c>
      <c r="CW72" s="6" t="s">
        <v>74</v>
      </c>
      <c r="CX72" s="6">
        <v>1.1599999999999999</v>
      </c>
      <c r="CY72" s="6">
        <v>2.54</v>
      </c>
      <c r="CZ72" s="6">
        <v>0.78</v>
      </c>
      <c r="DA72" s="6">
        <v>1.17</v>
      </c>
      <c r="DD72" s="6" t="s">
        <v>74</v>
      </c>
      <c r="DE72" s="6">
        <v>1.35</v>
      </c>
      <c r="DF72" s="6">
        <v>1.08</v>
      </c>
      <c r="DG72" s="6">
        <v>1.78</v>
      </c>
      <c r="DH72" s="6">
        <v>0</v>
      </c>
      <c r="DK72" s="6" t="s">
        <v>74</v>
      </c>
      <c r="DL72" s="6">
        <v>1.92</v>
      </c>
      <c r="DM72" s="6">
        <v>0.37</v>
      </c>
      <c r="DN72" s="6">
        <v>2.87</v>
      </c>
      <c r="DO72" s="6">
        <v>0.22</v>
      </c>
      <c r="DR72" s="6" t="s">
        <v>74</v>
      </c>
      <c r="DS72" s="6">
        <v>1.85</v>
      </c>
      <c r="DT72" s="6">
        <v>0.28999999999999998</v>
      </c>
      <c r="DU72" s="6">
        <v>2.29</v>
      </c>
      <c r="DV72" s="6">
        <v>0.91</v>
      </c>
      <c r="DY72" s="6" t="s">
        <v>74</v>
      </c>
      <c r="DZ72" s="6">
        <v>1.92</v>
      </c>
      <c r="EA72" s="6">
        <v>1.94</v>
      </c>
      <c r="EB72" s="6">
        <v>2.61</v>
      </c>
      <c r="EC72" s="6">
        <v>0</v>
      </c>
      <c r="EF72" s="6" t="s">
        <v>74</v>
      </c>
      <c r="EG72" s="6">
        <v>1.01</v>
      </c>
      <c r="EH72" s="6">
        <v>0.56000000000000005</v>
      </c>
      <c r="EI72" s="6">
        <v>1.31</v>
      </c>
      <c r="EJ72" s="6">
        <v>0.23</v>
      </c>
      <c r="EM72" s="6" t="s">
        <v>74</v>
      </c>
      <c r="EN72" s="6">
        <v>0.12</v>
      </c>
      <c r="EO72" s="6">
        <v>0.15</v>
      </c>
      <c r="EP72" s="6">
        <v>0.16</v>
      </c>
      <c r="EQ72" s="6">
        <v>0</v>
      </c>
      <c r="ET72" s="6" t="s">
        <v>74</v>
      </c>
      <c r="EU72" s="6">
        <v>0.33</v>
      </c>
      <c r="EV72" s="6">
        <v>0.08</v>
      </c>
      <c r="EW72" s="6">
        <v>0.52</v>
      </c>
      <c r="EX72" s="6">
        <v>0</v>
      </c>
      <c r="FA72" s="6" t="s">
        <v>74</v>
      </c>
      <c r="FB72" s="6">
        <v>0.23</v>
      </c>
      <c r="FC72" s="6">
        <v>0.19</v>
      </c>
      <c r="FD72" s="6">
        <v>0.3</v>
      </c>
      <c r="FE72" s="6">
        <v>0</v>
      </c>
      <c r="FH72" s="6" t="s">
        <v>74</v>
      </c>
      <c r="FI72" s="6">
        <v>0.45</v>
      </c>
      <c r="FJ72" s="6">
        <v>0.28000000000000003</v>
      </c>
      <c r="FK72" s="6">
        <v>0.62</v>
      </c>
      <c r="FL72" s="6">
        <v>0</v>
      </c>
      <c r="FO72" s="6" t="s">
        <v>74</v>
      </c>
      <c r="FP72" s="6">
        <v>0.6</v>
      </c>
      <c r="FQ72" s="6">
        <v>0.31</v>
      </c>
      <c r="FR72" s="6">
        <v>0.81</v>
      </c>
      <c r="FS72" s="6">
        <v>0.36</v>
      </c>
      <c r="FV72" s="6" t="s">
        <v>74</v>
      </c>
      <c r="FW72" s="6">
        <v>0.21</v>
      </c>
      <c r="FX72" s="6">
        <v>0.2</v>
      </c>
      <c r="FY72" s="6">
        <v>0.24</v>
      </c>
      <c r="FZ72" s="6">
        <v>0</v>
      </c>
      <c r="GC72" s="6" t="s">
        <v>74</v>
      </c>
      <c r="GD72" s="6">
        <v>2.86</v>
      </c>
      <c r="GE72" s="6">
        <v>11.39</v>
      </c>
      <c r="GF72" s="6">
        <v>0.84</v>
      </c>
      <c r="GG72" s="6">
        <v>0</v>
      </c>
      <c r="GJ72" s="58" t="s">
        <v>74</v>
      </c>
      <c r="GK72" s="58">
        <v>0.86</v>
      </c>
      <c r="GL72" s="58">
        <v>2.2200000000000002</v>
      </c>
      <c r="GM72" s="58">
        <v>0.62</v>
      </c>
      <c r="GN72" s="58">
        <v>0</v>
      </c>
      <c r="GQ72" s="58" t="s">
        <v>74</v>
      </c>
      <c r="GR72" s="58">
        <v>1.1200000000000001</v>
      </c>
      <c r="GS72" s="58">
        <v>0.16</v>
      </c>
      <c r="GT72" s="58">
        <v>1.53</v>
      </c>
      <c r="GU72" s="58">
        <v>0</v>
      </c>
      <c r="GX72" s="60" t="s">
        <v>74</v>
      </c>
      <c r="GY72" s="60">
        <v>0.45</v>
      </c>
      <c r="GZ72" s="60">
        <v>0</v>
      </c>
      <c r="HA72" s="60">
        <v>0.38</v>
      </c>
      <c r="HB72" s="60">
        <v>0.17</v>
      </c>
    </row>
    <row r="73" spans="1:210" x14ac:dyDescent="0.3">
      <c r="A73" s="1">
        <v>3.3999999999999959</v>
      </c>
      <c r="B73" s="1">
        <v>3.4499999999999957</v>
      </c>
      <c r="C73" s="1" t="s">
        <v>75</v>
      </c>
      <c r="D73" s="1">
        <v>0.61</v>
      </c>
      <c r="E73" s="1">
        <v>0</v>
      </c>
      <c r="F73" s="1">
        <v>0.59</v>
      </c>
      <c r="G73" s="1">
        <v>0.43</v>
      </c>
      <c r="H73" s="1"/>
      <c r="I73" s="1"/>
      <c r="J73" s="1" t="s">
        <v>75</v>
      </c>
      <c r="K73" s="1">
        <v>0.36</v>
      </c>
      <c r="L73" s="1">
        <v>0.12</v>
      </c>
      <c r="M73" s="1">
        <v>0.26</v>
      </c>
      <c r="N73" s="1">
        <v>0.21</v>
      </c>
      <c r="O73" s="1"/>
      <c r="P73" s="1"/>
      <c r="Q73" s="1" t="s">
        <v>75</v>
      </c>
      <c r="R73" s="1">
        <v>0.14000000000000001</v>
      </c>
      <c r="S73" s="1">
        <v>0</v>
      </c>
      <c r="T73" s="1">
        <v>0.23</v>
      </c>
      <c r="U73" s="1">
        <v>0</v>
      </c>
      <c r="V73" s="1"/>
      <c r="W73" s="1"/>
      <c r="X73" s="1" t="s">
        <v>75</v>
      </c>
      <c r="Y73" s="1">
        <v>0</v>
      </c>
      <c r="Z73" s="1">
        <v>0</v>
      </c>
      <c r="AA73" s="1">
        <v>0</v>
      </c>
      <c r="AB73" s="1">
        <v>0</v>
      </c>
      <c r="AC73" s="1"/>
      <c r="AD73" s="1"/>
      <c r="AE73" s="6" t="s">
        <v>75</v>
      </c>
      <c r="AF73" s="6">
        <v>0.34</v>
      </c>
      <c r="AG73" s="6">
        <v>0.62</v>
      </c>
      <c r="AH73" s="6">
        <v>0.45</v>
      </c>
      <c r="AI73" s="6">
        <v>0</v>
      </c>
      <c r="AJ73" s="1"/>
      <c r="AK73" s="1"/>
      <c r="AL73" s="6" t="s">
        <v>75</v>
      </c>
      <c r="AM73" s="6">
        <v>0</v>
      </c>
      <c r="AN73" s="6">
        <v>0</v>
      </c>
      <c r="AO73" s="6">
        <v>0</v>
      </c>
      <c r="AP73" s="6">
        <v>0</v>
      </c>
      <c r="AQ73" s="1"/>
      <c r="AR73" s="1"/>
      <c r="AS73" s="6" t="s">
        <v>75</v>
      </c>
      <c r="AT73" s="6">
        <v>0.06</v>
      </c>
      <c r="AU73" s="6">
        <v>0.25</v>
      </c>
      <c r="AV73" s="6">
        <v>0</v>
      </c>
      <c r="AW73" s="6">
        <v>0</v>
      </c>
      <c r="AZ73" s="3" t="s">
        <v>75</v>
      </c>
      <c r="BA73" s="3">
        <v>0.18</v>
      </c>
      <c r="BB73" s="3">
        <v>0.36</v>
      </c>
      <c r="BC73" s="3">
        <v>0.21</v>
      </c>
      <c r="BD73" s="3">
        <v>0</v>
      </c>
      <c r="BG73" t="s">
        <v>75</v>
      </c>
      <c r="BH73">
        <v>0.24</v>
      </c>
      <c r="BI73">
        <v>0.41</v>
      </c>
      <c r="BJ73">
        <v>0.28999999999999998</v>
      </c>
      <c r="BK73">
        <v>0</v>
      </c>
      <c r="BN73" t="s">
        <v>75</v>
      </c>
      <c r="BO73">
        <v>0.45</v>
      </c>
      <c r="BP73">
        <v>0.36</v>
      </c>
      <c r="BQ73">
        <v>0.78</v>
      </c>
      <c r="BR73">
        <v>0</v>
      </c>
      <c r="BU73" t="s">
        <v>75</v>
      </c>
      <c r="BV73">
        <v>0.05</v>
      </c>
      <c r="BW73">
        <v>0</v>
      </c>
      <c r="BX73">
        <v>0.1</v>
      </c>
      <c r="BY73">
        <v>0</v>
      </c>
      <c r="CB73" s="6" t="s">
        <v>75</v>
      </c>
      <c r="CC73" s="6">
        <v>0.43</v>
      </c>
      <c r="CD73" s="6">
        <v>0.27</v>
      </c>
      <c r="CE73" s="6">
        <v>0.77</v>
      </c>
      <c r="CF73" s="6">
        <v>0</v>
      </c>
      <c r="CI73" s="6" t="s">
        <v>75</v>
      </c>
      <c r="CJ73" s="6">
        <v>0.19</v>
      </c>
      <c r="CK73" s="6">
        <v>0.43</v>
      </c>
      <c r="CL73" s="6">
        <v>0.13</v>
      </c>
      <c r="CM73" s="6">
        <v>0</v>
      </c>
      <c r="CP73" s="6" t="s">
        <v>75</v>
      </c>
      <c r="CQ73" s="6">
        <v>0.89</v>
      </c>
      <c r="CR73" s="6">
        <v>0.12</v>
      </c>
      <c r="CS73" s="6">
        <v>1.36</v>
      </c>
      <c r="CT73" s="6">
        <v>0</v>
      </c>
      <c r="CW73" s="6" t="s">
        <v>75</v>
      </c>
      <c r="CX73" s="6">
        <v>0.76</v>
      </c>
      <c r="CY73" s="6">
        <v>0.17</v>
      </c>
      <c r="CZ73" s="6">
        <v>0.86</v>
      </c>
      <c r="DA73" s="6">
        <v>0</v>
      </c>
      <c r="DD73" s="6" t="s">
        <v>75</v>
      </c>
      <c r="DE73" s="6">
        <v>0.18</v>
      </c>
      <c r="DF73" s="6">
        <v>0.33</v>
      </c>
      <c r="DG73" s="6">
        <v>0.13</v>
      </c>
      <c r="DH73" s="6">
        <v>0</v>
      </c>
      <c r="DK73" s="6" t="s">
        <v>75</v>
      </c>
      <c r="DL73" s="6">
        <v>0.34</v>
      </c>
      <c r="DM73" s="6">
        <v>0</v>
      </c>
      <c r="DN73" s="6">
        <v>0.24</v>
      </c>
      <c r="DO73" s="6">
        <v>1.06</v>
      </c>
      <c r="DR73" s="6" t="s">
        <v>75</v>
      </c>
      <c r="DS73" s="6">
        <v>0.11</v>
      </c>
      <c r="DT73" s="6">
        <v>0.53</v>
      </c>
      <c r="DU73" s="6">
        <v>0.05</v>
      </c>
      <c r="DV73" s="6">
        <v>0</v>
      </c>
      <c r="DY73" s="6" t="s">
        <v>75</v>
      </c>
      <c r="DZ73" s="6">
        <v>0.5</v>
      </c>
      <c r="EA73" s="6">
        <v>0.14000000000000001</v>
      </c>
      <c r="EB73" s="6">
        <v>0.16</v>
      </c>
      <c r="EC73" s="6">
        <v>0</v>
      </c>
      <c r="EF73" s="6" t="s">
        <v>75</v>
      </c>
      <c r="EG73" s="6">
        <v>0.45</v>
      </c>
      <c r="EH73" s="6">
        <v>0.19</v>
      </c>
      <c r="EI73" s="6">
        <v>0.15</v>
      </c>
      <c r="EJ73" s="6">
        <v>1.48</v>
      </c>
      <c r="EM73" s="6" t="s">
        <v>75</v>
      </c>
      <c r="EN73" s="6">
        <v>0.16</v>
      </c>
      <c r="EO73" s="6">
        <v>0.69</v>
      </c>
      <c r="EP73" s="6">
        <v>0.05</v>
      </c>
      <c r="EQ73" s="6">
        <v>0</v>
      </c>
      <c r="ET73" s="6" t="s">
        <v>75</v>
      </c>
      <c r="EU73" s="6">
        <v>0.13</v>
      </c>
      <c r="EV73" s="6">
        <v>0.19</v>
      </c>
      <c r="EW73" s="6">
        <v>0.15</v>
      </c>
      <c r="EX73" s="6">
        <v>0</v>
      </c>
      <c r="FA73" s="6" t="s">
        <v>75</v>
      </c>
      <c r="FB73" s="6">
        <v>0.1</v>
      </c>
      <c r="FC73" s="6">
        <v>0.4</v>
      </c>
      <c r="FD73" s="6">
        <v>0.05</v>
      </c>
      <c r="FE73" s="6">
        <v>0</v>
      </c>
      <c r="FH73" s="6" t="s">
        <v>75</v>
      </c>
      <c r="FI73" s="6">
        <v>0.32</v>
      </c>
      <c r="FJ73" s="6">
        <v>0</v>
      </c>
      <c r="FK73" s="6">
        <v>0.54</v>
      </c>
      <c r="FL73" s="6">
        <v>0</v>
      </c>
      <c r="FO73" s="6" t="s">
        <v>75</v>
      </c>
      <c r="FP73" s="6">
        <v>0.3</v>
      </c>
      <c r="FQ73" s="6">
        <v>0.23</v>
      </c>
      <c r="FR73" s="6">
        <v>0.24</v>
      </c>
      <c r="FS73" s="6">
        <v>0</v>
      </c>
      <c r="FV73" s="6" t="s">
        <v>75</v>
      </c>
      <c r="FW73" s="6">
        <v>0.14000000000000001</v>
      </c>
      <c r="FX73" s="6">
        <v>0.24</v>
      </c>
      <c r="FY73" s="6">
        <v>0.1</v>
      </c>
      <c r="FZ73" s="6">
        <v>0</v>
      </c>
      <c r="GC73" s="6" t="s">
        <v>75</v>
      </c>
      <c r="GD73" s="6">
        <v>0.42</v>
      </c>
      <c r="GE73" s="6">
        <v>0.61</v>
      </c>
      <c r="GF73" s="6">
        <v>0.2</v>
      </c>
      <c r="GG73" s="6">
        <v>0</v>
      </c>
      <c r="GJ73" s="58" t="s">
        <v>75</v>
      </c>
      <c r="GK73" s="58">
        <v>0.06</v>
      </c>
      <c r="GL73" s="58">
        <v>0.3</v>
      </c>
      <c r="GM73" s="58">
        <v>0</v>
      </c>
      <c r="GN73" s="58">
        <v>0</v>
      </c>
      <c r="GQ73" s="58" t="s">
        <v>75</v>
      </c>
      <c r="GR73" s="58">
        <v>0.08</v>
      </c>
      <c r="GS73" s="58">
        <v>0</v>
      </c>
      <c r="GT73" s="58">
        <v>0.05</v>
      </c>
      <c r="GU73" s="58">
        <v>0</v>
      </c>
      <c r="GX73" s="60" t="s">
        <v>75</v>
      </c>
      <c r="GY73" s="60">
        <v>0.45</v>
      </c>
      <c r="GZ73" s="60">
        <v>0</v>
      </c>
      <c r="HA73" s="60">
        <v>0.27</v>
      </c>
      <c r="HB73" s="60">
        <v>0.45</v>
      </c>
    </row>
    <row r="74" spans="1:210" x14ac:dyDescent="0.3">
      <c r="A74" s="1">
        <v>3.4499999999999957</v>
      </c>
      <c r="B74" s="1">
        <v>3.4999999999999956</v>
      </c>
      <c r="C74" s="1" t="s">
        <v>76</v>
      </c>
      <c r="D74" s="1">
        <v>0.33</v>
      </c>
      <c r="E74" s="1">
        <v>0.44</v>
      </c>
      <c r="F74" s="1">
        <v>0.34</v>
      </c>
      <c r="G74" s="1">
        <v>0.28999999999999998</v>
      </c>
      <c r="H74" s="1"/>
      <c r="I74" s="1"/>
      <c r="J74" s="1" t="s">
        <v>76</v>
      </c>
      <c r="K74" s="1">
        <v>0.42</v>
      </c>
      <c r="L74" s="1">
        <v>1.49</v>
      </c>
      <c r="M74" s="1">
        <v>0.32</v>
      </c>
      <c r="N74" s="1">
        <v>0</v>
      </c>
      <c r="O74" s="1"/>
      <c r="P74" s="1"/>
      <c r="Q74" s="1" t="s">
        <v>76</v>
      </c>
      <c r="R74" s="1">
        <v>0.12</v>
      </c>
      <c r="S74" s="1">
        <v>0.56999999999999995</v>
      </c>
      <c r="T74" s="1">
        <v>0.04</v>
      </c>
      <c r="U74" s="1">
        <v>0</v>
      </c>
      <c r="V74" s="1"/>
      <c r="W74" s="1"/>
      <c r="X74" s="1" t="s">
        <v>76</v>
      </c>
      <c r="Y74" s="1">
        <v>0.2</v>
      </c>
      <c r="Z74" s="1">
        <v>0.26</v>
      </c>
      <c r="AA74" s="1">
        <v>0.21</v>
      </c>
      <c r="AB74" s="1">
        <v>0.14000000000000001</v>
      </c>
      <c r="AC74" s="1"/>
      <c r="AD74" s="1"/>
      <c r="AE74" s="6" t="s">
        <v>76</v>
      </c>
      <c r="AF74" s="6">
        <v>0.23</v>
      </c>
      <c r="AG74" s="6">
        <v>0</v>
      </c>
      <c r="AH74" s="6">
        <v>0.51</v>
      </c>
      <c r="AI74" s="6">
        <v>0</v>
      </c>
      <c r="AJ74" s="1"/>
      <c r="AK74" s="1"/>
      <c r="AL74" s="6" t="s">
        <v>76</v>
      </c>
      <c r="AM74" s="6">
        <v>0.03</v>
      </c>
      <c r="AN74" s="6">
        <v>0</v>
      </c>
      <c r="AO74" s="6">
        <v>0.06</v>
      </c>
      <c r="AP74" s="6">
        <v>0</v>
      </c>
      <c r="AQ74" s="1"/>
      <c r="AR74" s="1"/>
      <c r="AS74" s="6" t="s">
        <v>76</v>
      </c>
      <c r="AT74" s="6">
        <v>0.33</v>
      </c>
      <c r="AU74" s="6">
        <v>0</v>
      </c>
      <c r="AV74" s="6">
        <v>0.28999999999999998</v>
      </c>
      <c r="AW74" s="6">
        <v>0.92</v>
      </c>
      <c r="AZ74" s="3" t="s">
        <v>76</v>
      </c>
      <c r="BA74" s="3">
        <v>0.55000000000000004</v>
      </c>
      <c r="BB74" s="3">
        <v>0.9</v>
      </c>
      <c r="BC74" s="3">
        <v>0.47</v>
      </c>
      <c r="BD74" s="3">
        <v>0.48</v>
      </c>
      <c r="BG74" t="s">
        <v>76</v>
      </c>
      <c r="BH74">
        <v>0.3</v>
      </c>
      <c r="BI74">
        <v>0</v>
      </c>
      <c r="BJ74">
        <v>0.05</v>
      </c>
      <c r="BK74">
        <v>0</v>
      </c>
      <c r="BN74" t="s">
        <v>76</v>
      </c>
      <c r="BO74">
        <v>0.37</v>
      </c>
      <c r="BP74">
        <v>0</v>
      </c>
      <c r="BQ74">
        <v>0.11</v>
      </c>
      <c r="BR74">
        <v>0.7</v>
      </c>
      <c r="BU74" t="s">
        <v>76</v>
      </c>
      <c r="BV74">
        <v>0.74</v>
      </c>
      <c r="BW74">
        <v>0.6</v>
      </c>
      <c r="BX74">
        <v>0.77</v>
      </c>
      <c r="BY74">
        <v>1.05</v>
      </c>
      <c r="CB74" s="6" t="s">
        <v>76</v>
      </c>
      <c r="CC74" s="6">
        <v>11.48</v>
      </c>
      <c r="CD74" s="6">
        <v>8</v>
      </c>
      <c r="CE74" s="6">
        <v>16.72</v>
      </c>
      <c r="CF74" s="6">
        <v>6.47</v>
      </c>
      <c r="CI74" s="6" t="s">
        <v>76</v>
      </c>
      <c r="CJ74" s="6">
        <v>19.21</v>
      </c>
      <c r="CK74" s="6">
        <v>20</v>
      </c>
      <c r="CL74" s="6">
        <v>23.12</v>
      </c>
      <c r="CM74" s="6">
        <v>11.44</v>
      </c>
      <c r="CP74" s="6" t="s">
        <v>76</v>
      </c>
      <c r="CQ74" s="6">
        <v>6.63</v>
      </c>
      <c r="CR74" s="6">
        <v>12.29</v>
      </c>
      <c r="CS74" s="6">
        <v>5.15</v>
      </c>
      <c r="CT74" s="6">
        <v>6.95</v>
      </c>
      <c r="CW74" s="6" t="s">
        <v>76</v>
      </c>
      <c r="CX74" s="6">
        <v>8.74</v>
      </c>
      <c r="CY74" s="6">
        <v>15.03</v>
      </c>
      <c r="CZ74" s="6">
        <v>5.58</v>
      </c>
      <c r="DA74" s="6">
        <v>12.52</v>
      </c>
      <c r="DD74" s="6" t="s">
        <v>76</v>
      </c>
      <c r="DE74" s="6">
        <v>8.41</v>
      </c>
      <c r="DF74" s="6">
        <v>10.23</v>
      </c>
      <c r="DG74" s="6">
        <v>4.8600000000000003</v>
      </c>
      <c r="DH74" s="6">
        <v>15.61</v>
      </c>
      <c r="DK74" s="6" t="s">
        <v>76</v>
      </c>
      <c r="DL74" s="6">
        <v>9.57</v>
      </c>
      <c r="DM74" s="6">
        <v>3.54</v>
      </c>
      <c r="DN74" s="6">
        <v>3.08</v>
      </c>
      <c r="DO74" s="6">
        <v>35.799999999999997</v>
      </c>
      <c r="DR74" s="6" t="s">
        <v>76</v>
      </c>
      <c r="DS74" s="6">
        <v>2.2400000000000002</v>
      </c>
      <c r="DT74" s="6">
        <v>4.8099999999999996</v>
      </c>
      <c r="DU74" s="6">
        <v>1.6</v>
      </c>
      <c r="DV74" s="6">
        <v>1.73</v>
      </c>
      <c r="DY74" s="6" t="s">
        <v>76</v>
      </c>
      <c r="DZ74" s="6">
        <v>2.78</v>
      </c>
      <c r="EA74" s="6">
        <v>2.54</v>
      </c>
      <c r="EB74" s="6">
        <v>1.81</v>
      </c>
      <c r="EC74" s="6">
        <v>6.93</v>
      </c>
      <c r="EF74" s="6" t="s">
        <v>76</v>
      </c>
      <c r="EG74" s="6">
        <v>1.72</v>
      </c>
      <c r="EH74" s="6">
        <v>1.97</v>
      </c>
      <c r="EI74" s="6">
        <v>2.0299999999999998</v>
      </c>
      <c r="EJ74" s="6">
        <v>0.36</v>
      </c>
      <c r="EM74" s="6" t="s">
        <v>76</v>
      </c>
      <c r="EN74" s="6">
        <v>1.77</v>
      </c>
      <c r="EO74" s="6">
        <v>6.97</v>
      </c>
      <c r="EP74" s="6">
        <v>0.71</v>
      </c>
      <c r="EQ74" s="6">
        <v>0.2</v>
      </c>
      <c r="ET74" s="6" t="s">
        <v>76</v>
      </c>
      <c r="EU74" s="6">
        <v>1.63</v>
      </c>
      <c r="EV74" s="6">
        <v>2.2999999999999998</v>
      </c>
      <c r="EW74" s="6">
        <v>1.78</v>
      </c>
      <c r="EX74" s="6">
        <v>0</v>
      </c>
      <c r="FA74" s="6" t="s">
        <v>76</v>
      </c>
      <c r="FB74" s="6">
        <v>0.8</v>
      </c>
      <c r="FC74" s="6">
        <v>1.26</v>
      </c>
      <c r="FD74" s="6">
        <v>0.73</v>
      </c>
      <c r="FE74" s="6">
        <v>0</v>
      </c>
      <c r="FH74" s="6" t="s">
        <v>76</v>
      </c>
      <c r="FI74" s="6">
        <v>1.38</v>
      </c>
      <c r="FJ74" s="6">
        <v>3.78</v>
      </c>
      <c r="FK74" s="6">
        <v>0.9</v>
      </c>
      <c r="FL74" s="6">
        <v>0.18</v>
      </c>
      <c r="FO74" s="6" t="s">
        <v>76</v>
      </c>
      <c r="FP74" s="6">
        <v>0.84</v>
      </c>
      <c r="FQ74" s="6">
        <v>2.73</v>
      </c>
      <c r="FR74" s="6">
        <v>0.38</v>
      </c>
      <c r="FS74" s="6">
        <v>0</v>
      </c>
      <c r="FV74" s="6" t="s">
        <v>76</v>
      </c>
      <c r="FW74" s="6">
        <v>1.17</v>
      </c>
      <c r="FX74" s="6">
        <v>2.08</v>
      </c>
      <c r="FY74" s="6">
        <v>1.3</v>
      </c>
      <c r="FZ74" s="6">
        <v>0</v>
      </c>
      <c r="GC74" s="6" t="s">
        <v>76</v>
      </c>
      <c r="GD74" s="6">
        <v>1.1499999999999999</v>
      </c>
      <c r="GE74" s="6">
        <v>0.75</v>
      </c>
      <c r="GF74" s="6">
        <v>1.1299999999999999</v>
      </c>
      <c r="GG74" s="6">
        <v>1.29</v>
      </c>
      <c r="GJ74" s="58" t="s">
        <v>76</v>
      </c>
      <c r="GK74" s="58">
        <v>0.56999999999999995</v>
      </c>
      <c r="GL74" s="58">
        <v>0.84</v>
      </c>
      <c r="GM74" s="58">
        <v>0.55000000000000004</v>
      </c>
      <c r="GN74" s="58">
        <v>0.12</v>
      </c>
      <c r="GQ74" s="58" t="s">
        <v>76</v>
      </c>
      <c r="GR74" s="58">
        <v>0.48</v>
      </c>
      <c r="GS74" s="58">
        <v>0.75</v>
      </c>
      <c r="GT74" s="58">
        <v>0.43</v>
      </c>
      <c r="GU74" s="58">
        <v>0</v>
      </c>
      <c r="GX74" s="60" t="s">
        <v>76</v>
      </c>
      <c r="GY74" s="60">
        <v>0.75</v>
      </c>
      <c r="GZ74" s="60">
        <v>1.96</v>
      </c>
      <c r="HA74" s="60">
        <v>0.66</v>
      </c>
      <c r="HB74" s="60">
        <v>0</v>
      </c>
    </row>
    <row r="75" spans="1:210" x14ac:dyDescent="0.3">
      <c r="A75" s="1">
        <v>3.4999999999999956</v>
      </c>
      <c r="B75" s="1">
        <v>3.5499999999999954</v>
      </c>
      <c r="C75" s="1" t="s">
        <v>77</v>
      </c>
      <c r="D75" s="1">
        <v>0.48</v>
      </c>
      <c r="E75" s="1">
        <v>2.23</v>
      </c>
      <c r="F75" s="1">
        <v>0.04</v>
      </c>
      <c r="G75" s="1">
        <v>0.42</v>
      </c>
      <c r="H75" s="1"/>
      <c r="I75" s="1"/>
      <c r="J75" s="1" t="s">
        <v>77</v>
      </c>
      <c r="K75" s="1">
        <v>0.5</v>
      </c>
      <c r="L75" s="1">
        <v>2.59</v>
      </c>
      <c r="M75" s="1">
        <v>0</v>
      </c>
      <c r="N75" s="1">
        <v>0.48</v>
      </c>
      <c r="O75" s="1"/>
      <c r="P75" s="1"/>
      <c r="Q75" s="1" t="s">
        <v>77</v>
      </c>
      <c r="R75" s="1">
        <v>0.38</v>
      </c>
      <c r="S75" s="1">
        <v>1.1399999999999999</v>
      </c>
      <c r="T75" s="1">
        <v>0.24</v>
      </c>
      <c r="U75" s="1">
        <v>0.28999999999999998</v>
      </c>
      <c r="V75" s="1"/>
      <c r="W75" s="1"/>
      <c r="X75" s="1" t="s">
        <v>77</v>
      </c>
      <c r="Y75" s="1">
        <v>0.32</v>
      </c>
      <c r="Z75" s="1">
        <v>0.38</v>
      </c>
      <c r="AA75" s="1">
        <v>0.13</v>
      </c>
      <c r="AB75" s="1">
        <v>0.61</v>
      </c>
      <c r="AC75" s="1"/>
      <c r="AD75" s="1"/>
      <c r="AE75" s="6" t="s">
        <v>77</v>
      </c>
      <c r="AF75" s="6">
        <v>0.18</v>
      </c>
      <c r="AG75" s="6">
        <v>0.16</v>
      </c>
      <c r="AH75" s="6">
        <v>0.11</v>
      </c>
      <c r="AI75" s="6">
        <v>0.36</v>
      </c>
      <c r="AJ75" s="1"/>
      <c r="AK75" s="1"/>
      <c r="AL75" s="6" t="s">
        <v>77</v>
      </c>
      <c r="AM75" s="6">
        <v>1.18</v>
      </c>
      <c r="AN75" s="6">
        <v>3.86</v>
      </c>
      <c r="AO75" s="6">
        <v>0.38</v>
      </c>
      <c r="AP75" s="6">
        <v>0</v>
      </c>
      <c r="AQ75" s="1"/>
      <c r="AR75" s="1"/>
      <c r="AS75" s="6" t="s">
        <v>77</v>
      </c>
      <c r="AT75" s="6">
        <v>0.22</v>
      </c>
      <c r="AU75" s="6">
        <v>0.76</v>
      </c>
      <c r="AV75" s="6">
        <v>0</v>
      </c>
      <c r="AW75" s="6">
        <v>0.16</v>
      </c>
      <c r="AZ75" s="3" t="s">
        <v>77</v>
      </c>
      <c r="BA75" s="3">
        <v>0.72</v>
      </c>
      <c r="BB75" s="3">
        <v>0.64</v>
      </c>
      <c r="BC75" s="3">
        <v>1.36</v>
      </c>
      <c r="BD75" s="3">
        <v>0</v>
      </c>
      <c r="BG75" t="s">
        <v>77</v>
      </c>
      <c r="BH75">
        <v>0.81</v>
      </c>
      <c r="BI75">
        <v>0.61</v>
      </c>
      <c r="BJ75">
        <v>0.36</v>
      </c>
      <c r="BK75">
        <v>1.7</v>
      </c>
      <c r="BN75" t="s">
        <v>77</v>
      </c>
      <c r="BO75">
        <v>0.24</v>
      </c>
      <c r="BP75">
        <v>0.5</v>
      </c>
      <c r="BQ75">
        <v>0.28999999999999998</v>
      </c>
      <c r="BR75">
        <v>0</v>
      </c>
      <c r="BU75" t="s">
        <v>77</v>
      </c>
      <c r="BV75">
        <v>0.54</v>
      </c>
      <c r="BW75">
        <v>0.75</v>
      </c>
      <c r="BX75">
        <v>0.83</v>
      </c>
      <c r="BY75">
        <v>0</v>
      </c>
      <c r="CB75" s="6" t="s">
        <v>77</v>
      </c>
      <c r="CC75" s="6">
        <v>1.1000000000000001</v>
      </c>
      <c r="CD75" s="6">
        <v>1.08</v>
      </c>
      <c r="CE75" s="6">
        <v>1.57</v>
      </c>
      <c r="CF75" s="6">
        <v>0.35</v>
      </c>
      <c r="CI75" s="6" t="s">
        <v>77</v>
      </c>
      <c r="CJ75" s="6">
        <v>0.94</v>
      </c>
      <c r="CK75" s="6">
        <v>1.85</v>
      </c>
      <c r="CL75" s="6">
        <v>1.1499999999999999</v>
      </c>
      <c r="CM75" s="6">
        <v>0</v>
      </c>
      <c r="CP75" s="6" t="s">
        <v>77</v>
      </c>
      <c r="CQ75" s="6">
        <v>12.2</v>
      </c>
      <c r="CR75" s="6">
        <v>4.87</v>
      </c>
      <c r="CS75" s="6">
        <v>17.53</v>
      </c>
      <c r="CT75" s="6">
        <v>3.66</v>
      </c>
      <c r="CW75" s="6" t="s">
        <v>77</v>
      </c>
      <c r="CX75" s="6">
        <v>11.27</v>
      </c>
      <c r="CY75" s="6">
        <v>1.18</v>
      </c>
      <c r="CZ75" s="6">
        <v>18.86</v>
      </c>
      <c r="DA75" s="6">
        <v>0.56000000000000005</v>
      </c>
      <c r="DD75" s="6" t="s">
        <v>77</v>
      </c>
      <c r="DE75" s="6">
        <v>10.92</v>
      </c>
      <c r="DF75" s="6">
        <v>1.53</v>
      </c>
      <c r="DG75" s="6">
        <v>19.510000000000002</v>
      </c>
      <c r="DH75" s="6">
        <v>1.86</v>
      </c>
      <c r="DK75" s="6" t="s">
        <v>77</v>
      </c>
      <c r="DL75" s="6">
        <v>4.34</v>
      </c>
      <c r="DM75" s="6">
        <v>0.11</v>
      </c>
      <c r="DN75" s="6">
        <v>7.45</v>
      </c>
      <c r="DO75" s="6">
        <v>0</v>
      </c>
      <c r="DR75" s="6" t="s">
        <v>77</v>
      </c>
      <c r="DS75" s="6">
        <v>0.18</v>
      </c>
      <c r="DT75" s="6">
        <v>0</v>
      </c>
      <c r="DU75" s="6">
        <v>0.34</v>
      </c>
      <c r="DV75" s="6">
        <v>0</v>
      </c>
      <c r="DY75" s="6" t="s">
        <v>77</v>
      </c>
      <c r="DZ75" s="6">
        <v>0.19</v>
      </c>
      <c r="EA75" s="6">
        <v>0</v>
      </c>
      <c r="EB75" s="6">
        <v>0.19</v>
      </c>
      <c r="EC75" s="6">
        <v>0.45</v>
      </c>
      <c r="EF75" s="6" t="s">
        <v>77</v>
      </c>
      <c r="EG75" s="6">
        <v>0.41</v>
      </c>
      <c r="EH75" s="6">
        <v>0.52</v>
      </c>
      <c r="EI75" s="6">
        <v>0</v>
      </c>
      <c r="EJ75" s="6">
        <v>0</v>
      </c>
      <c r="EM75" s="6" t="s">
        <v>77</v>
      </c>
      <c r="EN75" s="6">
        <v>0.36</v>
      </c>
      <c r="EO75" s="6">
        <v>0.86</v>
      </c>
      <c r="EP75" s="6">
        <v>0.33</v>
      </c>
      <c r="EQ75" s="6">
        <v>0</v>
      </c>
      <c r="ET75" s="6" t="s">
        <v>77</v>
      </c>
      <c r="EU75" s="6">
        <v>0.41</v>
      </c>
      <c r="EV75" s="6">
        <v>0.91</v>
      </c>
      <c r="EW75" s="6">
        <v>0.3</v>
      </c>
      <c r="EX75" s="6">
        <v>0</v>
      </c>
      <c r="FA75" s="6" t="s">
        <v>77</v>
      </c>
      <c r="FB75" s="6">
        <v>0.22</v>
      </c>
      <c r="FC75" s="6">
        <v>0.86</v>
      </c>
      <c r="FD75" s="6">
        <v>0.13</v>
      </c>
      <c r="FE75" s="6">
        <v>0</v>
      </c>
      <c r="FH75" s="6" t="s">
        <v>77</v>
      </c>
      <c r="FI75" s="6">
        <v>0.46</v>
      </c>
      <c r="FJ75" s="6">
        <v>0.83</v>
      </c>
      <c r="FK75" s="6">
        <v>0.4</v>
      </c>
      <c r="FL75" s="6">
        <v>0</v>
      </c>
      <c r="FO75" s="6" t="s">
        <v>77</v>
      </c>
      <c r="FP75" s="6">
        <v>0.5</v>
      </c>
      <c r="FQ75" s="6">
        <v>2.41</v>
      </c>
      <c r="FR75" s="6">
        <v>0.05</v>
      </c>
      <c r="FS75" s="6">
        <v>0</v>
      </c>
      <c r="FV75" s="6" t="s">
        <v>77</v>
      </c>
      <c r="FW75" s="6">
        <v>0.06</v>
      </c>
      <c r="FX75" s="6">
        <v>0.23</v>
      </c>
      <c r="FY75" s="6">
        <v>0.03</v>
      </c>
      <c r="FZ75" s="6">
        <v>0</v>
      </c>
      <c r="GC75" s="6" t="s">
        <v>77</v>
      </c>
      <c r="GD75" s="6">
        <v>0.17</v>
      </c>
      <c r="GE75" s="6">
        <v>0.89</v>
      </c>
      <c r="GF75" s="6">
        <v>0</v>
      </c>
      <c r="GG75" s="6">
        <v>0</v>
      </c>
      <c r="GJ75" s="58" t="s">
        <v>77</v>
      </c>
      <c r="GK75" s="58">
        <v>0.43</v>
      </c>
      <c r="GL75" s="58">
        <v>0.82</v>
      </c>
      <c r="GM75" s="58">
        <v>0.27</v>
      </c>
      <c r="GN75" s="58">
        <v>0.6</v>
      </c>
      <c r="GQ75" s="58" t="s">
        <v>77</v>
      </c>
      <c r="GR75" s="58">
        <v>0.31</v>
      </c>
      <c r="GS75" s="58">
        <v>0.75</v>
      </c>
      <c r="GT75" s="58">
        <v>0.16</v>
      </c>
      <c r="GU75" s="58">
        <v>0</v>
      </c>
      <c r="GX75" s="60" t="s">
        <v>77</v>
      </c>
      <c r="GY75" s="60">
        <v>0.33</v>
      </c>
      <c r="GZ75" s="60">
        <v>0</v>
      </c>
      <c r="HA75" s="60">
        <v>0.39</v>
      </c>
      <c r="HB75" s="60">
        <v>0.18</v>
      </c>
    </row>
    <row r="76" spans="1:210" x14ac:dyDescent="0.3">
      <c r="A76" s="1">
        <v>3.5499999999999954</v>
      </c>
      <c r="B76" s="1">
        <v>3.5999999999999952</v>
      </c>
      <c r="C76" s="1" t="s">
        <v>78</v>
      </c>
      <c r="D76" s="1">
        <v>2.74</v>
      </c>
      <c r="E76" s="1">
        <v>5.94</v>
      </c>
      <c r="F76" s="1">
        <v>2.08</v>
      </c>
      <c r="G76" s="1">
        <v>3.04</v>
      </c>
      <c r="H76" s="1"/>
      <c r="I76" s="1"/>
      <c r="J76" s="1" t="s">
        <v>78</v>
      </c>
      <c r="K76" s="1">
        <v>4.53</v>
      </c>
      <c r="L76" s="1">
        <v>16.48</v>
      </c>
      <c r="M76" s="1">
        <v>2.23</v>
      </c>
      <c r="N76" s="1">
        <v>3.08</v>
      </c>
      <c r="O76" s="1"/>
      <c r="P76" s="1"/>
      <c r="Q76" s="1" t="s">
        <v>78</v>
      </c>
      <c r="R76" s="1">
        <v>1.98</v>
      </c>
      <c r="S76" s="1">
        <v>5.28</v>
      </c>
      <c r="T76" s="1">
        <v>1.44</v>
      </c>
      <c r="U76" s="1">
        <v>1.42</v>
      </c>
      <c r="V76" s="1"/>
      <c r="W76" s="1"/>
      <c r="X76" s="1" t="s">
        <v>78</v>
      </c>
      <c r="Y76" s="1">
        <v>1.73</v>
      </c>
      <c r="Z76" s="1">
        <v>3.2</v>
      </c>
      <c r="AA76" s="1">
        <v>1.51</v>
      </c>
      <c r="AB76" s="1">
        <v>1.64</v>
      </c>
      <c r="AC76" s="1"/>
      <c r="AD76" s="1"/>
      <c r="AE76" s="6" t="s">
        <v>78</v>
      </c>
      <c r="AF76" s="6">
        <v>1.69</v>
      </c>
      <c r="AG76" s="6">
        <v>5.93</v>
      </c>
      <c r="AH76" s="6">
        <v>0</v>
      </c>
      <c r="AI76" s="6">
        <v>1.31</v>
      </c>
      <c r="AJ76" s="1"/>
      <c r="AK76" s="1"/>
      <c r="AL76" s="6" t="s">
        <v>78</v>
      </c>
      <c r="AM76" s="6">
        <v>1.44</v>
      </c>
      <c r="AN76" s="6">
        <v>2.96</v>
      </c>
      <c r="AO76" s="6">
        <v>1.08</v>
      </c>
      <c r="AP76" s="6">
        <v>1.24</v>
      </c>
      <c r="AQ76" s="1"/>
      <c r="AR76" s="1"/>
      <c r="AS76" s="6" t="s">
        <v>78</v>
      </c>
      <c r="AT76" s="6">
        <v>0.91</v>
      </c>
      <c r="AU76" s="6">
        <v>1.88</v>
      </c>
      <c r="AV76" s="6">
        <v>0.09</v>
      </c>
      <c r="AW76" s="6">
        <v>1.92</v>
      </c>
      <c r="AZ76" s="3" t="s">
        <v>78</v>
      </c>
      <c r="BA76" s="3">
        <v>1.49</v>
      </c>
      <c r="BB76" s="3">
        <v>2.71</v>
      </c>
      <c r="BC76" s="3">
        <v>7.0000000000000007E-2</v>
      </c>
      <c r="BD76" s="3">
        <v>2.82</v>
      </c>
      <c r="BG76" t="s">
        <v>78</v>
      </c>
      <c r="BH76">
        <v>3.47</v>
      </c>
      <c r="BI76">
        <v>13.18</v>
      </c>
      <c r="BJ76">
        <v>0.52</v>
      </c>
      <c r="BK76">
        <v>2.73</v>
      </c>
      <c r="BN76" t="s">
        <v>78</v>
      </c>
      <c r="BO76">
        <v>3.76</v>
      </c>
      <c r="BP76">
        <v>12.3</v>
      </c>
      <c r="BQ76">
        <v>0.87</v>
      </c>
      <c r="BR76">
        <v>2.7</v>
      </c>
      <c r="BU76" t="s">
        <v>78</v>
      </c>
      <c r="BV76">
        <v>16.78</v>
      </c>
      <c r="BW76">
        <v>29.31</v>
      </c>
      <c r="BX76">
        <v>16.91</v>
      </c>
      <c r="BY76">
        <v>11.51</v>
      </c>
      <c r="CB76" s="6" t="s">
        <v>78</v>
      </c>
      <c r="CC76" s="6">
        <v>13.63</v>
      </c>
      <c r="CD76" s="6">
        <v>16.62</v>
      </c>
      <c r="CE76" s="6">
        <v>11.05</v>
      </c>
      <c r="CF76" s="6">
        <v>18.02</v>
      </c>
      <c r="CI76" s="6" t="s">
        <v>78</v>
      </c>
      <c r="CJ76" s="6">
        <v>8.3699999999999992</v>
      </c>
      <c r="CK76" s="6">
        <v>7.41</v>
      </c>
      <c r="CL76" s="6">
        <v>8.11</v>
      </c>
      <c r="CM76" s="6">
        <v>10.94</v>
      </c>
      <c r="CP76" s="6" t="s">
        <v>78</v>
      </c>
      <c r="CQ76" s="6">
        <v>9.1199999999999992</v>
      </c>
      <c r="CR76" s="6">
        <v>5.0999999999999996</v>
      </c>
      <c r="CS76" s="6">
        <v>9.51</v>
      </c>
      <c r="CT76" s="6">
        <v>12.8</v>
      </c>
      <c r="CW76" s="6" t="s">
        <v>78</v>
      </c>
      <c r="CX76" s="6">
        <v>8.3000000000000007</v>
      </c>
      <c r="CY76" s="6">
        <v>1.1499999999999999</v>
      </c>
      <c r="CZ76" s="6">
        <v>5.46</v>
      </c>
      <c r="DA76" s="6">
        <v>23.16</v>
      </c>
      <c r="DD76" s="6" t="s">
        <v>78</v>
      </c>
      <c r="DE76" s="6">
        <v>7.38</v>
      </c>
      <c r="DF76" s="6">
        <v>0.82</v>
      </c>
      <c r="DG76" s="6">
        <v>6.66</v>
      </c>
      <c r="DH76" s="6">
        <v>16.78</v>
      </c>
      <c r="DK76" s="6" t="s">
        <v>78</v>
      </c>
      <c r="DL76" s="6">
        <v>4.3600000000000003</v>
      </c>
      <c r="DM76" s="6">
        <v>2.21</v>
      </c>
      <c r="DN76" s="6">
        <v>3.76</v>
      </c>
      <c r="DO76" s="6">
        <v>7.95</v>
      </c>
      <c r="DR76" s="6" t="s">
        <v>78</v>
      </c>
      <c r="DS76" s="6">
        <v>1.74</v>
      </c>
      <c r="DT76" s="6">
        <v>2.1</v>
      </c>
      <c r="DU76" s="6">
        <v>2.08</v>
      </c>
      <c r="DV76" s="6">
        <v>0.43</v>
      </c>
      <c r="DY76" s="6" t="s">
        <v>78</v>
      </c>
      <c r="DZ76" s="6">
        <v>0.56999999999999995</v>
      </c>
      <c r="EA76" s="6">
        <v>0.15</v>
      </c>
      <c r="EB76" s="6">
        <v>0.8</v>
      </c>
      <c r="EC76" s="6">
        <v>0</v>
      </c>
      <c r="EF76" s="6" t="s">
        <v>78</v>
      </c>
      <c r="EG76" s="6">
        <v>0.53</v>
      </c>
      <c r="EH76" s="6">
        <v>0.2</v>
      </c>
      <c r="EI76" s="6">
        <v>0.63</v>
      </c>
      <c r="EJ76" s="6">
        <v>0.21</v>
      </c>
      <c r="EM76" s="6" t="s">
        <v>78</v>
      </c>
      <c r="EN76" s="6">
        <v>2.0099999999999998</v>
      </c>
      <c r="EO76" s="6">
        <v>4.2300000000000004</v>
      </c>
      <c r="EP76" s="6">
        <v>1.68</v>
      </c>
      <c r="EQ76" s="6">
        <v>0</v>
      </c>
      <c r="ET76" s="6" t="s">
        <v>78</v>
      </c>
      <c r="EU76" s="6">
        <v>1.01</v>
      </c>
      <c r="EV76" s="6">
        <v>1.06</v>
      </c>
      <c r="EW76" s="6">
        <v>1.1100000000000001</v>
      </c>
      <c r="EX76" s="6">
        <v>0.42</v>
      </c>
      <c r="FA76" s="6" t="s">
        <v>78</v>
      </c>
      <c r="FB76" s="6">
        <v>1.26</v>
      </c>
      <c r="FC76" s="6">
        <v>0</v>
      </c>
      <c r="FD76" s="6">
        <v>1.76</v>
      </c>
      <c r="FE76" s="6">
        <v>0.41</v>
      </c>
      <c r="FH76" s="6" t="s">
        <v>78</v>
      </c>
      <c r="FI76" s="6">
        <v>0.33</v>
      </c>
      <c r="FJ76" s="6">
        <v>0.19</v>
      </c>
      <c r="FK76" s="6">
        <v>0.35</v>
      </c>
      <c r="FL76" s="6">
        <v>0</v>
      </c>
      <c r="FO76" s="6" t="s">
        <v>78</v>
      </c>
      <c r="FP76" s="6">
        <v>1.06</v>
      </c>
      <c r="FQ76" s="6">
        <v>0</v>
      </c>
      <c r="FR76" s="6">
        <v>1.64</v>
      </c>
      <c r="FS76" s="6">
        <v>0.2</v>
      </c>
      <c r="FV76" s="6" t="s">
        <v>78</v>
      </c>
      <c r="FW76" s="6">
        <v>0.41</v>
      </c>
      <c r="FX76" s="6">
        <v>0</v>
      </c>
      <c r="FY76" s="6">
        <v>0.6</v>
      </c>
      <c r="FZ76" s="6">
        <v>0</v>
      </c>
      <c r="GC76" s="6" t="s">
        <v>78</v>
      </c>
      <c r="GD76" s="6">
        <v>0.72</v>
      </c>
      <c r="GE76" s="6">
        <v>0</v>
      </c>
      <c r="GF76" s="6">
        <v>1.26</v>
      </c>
      <c r="GG76" s="6">
        <v>0</v>
      </c>
      <c r="GJ76" s="58" t="s">
        <v>78</v>
      </c>
      <c r="GK76" s="58">
        <v>0.5</v>
      </c>
      <c r="GL76" s="58">
        <v>0.16</v>
      </c>
      <c r="GM76" s="58">
        <v>0.76</v>
      </c>
      <c r="GN76" s="58">
        <v>0</v>
      </c>
      <c r="GQ76" s="58" t="s">
        <v>78</v>
      </c>
      <c r="GR76" s="58">
        <v>0.16</v>
      </c>
      <c r="GS76" s="58">
        <v>0</v>
      </c>
      <c r="GT76" s="58">
        <v>0.28000000000000003</v>
      </c>
      <c r="GU76" s="58">
        <v>0</v>
      </c>
      <c r="GX76" s="60" t="s">
        <v>78</v>
      </c>
      <c r="GY76" s="60">
        <v>0.49</v>
      </c>
      <c r="GZ76" s="60">
        <v>1.39</v>
      </c>
      <c r="HA76" s="60">
        <v>0.44</v>
      </c>
      <c r="HB76" s="60">
        <v>0</v>
      </c>
    </row>
    <row r="77" spans="1:210" x14ac:dyDescent="0.3">
      <c r="A77" s="1">
        <v>3.5999999999999952</v>
      </c>
      <c r="B77" s="1">
        <v>3.649999999999995</v>
      </c>
      <c r="C77" s="1" t="s">
        <v>79</v>
      </c>
      <c r="D77" s="1">
        <v>2.4700000000000002</v>
      </c>
      <c r="E77" s="1">
        <v>1.02</v>
      </c>
      <c r="F77" s="1">
        <v>3.57</v>
      </c>
      <c r="G77" s="1">
        <v>0.17</v>
      </c>
      <c r="H77" s="1"/>
      <c r="I77" s="1"/>
      <c r="J77" s="1" t="s">
        <v>79</v>
      </c>
      <c r="K77" s="1">
        <v>0.09</v>
      </c>
      <c r="L77" s="1">
        <v>0.33</v>
      </c>
      <c r="M77" s="1">
        <v>0.06</v>
      </c>
      <c r="N77" s="1">
        <v>0</v>
      </c>
      <c r="O77" s="1"/>
      <c r="P77" s="1"/>
      <c r="Q77" s="1" t="s">
        <v>79</v>
      </c>
      <c r="R77" s="1">
        <v>0.27</v>
      </c>
      <c r="S77" s="1">
        <v>0.46</v>
      </c>
      <c r="T77" s="1">
        <v>0.19</v>
      </c>
      <c r="U77" s="1">
        <v>0.17</v>
      </c>
      <c r="V77" s="1"/>
      <c r="W77" s="1"/>
      <c r="X77" s="1" t="s">
        <v>79</v>
      </c>
      <c r="Y77" s="1">
        <v>0.1</v>
      </c>
      <c r="Z77" s="1">
        <v>0</v>
      </c>
      <c r="AA77" s="1">
        <v>0</v>
      </c>
      <c r="AB77" s="1">
        <v>0.49</v>
      </c>
      <c r="AC77" s="1"/>
      <c r="AD77" s="1"/>
      <c r="AE77" s="6" t="s">
        <v>79</v>
      </c>
      <c r="AF77" s="6">
        <v>0.08</v>
      </c>
      <c r="AG77" s="6">
        <v>0</v>
      </c>
      <c r="AH77" s="6">
        <v>0.06</v>
      </c>
      <c r="AI77" s="6">
        <v>0.2</v>
      </c>
      <c r="AJ77" s="1"/>
      <c r="AK77" s="1"/>
      <c r="AL77" s="6" t="s">
        <v>79</v>
      </c>
      <c r="AM77" s="6">
        <v>0.06</v>
      </c>
      <c r="AN77" s="6">
        <v>0</v>
      </c>
      <c r="AO77" s="6">
        <v>0</v>
      </c>
      <c r="AP77" s="6">
        <v>0</v>
      </c>
      <c r="AQ77" s="1"/>
      <c r="AR77" s="1"/>
      <c r="AS77" s="6" t="s">
        <v>79</v>
      </c>
      <c r="AT77" s="6">
        <v>0.04</v>
      </c>
      <c r="AU77" s="6">
        <v>0</v>
      </c>
      <c r="AV77" s="6">
        <v>0.08</v>
      </c>
      <c r="AW77" s="6">
        <v>0</v>
      </c>
      <c r="AZ77" s="3" t="s">
        <v>79</v>
      </c>
      <c r="BA77" s="3">
        <v>0.1</v>
      </c>
      <c r="BB77" s="3">
        <v>0</v>
      </c>
      <c r="BC77" s="3">
        <v>0.08</v>
      </c>
      <c r="BD77" s="3">
        <v>0</v>
      </c>
      <c r="BG77" t="s">
        <v>79</v>
      </c>
      <c r="BH77">
        <v>0.68</v>
      </c>
      <c r="BI77">
        <v>1.43</v>
      </c>
      <c r="BJ77">
        <v>0.08</v>
      </c>
      <c r="BK77">
        <v>0.76</v>
      </c>
      <c r="BN77" t="s">
        <v>79</v>
      </c>
      <c r="BO77">
        <v>0.35</v>
      </c>
      <c r="BP77">
        <v>0.56999999999999995</v>
      </c>
      <c r="BQ77">
        <v>0.17</v>
      </c>
      <c r="BR77">
        <v>0</v>
      </c>
      <c r="BU77" t="s">
        <v>79</v>
      </c>
      <c r="BV77">
        <v>0.76</v>
      </c>
      <c r="BW77">
        <v>0.79</v>
      </c>
      <c r="BX77">
        <v>0.3</v>
      </c>
      <c r="BY77">
        <v>0</v>
      </c>
      <c r="CB77" s="6" t="s">
        <v>79</v>
      </c>
      <c r="CC77" s="6">
        <v>0.96</v>
      </c>
      <c r="CD77" s="6">
        <v>0.31</v>
      </c>
      <c r="CE77" s="6">
        <v>1.22</v>
      </c>
      <c r="CF77" s="6">
        <v>0.13</v>
      </c>
      <c r="CI77" s="6" t="s">
        <v>79</v>
      </c>
      <c r="CJ77" s="6">
        <v>0.72</v>
      </c>
      <c r="CK77" s="6">
        <v>0.72</v>
      </c>
      <c r="CL77" s="6">
        <v>0.95</v>
      </c>
      <c r="CM77" s="6">
        <v>0.3</v>
      </c>
      <c r="CP77" s="6" t="s">
        <v>79</v>
      </c>
      <c r="CQ77" s="6">
        <v>13.43</v>
      </c>
      <c r="CR77" s="6">
        <v>3.27</v>
      </c>
      <c r="CS77" s="6">
        <v>20.81</v>
      </c>
      <c r="CT77" s="6">
        <v>0</v>
      </c>
      <c r="CW77" s="6" t="s">
        <v>79</v>
      </c>
      <c r="CX77" s="6">
        <v>22.6</v>
      </c>
      <c r="CY77" s="6">
        <v>2.59</v>
      </c>
      <c r="CZ77" s="6">
        <v>25.92</v>
      </c>
      <c r="DA77" s="6">
        <v>33.76</v>
      </c>
      <c r="DD77" s="6" t="s">
        <v>79</v>
      </c>
      <c r="DE77" s="6">
        <v>19.89</v>
      </c>
      <c r="DF77" s="6">
        <v>4.0599999999999996</v>
      </c>
      <c r="DG77" s="6">
        <v>26.66</v>
      </c>
      <c r="DH77" s="6">
        <v>21.81</v>
      </c>
      <c r="DK77" s="6" t="s">
        <v>79</v>
      </c>
      <c r="DL77" s="6">
        <v>4.54</v>
      </c>
      <c r="DM77" s="6">
        <v>1.62</v>
      </c>
      <c r="DN77" s="6">
        <v>6.72</v>
      </c>
      <c r="DO77" s="6">
        <v>1.07</v>
      </c>
      <c r="DR77" s="6" t="s">
        <v>79</v>
      </c>
      <c r="DS77" s="6">
        <v>0.64</v>
      </c>
      <c r="DT77" s="6">
        <v>0</v>
      </c>
      <c r="DU77" s="6">
        <v>0.35</v>
      </c>
      <c r="DV77" s="6">
        <v>0.33</v>
      </c>
      <c r="DY77" s="6" t="s">
        <v>79</v>
      </c>
      <c r="DZ77" s="6">
        <v>0.18</v>
      </c>
      <c r="EA77" s="6">
        <v>0</v>
      </c>
      <c r="EB77" s="6">
        <v>0.16</v>
      </c>
      <c r="EC77" s="6">
        <v>0</v>
      </c>
      <c r="EF77" s="6" t="s">
        <v>79</v>
      </c>
      <c r="EG77" s="6">
        <v>0</v>
      </c>
      <c r="EH77" s="6">
        <v>0</v>
      </c>
      <c r="EI77" s="6">
        <v>0</v>
      </c>
      <c r="EJ77" s="6">
        <v>0</v>
      </c>
      <c r="EM77" s="6" t="s">
        <v>79</v>
      </c>
      <c r="EN77" s="6">
        <v>0.48</v>
      </c>
      <c r="EO77" s="6">
        <v>1.36</v>
      </c>
      <c r="EP77" s="6">
        <v>0.31</v>
      </c>
      <c r="EQ77" s="6">
        <v>0</v>
      </c>
      <c r="ET77" s="6" t="s">
        <v>79</v>
      </c>
      <c r="EU77" s="6">
        <v>0.2</v>
      </c>
      <c r="EV77" s="6">
        <v>0.21</v>
      </c>
      <c r="EW77" s="6">
        <v>0.16</v>
      </c>
      <c r="EX77" s="6">
        <v>0</v>
      </c>
      <c r="FA77" s="6" t="s">
        <v>79</v>
      </c>
      <c r="FB77" s="6">
        <v>0.41</v>
      </c>
      <c r="FC77" s="6">
        <v>0.48</v>
      </c>
      <c r="FD77" s="6">
        <v>0.48</v>
      </c>
      <c r="FE77" s="6">
        <v>0</v>
      </c>
      <c r="FH77" s="6" t="s">
        <v>79</v>
      </c>
      <c r="FI77" s="6">
        <v>0.36</v>
      </c>
      <c r="FJ77" s="6">
        <v>0</v>
      </c>
      <c r="FK77" s="6">
        <v>0.14000000000000001</v>
      </c>
      <c r="FL77" s="6">
        <v>0</v>
      </c>
      <c r="FO77" s="6" t="s">
        <v>79</v>
      </c>
      <c r="FP77" s="6">
        <v>0.34</v>
      </c>
      <c r="FQ77" s="6">
        <v>1.77</v>
      </c>
      <c r="FR77" s="6">
        <v>0</v>
      </c>
      <c r="FS77" s="6">
        <v>0</v>
      </c>
      <c r="FV77" s="6" t="s">
        <v>79</v>
      </c>
      <c r="FW77" s="6">
        <v>0.57999999999999996</v>
      </c>
      <c r="FX77" s="6">
        <v>0.75</v>
      </c>
      <c r="FY77" s="6">
        <v>0.59</v>
      </c>
      <c r="FZ77" s="6">
        <v>0.55000000000000004</v>
      </c>
      <c r="GC77" s="6" t="s">
        <v>79</v>
      </c>
      <c r="GD77" s="6">
        <v>0.5</v>
      </c>
      <c r="GE77" s="6">
        <v>0.22</v>
      </c>
      <c r="GF77" s="6">
        <v>0.09</v>
      </c>
      <c r="GG77" s="6">
        <v>0.22</v>
      </c>
      <c r="GJ77" s="58" t="s">
        <v>79</v>
      </c>
      <c r="GK77" s="58">
        <v>0.17</v>
      </c>
      <c r="GL77" s="58">
        <v>0</v>
      </c>
      <c r="GM77" s="58">
        <v>0.31</v>
      </c>
      <c r="GN77" s="58">
        <v>0</v>
      </c>
      <c r="GQ77" s="58" t="s">
        <v>79</v>
      </c>
      <c r="GR77" s="58">
        <v>0.24</v>
      </c>
      <c r="GS77" s="58">
        <v>0</v>
      </c>
      <c r="GT77" s="58">
        <v>0.12</v>
      </c>
      <c r="GU77" s="58">
        <v>0</v>
      </c>
      <c r="GX77" s="60" t="s">
        <v>79</v>
      </c>
      <c r="GY77" s="60">
        <v>0.17</v>
      </c>
      <c r="GZ77" s="60">
        <v>0</v>
      </c>
      <c r="HA77" s="60">
        <v>0.12</v>
      </c>
      <c r="HB77" s="60">
        <v>0</v>
      </c>
    </row>
    <row r="78" spans="1:210" x14ac:dyDescent="0.3">
      <c r="A78" s="1">
        <v>3.649999999999995</v>
      </c>
      <c r="B78" s="1">
        <v>3.7</v>
      </c>
      <c r="C78" s="1" t="s">
        <v>80</v>
      </c>
      <c r="D78" s="1">
        <v>0.68</v>
      </c>
      <c r="E78" s="1">
        <v>1.02</v>
      </c>
      <c r="F78" s="1">
        <v>0.82</v>
      </c>
      <c r="G78" s="1">
        <v>0.22</v>
      </c>
      <c r="H78" s="1"/>
      <c r="I78" s="1"/>
      <c r="J78" s="1" t="s">
        <v>80</v>
      </c>
      <c r="K78" s="1">
        <v>0.57999999999999996</v>
      </c>
      <c r="L78" s="1">
        <v>1.89</v>
      </c>
      <c r="M78" s="1">
        <v>0.39</v>
      </c>
      <c r="N78" s="1">
        <v>0.27</v>
      </c>
      <c r="O78" s="1"/>
      <c r="P78" s="1"/>
      <c r="Q78" s="1" t="s">
        <v>80</v>
      </c>
      <c r="R78" s="1">
        <v>0.69</v>
      </c>
      <c r="S78" s="1">
        <v>2.31</v>
      </c>
      <c r="T78" s="1">
        <v>0.4</v>
      </c>
      <c r="U78" s="1">
        <v>0.27</v>
      </c>
      <c r="V78" s="1"/>
      <c r="W78" s="1"/>
      <c r="X78" s="1" t="s">
        <v>80</v>
      </c>
      <c r="Y78" s="1">
        <v>0.23</v>
      </c>
      <c r="Z78" s="1">
        <v>0</v>
      </c>
      <c r="AA78" s="1">
        <v>0.17</v>
      </c>
      <c r="AB78" s="1">
        <v>0.16</v>
      </c>
      <c r="AC78" s="1"/>
      <c r="AD78" s="1"/>
      <c r="AE78" s="6" t="s">
        <v>80</v>
      </c>
      <c r="AF78" s="6">
        <v>0.4</v>
      </c>
      <c r="AG78" s="6">
        <v>0.26</v>
      </c>
      <c r="AH78" s="6">
        <v>0.41</v>
      </c>
      <c r="AI78" s="6">
        <v>0.57999999999999996</v>
      </c>
      <c r="AJ78" s="1"/>
      <c r="AK78" s="1"/>
      <c r="AL78" s="6" t="s">
        <v>80</v>
      </c>
      <c r="AM78" s="6">
        <v>0.82</v>
      </c>
      <c r="AN78" s="6">
        <v>0</v>
      </c>
      <c r="AO78" s="6">
        <v>1.94</v>
      </c>
      <c r="AP78" s="6">
        <v>0</v>
      </c>
      <c r="AQ78" s="1"/>
      <c r="AR78" s="1"/>
      <c r="AS78" s="6" t="s">
        <v>80</v>
      </c>
      <c r="AT78" s="6">
        <v>1.32</v>
      </c>
      <c r="AU78" s="6">
        <v>0.19</v>
      </c>
      <c r="AV78" s="6">
        <v>2.69</v>
      </c>
      <c r="AW78" s="6">
        <v>0</v>
      </c>
      <c r="AZ78" s="3" t="s">
        <v>80</v>
      </c>
      <c r="BA78" s="3">
        <v>3.38</v>
      </c>
      <c r="BB78" s="3">
        <v>10.18</v>
      </c>
      <c r="BC78" s="3">
        <v>0.6</v>
      </c>
      <c r="BD78" s="3">
        <v>0.21</v>
      </c>
      <c r="BG78" t="s">
        <v>80</v>
      </c>
      <c r="BH78">
        <v>2.66</v>
      </c>
      <c r="BI78">
        <v>10.87</v>
      </c>
      <c r="BJ78">
        <v>0.49</v>
      </c>
      <c r="BK78">
        <v>0</v>
      </c>
      <c r="BN78" t="s">
        <v>80</v>
      </c>
      <c r="BO78">
        <v>2</v>
      </c>
      <c r="BP78">
        <v>5.93</v>
      </c>
      <c r="BQ78">
        <v>1.61</v>
      </c>
      <c r="BR78">
        <v>0</v>
      </c>
      <c r="BU78" t="s">
        <v>80</v>
      </c>
      <c r="BV78">
        <v>2.09</v>
      </c>
      <c r="BW78">
        <v>4.6399999999999997</v>
      </c>
      <c r="BX78">
        <v>2.06</v>
      </c>
      <c r="BY78">
        <v>0.24</v>
      </c>
      <c r="CB78" s="6" t="s">
        <v>80</v>
      </c>
      <c r="CC78" s="6">
        <v>2.89</v>
      </c>
      <c r="CD78" s="6">
        <v>1.63</v>
      </c>
      <c r="CE78" s="6">
        <v>3.5</v>
      </c>
      <c r="CF78" s="6">
        <v>2.68</v>
      </c>
      <c r="CI78" s="6" t="s">
        <v>80</v>
      </c>
      <c r="CJ78" s="6">
        <v>4.03</v>
      </c>
      <c r="CK78" s="6">
        <v>2.67</v>
      </c>
      <c r="CL78" s="6">
        <v>5.0999999999999996</v>
      </c>
      <c r="CM78" s="6">
        <v>3.55</v>
      </c>
      <c r="CP78" s="6" t="s">
        <v>80</v>
      </c>
      <c r="CQ78" s="6">
        <v>2.36</v>
      </c>
      <c r="CR78" s="6">
        <v>0</v>
      </c>
      <c r="CS78" s="6">
        <v>3.6</v>
      </c>
      <c r="CT78" s="6">
        <v>0.15</v>
      </c>
      <c r="CW78" s="6" t="s">
        <v>80</v>
      </c>
      <c r="CX78" s="6">
        <v>1.63</v>
      </c>
      <c r="CY78" s="6">
        <v>1.27</v>
      </c>
      <c r="CZ78" s="6">
        <v>2.3199999999999998</v>
      </c>
      <c r="DA78" s="6">
        <v>0.49</v>
      </c>
      <c r="DD78" s="6" t="s">
        <v>80</v>
      </c>
      <c r="DE78" s="6">
        <v>1.75</v>
      </c>
      <c r="DF78" s="6">
        <v>0.8</v>
      </c>
      <c r="DG78" s="6">
        <v>3.02</v>
      </c>
      <c r="DH78" s="6">
        <v>0.11</v>
      </c>
      <c r="DK78" s="6" t="s">
        <v>80</v>
      </c>
      <c r="DL78" s="6">
        <v>1.04</v>
      </c>
      <c r="DM78" s="6">
        <v>0.28999999999999998</v>
      </c>
      <c r="DN78" s="6">
        <v>1.6</v>
      </c>
      <c r="DO78" s="6">
        <v>0.31</v>
      </c>
      <c r="DR78" s="6" t="s">
        <v>80</v>
      </c>
      <c r="DS78" s="6">
        <v>0.68</v>
      </c>
      <c r="DT78" s="6">
        <v>0</v>
      </c>
      <c r="DU78" s="6">
        <v>1.27</v>
      </c>
      <c r="DV78" s="6">
        <v>0</v>
      </c>
      <c r="DY78" s="6" t="s">
        <v>80</v>
      </c>
      <c r="DZ78" s="6">
        <v>1.92</v>
      </c>
      <c r="EA78" s="6">
        <v>2.27</v>
      </c>
      <c r="EB78" s="6">
        <v>2.4700000000000002</v>
      </c>
      <c r="EC78" s="6">
        <v>0</v>
      </c>
      <c r="EF78" s="6" t="s">
        <v>80</v>
      </c>
      <c r="EG78" s="6">
        <v>1.38</v>
      </c>
      <c r="EH78" s="6">
        <v>0.33</v>
      </c>
      <c r="EI78" s="6">
        <v>1.76</v>
      </c>
      <c r="EJ78" s="6">
        <v>1.58</v>
      </c>
      <c r="EM78" s="6" t="s">
        <v>80</v>
      </c>
      <c r="EN78" s="6">
        <v>1.5</v>
      </c>
      <c r="EO78" s="6">
        <v>0.81</v>
      </c>
      <c r="EP78" s="6">
        <v>1.89</v>
      </c>
      <c r="EQ78" s="6">
        <v>1.02</v>
      </c>
      <c r="ET78" s="6" t="s">
        <v>80</v>
      </c>
      <c r="EU78" s="6">
        <v>1.1000000000000001</v>
      </c>
      <c r="EV78" s="6">
        <v>0.82</v>
      </c>
      <c r="EW78" s="6">
        <v>1.44</v>
      </c>
      <c r="EX78" s="6">
        <v>0.23</v>
      </c>
      <c r="FA78" s="6" t="s">
        <v>80</v>
      </c>
      <c r="FB78" s="6">
        <v>0.55000000000000004</v>
      </c>
      <c r="FC78" s="6">
        <v>1.53</v>
      </c>
      <c r="FD78" s="6">
        <v>0.42</v>
      </c>
      <c r="FE78" s="6">
        <v>0</v>
      </c>
      <c r="FH78" s="6" t="s">
        <v>80</v>
      </c>
      <c r="FI78" s="6">
        <v>0.14000000000000001</v>
      </c>
      <c r="FJ78" s="6">
        <v>0.6</v>
      </c>
      <c r="FK78" s="6">
        <v>0.04</v>
      </c>
      <c r="FL78" s="6">
        <v>0</v>
      </c>
      <c r="FO78" s="6" t="s">
        <v>80</v>
      </c>
      <c r="FP78" s="6">
        <v>0.43</v>
      </c>
      <c r="FQ78" s="6">
        <v>1.1000000000000001</v>
      </c>
      <c r="FR78" s="6">
        <v>0.37</v>
      </c>
      <c r="FS78" s="6">
        <v>0</v>
      </c>
      <c r="FV78" s="6" t="s">
        <v>80</v>
      </c>
      <c r="FW78" s="6">
        <v>0.91</v>
      </c>
      <c r="FX78" s="6">
        <v>1.44</v>
      </c>
      <c r="FY78" s="6">
        <v>0.61</v>
      </c>
      <c r="FZ78" s="6">
        <v>0</v>
      </c>
      <c r="GC78" s="6" t="s">
        <v>80</v>
      </c>
      <c r="GD78" s="6">
        <v>0.81</v>
      </c>
      <c r="GE78" s="6">
        <v>0.66</v>
      </c>
      <c r="GF78" s="6">
        <v>0.27</v>
      </c>
      <c r="GG78" s="6">
        <v>0.64</v>
      </c>
      <c r="GJ78" s="58" t="s">
        <v>80</v>
      </c>
      <c r="GK78" s="58">
        <v>0.38</v>
      </c>
      <c r="GL78" s="58">
        <v>0.28999999999999998</v>
      </c>
      <c r="GM78" s="58">
        <v>0.49</v>
      </c>
      <c r="GN78" s="58">
        <v>0.27</v>
      </c>
      <c r="GQ78" s="58" t="s">
        <v>80</v>
      </c>
      <c r="GR78" s="58">
        <v>0.34</v>
      </c>
      <c r="GS78" s="58">
        <v>0.11</v>
      </c>
      <c r="GT78" s="58">
        <v>0.43</v>
      </c>
      <c r="GU78" s="58">
        <v>0</v>
      </c>
      <c r="GX78" s="60" t="s">
        <v>80</v>
      </c>
      <c r="GY78" s="60">
        <v>0.16</v>
      </c>
      <c r="GZ78" s="60">
        <v>0.24</v>
      </c>
      <c r="HA78" s="60">
        <v>0.05</v>
      </c>
      <c r="HB78" s="60">
        <v>0.32</v>
      </c>
    </row>
    <row r="79" spans="1:210" x14ac:dyDescent="0.3">
      <c r="A79" s="1">
        <v>3.7</v>
      </c>
      <c r="B79" s="1">
        <v>3.75</v>
      </c>
      <c r="C79" s="1" t="s">
        <v>81</v>
      </c>
      <c r="D79" s="1">
        <v>0.59</v>
      </c>
      <c r="E79" s="1">
        <v>0.71</v>
      </c>
      <c r="F79" s="1">
        <v>0.57999999999999996</v>
      </c>
      <c r="G79" s="1">
        <v>0.66</v>
      </c>
      <c r="H79" s="1"/>
      <c r="I79" s="1"/>
      <c r="J79" s="1" t="s">
        <v>81</v>
      </c>
      <c r="K79" s="1">
        <v>0.28000000000000003</v>
      </c>
      <c r="L79" s="1">
        <v>1.41</v>
      </c>
      <c r="M79" s="1">
        <v>0.1</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0.23</v>
      </c>
      <c r="AG79" s="6">
        <v>1.04</v>
      </c>
      <c r="AH79" s="6">
        <v>0</v>
      </c>
      <c r="AI79" s="6">
        <v>0</v>
      </c>
      <c r="AJ79" s="1"/>
      <c r="AK79" s="1"/>
      <c r="AL79" s="6" t="s">
        <v>81</v>
      </c>
      <c r="AM79" s="6">
        <v>0.22</v>
      </c>
      <c r="AN79" s="6">
        <v>0.34</v>
      </c>
      <c r="AO79" s="6">
        <v>0.16</v>
      </c>
      <c r="AP79" s="6">
        <v>0.27</v>
      </c>
      <c r="AQ79" s="1"/>
      <c r="AR79" s="1"/>
      <c r="AS79" s="6" t="s">
        <v>81</v>
      </c>
      <c r="AT79" s="6">
        <v>0.05</v>
      </c>
      <c r="AU79" s="6">
        <v>0</v>
      </c>
      <c r="AV79" s="6">
        <v>0</v>
      </c>
      <c r="AW79" s="6">
        <v>0</v>
      </c>
      <c r="AZ79" s="3" t="s">
        <v>81</v>
      </c>
      <c r="BA79" s="3">
        <v>7.0000000000000007E-2</v>
      </c>
      <c r="BB79" s="3">
        <v>0</v>
      </c>
      <c r="BC79" s="3">
        <v>0.16</v>
      </c>
      <c r="BD79" s="3">
        <v>0</v>
      </c>
      <c r="BG79" t="s">
        <v>81</v>
      </c>
      <c r="BH79">
        <v>2.73</v>
      </c>
      <c r="BI79">
        <v>8.76</v>
      </c>
      <c r="BJ79">
        <v>2.1800000000000002</v>
      </c>
      <c r="BK79">
        <v>0.05</v>
      </c>
      <c r="BN79" t="s">
        <v>81</v>
      </c>
      <c r="BO79">
        <v>0.88</v>
      </c>
      <c r="BP79">
        <v>2.11</v>
      </c>
      <c r="BQ79">
        <v>0.96</v>
      </c>
      <c r="BR79">
        <v>0</v>
      </c>
      <c r="BU79" t="s">
        <v>81</v>
      </c>
      <c r="BV79">
        <v>1.4</v>
      </c>
      <c r="BW79">
        <v>3.44</v>
      </c>
      <c r="BX79">
        <v>0.93</v>
      </c>
      <c r="BY79">
        <v>0.49</v>
      </c>
      <c r="CB79" s="6" t="s">
        <v>81</v>
      </c>
      <c r="CC79" s="6">
        <v>0.96</v>
      </c>
      <c r="CD79" s="6">
        <v>2.89</v>
      </c>
      <c r="CE79" s="6">
        <v>0.48</v>
      </c>
      <c r="CF79" s="6">
        <v>0.35</v>
      </c>
      <c r="CI79" s="6" t="s">
        <v>81</v>
      </c>
      <c r="CJ79" s="6">
        <v>0.59</v>
      </c>
      <c r="CK79" s="6">
        <v>0.32</v>
      </c>
      <c r="CL79" s="6">
        <v>0.85</v>
      </c>
      <c r="CM79" s="6">
        <v>0.44</v>
      </c>
      <c r="CP79" s="6" t="s">
        <v>81</v>
      </c>
      <c r="CQ79" s="6">
        <v>0.68</v>
      </c>
      <c r="CR79" s="6">
        <v>2.1800000000000002</v>
      </c>
      <c r="CS79" s="6">
        <v>0.33</v>
      </c>
      <c r="CT79" s="6">
        <v>0.34</v>
      </c>
      <c r="CW79" s="6" t="s">
        <v>81</v>
      </c>
      <c r="CX79" s="6">
        <v>0.14000000000000001</v>
      </c>
      <c r="CY79" s="6">
        <v>0</v>
      </c>
      <c r="CZ79" s="6">
        <v>0.1</v>
      </c>
      <c r="DA79" s="6">
        <v>0.38</v>
      </c>
      <c r="DD79" s="6" t="s">
        <v>81</v>
      </c>
      <c r="DE79" s="6">
        <v>0.18</v>
      </c>
      <c r="DF79" s="6">
        <v>0.26</v>
      </c>
      <c r="DG79" s="6">
        <v>0.13</v>
      </c>
      <c r="DH79" s="6">
        <v>0</v>
      </c>
      <c r="DK79" s="6" t="s">
        <v>81</v>
      </c>
      <c r="DL79" s="6">
        <v>0.05</v>
      </c>
      <c r="DM79" s="6">
        <v>0.25</v>
      </c>
      <c r="DN79" s="6">
        <v>0</v>
      </c>
      <c r="DO79" s="6">
        <v>0</v>
      </c>
      <c r="DR79" s="6" t="s">
        <v>81</v>
      </c>
      <c r="DS79" s="6">
        <v>0.28000000000000003</v>
      </c>
      <c r="DT79" s="6">
        <v>0.64</v>
      </c>
      <c r="DU79" s="6">
        <v>0.08</v>
      </c>
      <c r="DV79" s="6">
        <v>0</v>
      </c>
      <c r="DY79" s="6" t="s">
        <v>81</v>
      </c>
      <c r="DZ79" s="6">
        <v>0.03</v>
      </c>
      <c r="EA79" s="6">
        <v>0</v>
      </c>
      <c r="EB79" s="6">
        <v>0</v>
      </c>
      <c r="EC79" s="6">
        <v>0.16</v>
      </c>
      <c r="EF79" s="6" t="s">
        <v>81</v>
      </c>
      <c r="EG79" s="6">
        <v>0.15</v>
      </c>
      <c r="EH79" s="6">
        <v>0.64</v>
      </c>
      <c r="EI79" s="6">
        <v>0</v>
      </c>
      <c r="EJ79" s="6">
        <v>0</v>
      </c>
      <c r="EM79" s="6" t="s">
        <v>81</v>
      </c>
      <c r="EN79" s="6">
        <v>0.28999999999999998</v>
      </c>
      <c r="EO79" s="6">
        <v>0.83</v>
      </c>
      <c r="EP79" s="6">
        <v>0.18</v>
      </c>
      <c r="EQ79" s="6">
        <v>0</v>
      </c>
      <c r="ET79" s="6" t="s">
        <v>81</v>
      </c>
      <c r="EU79" s="6">
        <v>0.04</v>
      </c>
      <c r="EV79" s="6">
        <v>0</v>
      </c>
      <c r="EW79" s="6">
        <v>7.0000000000000007E-2</v>
      </c>
      <c r="EX79" s="6">
        <v>0</v>
      </c>
      <c r="FA79" s="6" t="s">
        <v>81</v>
      </c>
      <c r="FB79" s="6">
        <v>0.34</v>
      </c>
      <c r="FC79" s="6">
        <v>0</v>
      </c>
      <c r="FD79" s="6">
        <v>0.56000000000000005</v>
      </c>
      <c r="FE79" s="6">
        <v>0</v>
      </c>
      <c r="FH79" s="6" t="s">
        <v>81</v>
      </c>
      <c r="FI79" s="6">
        <v>7.0000000000000007E-2</v>
      </c>
      <c r="FJ79" s="6">
        <v>0.13</v>
      </c>
      <c r="FK79" s="6">
        <v>0</v>
      </c>
      <c r="FL79" s="6">
        <v>0.28999999999999998</v>
      </c>
      <c r="FO79" s="6" t="s">
        <v>81</v>
      </c>
      <c r="FP79" s="6">
        <v>0.02</v>
      </c>
      <c r="FQ79" s="6">
        <v>0</v>
      </c>
      <c r="FR79" s="6">
        <v>0.03</v>
      </c>
      <c r="FS79" s="6">
        <v>0</v>
      </c>
      <c r="FV79" s="6" t="s">
        <v>81</v>
      </c>
      <c r="FW79" s="6">
        <v>0.05</v>
      </c>
      <c r="FX79" s="6">
        <v>0</v>
      </c>
      <c r="FY79" s="6">
        <v>0.09</v>
      </c>
      <c r="FZ79" s="6">
        <v>0</v>
      </c>
      <c r="GC79" s="6" t="s">
        <v>81</v>
      </c>
      <c r="GD79" s="6">
        <v>0</v>
      </c>
      <c r="GE79" s="6">
        <v>0</v>
      </c>
      <c r="GF79" s="6">
        <v>0</v>
      </c>
      <c r="GG79" s="6">
        <v>0</v>
      </c>
      <c r="GJ79" s="58" t="s">
        <v>81</v>
      </c>
      <c r="GK79" s="58">
        <v>0.09</v>
      </c>
      <c r="GL79" s="58">
        <v>0.17</v>
      </c>
      <c r="GM79" s="58">
        <v>0.06</v>
      </c>
      <c r="GN79" s="58">
        <v>0</v>
      </c>
      <c r="GQ79" s="58" t="s">
        <v>81</v>
      </c>
      <c r="GR79" s="58">
        <v>0.92</v>
      </c>
      <c r="GS79" s="58">
        <v>2.65</v>
      </c>
      <c r="GT79" s="58">
        <v>0.75</v>
      </c>
      <c r="GU79" s="58">
        <v>0</v>
      </c>
      <c r="GX79" s="60" t="s">
        <v>81</v>
      </c>
      <c r="GY79" s="60">
        <v>0.88</v>
      </c>
      <c r="GZ79" s="60">
        <v>1.1000000000000001</v>
      </c>
      <c r="HA79" s="60">
        <v>1.1599999999999999</v>
      </c>
      <c r="HB79" s="60">
        <v>0.11</v>
      </c>
    </row>
    <row r="80" spans="1:210" x14ac:dyDescent="0.3">
      <c r="A80" s="1">
        <v>3.75</v>
      </c>
      <c r="B80" s="1">
        <v>3.8</v>
      </c>
      <c r="C80" s="1" t="s">
        <v>82</v>
      </c>
      <c r="D80" s="1">
        <v>0.77</v>
      </c>
      <c r="E80" s="1">
        <v>1.91</v>
      </c>
      <c r="F80" s="1">
        <v>0.8</v>
      </c>
      <c r="G80" s="1">
        <v>0</v>
      </c>
      <c r="H80" s="1"/>
      <c r="I80" s="1"/>
      <c r="J80" s="1" t="s">
        <v>82</v>
      </c>
      <c r="K80" s="1">
        <v>0.44</v>
      </c>
      <c r="L80" s="1">
        <v>0.69</v>
      </c>
      <c r="M80" s="1">
        <v>0.45</v>
      </c>
      <c r="N80" s="1">
        <v>0</v>
      </c>
      <c r="O80" s="1"/>
      <c r="P80" s="1"/>
      <c r="Q80" s="1" t="s">
        <v>82</v>
      </c>
      <c r="R80" s="1">
        <v>1.57</v>
      </c>
      <c r="S80" s="1">
        <v>9.36</v>
      </c>
      <c r="T80" s="1">
        <v>0.15</v>
      </c>
      <c r="U80" s="1">
        <v>0</v>
      </c>
      <c r="V80" s="1"/>
      <c r="W80" s="1"/>
      <c r="X80" s="1" t="s">
        <v>82</v>
      </c>
      <c r="Y80" s="1">
        <v>4.53</v>
      </c>
      <c r="Z80" s="1">
        <v>24.46</v>
      </c>
      <c r="AA80" s="1">
        <v>0.73</v>
      </c>
      <c r="AB80" s="1">
        <v>0.12</v>
      </c>
      <c r="AC80" s="1"/>
      <c r="AD80" s="1"/>
      <c r="AE80" s="6" t="s">
        <v>82</v>
      </c>
      <c r="AF80" s="6">
        <v>3.91</v>
      </c>
      <c r="AG80" s="6">
        <v>16.16</v>
      </c>
      <c r="AH80" s="6">
        <v>0.45</v>
      </c>
      <c r="AI80" s="6">
        <v>0</v>
      </c>
      <c r="AJ80" s="1"/>
      <c r="AK80" s="1"/>
      <c r="AL80" s="6" t="s">
        <v>82</v>
      </c>
      <c r="AM80" s="6">
        <v>5.83</v>
      </c>
      <c r="AN80" s="6">
        <v>26.91</v>
      </c>
      <c r="AO80" s="6">
        <v>0.51</v>
      </c>
      <c r="AP80" s="6">
        <v>0</v>
      </c>
      <c r="AQ80" s="1"/>
      <c r="AR80" s="1"/>
      <c r="AS80" s="6" t="s">
        <v>82</v>
      </c>
      <c r="AT80" s="6">
        <v>7.05</v>
      </c>
      <c r="AU80" s="6">
        <v>20.61</v>
      </c>
      <c r="AV80" s="6">
        <v>3.91</v>
      </c>
      <c r="AW80" s="6">
        <v>0.28999999999999998</v>
      </c>
      <c r="AZ80" s="3" t="s">
        <v>82</v>
      </c>
      <c r="BA80" s="3">
        <v>1.17</v>
      </c>
      <c r="BB80" s="3">
        <v>1.47</v>
      </c>
      <c r="BC80" s="3">
        <v>1.4</v>
      </c>
      <c r="BD80" s="3">
        <v>0</v>
      </c>
      <c r="BG80" t="s">
        <v>82</v>
      </c>
      <c r="BH80">
        <v>0.84</v>
      </c>
      <c r="BI80">
        <v>0.81</v>
      </c>
      <c r="BJ80">
        <v>1.28</v>
      </c>
      <c r="BK80">
        <v>0.22</v>
      </c>
      <c r="BN80" t="s">
        <v>82</v>
      </c>
      <c r="BO80">
        <v>2.0699999999999998</v>
      </c>
      <c r="BP80">
        <v>0.98</v>
      </c>
      <c r="BQ80">
        <v>3.89</v>
      </c>
      <c r="BR80">
        <v>0</v>
      </c>
      <c r="BU80" t="s">
        <v>82</v>
      </c>
      <c r="BV80">
        <v>5.4</v>
      </c>
      <c r="BW80">
        <v>1.69</v>
      </c>
      <c r="BX80">
        <v>8.48</v>
      </c>
      <c r="BY80">
        <v>1.1100000000000001</v>
      </c>
      <c r="CB80" s="6" t="s">
        <v>82</v>
      </c>
      <c r="CC80" s="6">
        <v>3.33</v>
      </c>
      <c r="CD80" s="6">
        <v>1.33</v>
      </c>
      <c r="CE80" s="6">
        <v>6.25</v>
      </c>
      <c r="CF80" s="6">
        <v>0</v>
      </c>
      <c r="CI80" s="6" t="s">
        <v>82</v>
      </c>
      <c r="CJ80" s="6">
        <v>9.2899999999999991</v>
      </c>
      <c r="CK80" s="6">
        <v>0.24</v>
      </c>
      <c r="CL80" s="6">
        <v>3.44</v>
      </c>
      <c r="CM80" s="6">
        <v>31.54</v>
      </c>
      <c r="CP80" s="6" t="s">
        <v>82</v>
      </c>
      <c r="CQ80" s="6">
        <v>8.93</v>
      </c>
      <c r="CR80" s="6">
        <v>1.27</v>
      </c>
      <c r="CS80" s="6">
        <v>3.32</v>
      </c>
      <c r="CT80" s="6">
        <v>37.29</v>
      </c>
      <c r="CW80" s="6" t="s">
        <v>82</v>
      </c>
      <c r="CX80" s="6">
        <v>4.68</v>
      </c>
      <c r="CY80" s="6">
        <v>2.44</v>
      </c>
      <c r="CZ80" s="6">
        <v>4</v>
      </c>
      <c r="DA80" s="6">
        <v>8.8800000000000008</v>
      </c>
      <c r="DD80" s="6" t="s">
        <v>82</v>
      </c>
      <c r="DE80" s="6">
        <v>1.59</v>
      </c>
      <c r="DF80" s="6">
        <v>1.85</v>
      </c>
      <c r="DG80" s="6">
        <v>2.14</v>
      </c>
      <c r="DH80" s="6">
        <v>0</v>
      </c>
      <c r="DK80" s="6" t="s">
        <v>82</v>
      </c>
      <c r="DL80" s="6">
        <v>1.96</v>
      </c>
      <c r="DM80" s="6">
        <v>4.08</v>
      </c>
      <c r="DN80" s="6">
        <v>2.09</v>
      </c>
      <c r="DO80" s="6">
        <v>0</v>
      </c>
      <c r="DR80" s="6" t="s">
        <v>82</v>
      </c>
      <c r="DS80" s="6">
        <v>0.68</v>
      </c>
      <c r="DT80" s="6">
        <v>1.82</v>
      </c>
      <c r="DU80" s="6">
        <v>0.49</v>
      </c>
      <c r="DV80" s="6">
        <v>0</v>
      </c>
      <c r="DY80" s="6" t="s">
        <v>82</v>
      </c>
      <c r="DZ80" s="6">
        <v>1.51</v>
      </c>
      <c r="EA80" s="6">
        <v>3.64</v>
      </c>
      <c r="EB80" s="6">
        <v>0.84</v>
      </c>
      <c r="EC80" s="6">
        <v>0.27</v>
      </c>
      <c r="EF80" s="6" t="s">
        <v>82</v>
      </c>
      <c r="EG80" s="6">
        <v>0.64</v>
      </c>
      <c r="EH80" s="6">
        <v>0.25</v>
      </c>
      <c r="EI80" s="6">
        <v>0.92</v>
      </c>
      <c r="EJ80" s="6">
        <v>0</v>
      </c>
      <c r="EM80" s="6" t="s">
        <v>82</v>
      </c>
      <c r="EN80" s="6">
        <v>0.3</v>
      </c>
      <c r="EO80" s="6">
        <v>0.37</v>
      </c>
      <c r="EP80" s="6">
        <v>0.25</v>
      </c>
      <c r="EQ80" s="6">
        <v>0.47</v>
      </c>
      <c r="ET80" s="6" t="s">
        <v>82</v>
      </c>
      <c r="EU80" s="6">
        <v>0.63</v>
      </c>
      <c r="EV80" s="6">
        <v>0.23</v>
      </c>
      <c r="EW80" s="6">
        <v>0.68</v>
      </c>
      <c r="EX80" s="6">
        <v>1.1299999999999999</v>
      </c>
      <c r="FA80" s="6" t="s">
        <v>82</v>
      </c>
      <c r="FB80" s="6">
        <v>0.95</v>
      </c>
      <c r="FC80" s="6">
        <v>0.14000000000000001</v>
      </c>
      <c r="FD80" s="6">
        <v>1.21</v>
      </c>
      <c r="FE80" s="6">
        <v>0.57999999999999996</v>
      </c>
      <c r="FH80" s="6" t="s">
        <v>82</v>
      </c>
      <c r="FI80" s="6">
        <v>0.89</v>
      </c>
      <c r="FJ80" s="6">
        <v>0.59</v>
      </c>
      <c r="FK80" s="6">
        <v>1.1599999999999999</v>
      </c>
      <c r="FL80" s="6">
        <v>0.3</v>
      </c>
      <c r="FO80" s="6" t="s">
        <v>82</v>
      </c>
      <c r="FP80" s="6">
        <v>0.72</v>
      </c>
      <c r="FQ80" s="6">
        <v>0.67</v>
      </c>
      <c r="FR80" s="6">
        <v>0.57999999999999996</v>
      </c>
      <c r="FS80" s="6">
        <v>0</v>
      </c>
      <c r="FV80" s="6" t="s">
        <v>82</v>
      </c>
      <c r="FW80" s="6">
        <v>1.76</v>
      </c>
      <c r="FX80" s="6">
        <v>0.78</v>
      </c>
      <c r="FY80" s="6">
        <v>1.61</v>
      </c>
      <c r="FZ80" s="6">
        <v>3.34</v>
      </c>
      <c r="GC80" s="6" t="s">
        <v>82</v>
      </c>
      <c r="GD80" s="6">
        <v>0.83</v>
      </c>
      <c r="GE80" s="6">
        <v>0.28999999999999998</v>
      </c>
      <c r="GF80" s="6">
        <v>0.56999999999999995</v>
      </c>
      <c r="GG80" s="6">
        <v>2.5</v>
      </c>
      <c r="GJ80" s="58" t="s">
        <v>82</v>
      </c>
      <c r="GK80" s="58">
        <v>0.94</v>
      </c>
      <c r="GL80" s="58">
        <v>0</v>
      </c>
      <c r="GM80" s="58">
        <v>0.28000000000000003</v>
      </c>
      <c r="GN80" s="58">
        <v>3.66</v>
      </c>
      <c r="GQ80" s="58" t="s">
        <v>82</v>
      </c>
      <c r="GR80" s="58">
        <v>2.4300000000000002</v>
      </c>
      <c r="GS80" s="58">
        <v>9.91</v>
      </c>
      <c r="GT80" s="58">
        <v>0.51</v>
      </c>
      <c r="GU80" s="58">
        <v>0.76</v>
      </c>
      <c r="GX80" s="60" t="s">
        <v>82</v>
      </c>
      <c r="GY80" s="60">
        <v>2.73</v>
      </c>
      <c r="GZ80" s="60">
        <v>3.79</v>
      </c>
      <c r="HA80" s="60">
        <v>0.84</v>
      </c>
      <c r="HB80" s="60">
        <v>7.46</v>
      </c>
    </row>
    <row r="81" spans="1:210" x14ac:dyDescent="0.3">
      <c r="A81" s="1">
        <v>3.8</v>
      </c>
      <c r="B81" s="1">
        <v>3.85</v>
      </c>
      <c r="C81" s="1" t="s">
        <v>83</v>
      </c>
      <c r="D81" s="1">
        <v>14.57</v>
      </c>
      <c r="E81" s="1">
        <v>4.59</v>
      </c>
      <c r="F81" s="1">
        <v>19.75</v>
      </c>
      <c r="G81" s="1">
        <v>8.2200000000000006</v>
      </c>
      <c r="H81" s="1"/>
      <c r="I81" s="1"/>
      <c r="J81" s="1" t="s">
        <v>83</v>
      </c>
      <c r="K81" s="1">
        <v>17.82</v>
      </c>
      <c r="L81" s="1">
        <v>3.51</v>
      </c>
      <c r="M81" s="1">
        <v>23.34</v>
      </c>
      <c r="N81" s="1">
        <v>14.26</v>
      </c>
      <c r="O81" s="1"/>
      <c r="P81" s="1"/>
      <c r="Q81" s="1" t="s">
        <v>83</v>
      </c>
      <c r="R81" s="1">
        <v>19.66</v>
      </c>
      <c r="S81" s="1">
        <v>5.3</v>
      </c>
      <c r="T81" s="1">
        <v>23.9</v>
      </c>
      <c r="U81" s="1">
        <v>19.87</v>
      </c>
      <c r="V81" s="1"/>
      <c r="W81" s="1"/>
      <c r="X81" s="1" t="s">
        <v>83</v>
      </c>
      <c r="Y81" s="1">
        <v>18.09</v>
      </c>
      <c r="Z81" s="1">
        <v>0.65</v>
      </c>
      <c r="AA81" s="1">
        <v>24.15</v>
      </c>
      <c r="AB81" s="1">
        <v>16.43</v>
      </c>
      <c r="AC81" s="1"/>
      <c r="AD81" s="1"/>
      <c r="AE81" s="6" t="s">
        <v>83</v>
      </c>
      <c r="AF81" s="6">
        <v>4.43</v>
      </c>
      <c r="AG81" s="6">
        <v>2.25</v>
      </c>
      <c r="AH81" s="6">
        <v>0.68</v>
      </c>
      <c r="AI81" s="6">
        <v>12.04</v>
      </c>
      <c r="AJ81" s="1"/>
      <c r="AK81" s="1"/>
      <c r="AL81" s="6" t="s">
        <v>83</v>
      </c>
      <c r="AM81" s="6">
        <v>5.54</v>
      </c>
      <c r="AN81" s="6">
        <v>0.82</v>
      </c>
      <c r="AO81" s="6">
        <v>1.43</v>
      </c>
      <c r="AP81" s="6">
        <v>15.42</v>
      </c>
      <c r="AQ81" s="1"/>
      <c r="AR81" s="1"/>
      <c r="AS81" s="6" t="s">
        <v>83</v>
      </c>
      <c r="AT81" s="6">
        <v>6.19</v>
      </c>
      <c r="AU81" s="6">
        <v>3.02</v>
      </c>
      <c r="AV81" s="6">
        <v>1.93</v>
      </c>
      <c r="AW81" s="6">
        <v>18.79</v>
      </c>
      <c r="AZ81" s="3" t="s">
        <v>83</v>
      </c>
      <c r="BA81" s="3">
        <v>8.8699999999999992</v>
      </c>
      <c r="BB81" s="3">
        <v>3.1</v>
      </c>
      <c r="BC81" s="3">
        <v>2.31</v>
      </c>
      <c r="BD81" s="3">
        <v>27.56</v>
      </c>
      <c r="BG81" t="s">
        <v>83</v>
      </c>
      <c r="BH81">
        <v>8.14</v>
      </c>
      <c r="BI81">
        <v>2.66</v>
      </c>
      <c r="BJ81">
        <v>2.31</v>
      </c>
      <c r="BK81">
        <v>21.23</v>
      </c>
      <c r="BN81" t="s">
        <v>83</v>
      </c>
      <c r="BO81">
        <v>5.99</v>
      </c>
      <c r="BP81">
        <v>1.44</v>
      </c>
      <c r="BQ81">
        <v>1.41</v>
      </c>
      <c r="BR81">
        <v>18.27</v>
      </c>
      <c r="BU81" t="s">
        <v>83</v>
      </c>
      <c r="BV81">
        <v>6.52</v>
      </c>
      <c r="BW81">
        <v>1.27</v>
      </c>
      <c r="BX81">
        <v>3.19</v>
      </c>
      <c r="BY81">
        <v>17.760000000000002</v>
      </c>
      <c r="CB81" s="6" t="s">
        <v>83</v>
      </c>
      <c r="CC81" s="6">
        <v>2.25</v>
      </c>
      <c r="CD81" s="6">
        <v>1.1299999999999999</v>
      </c>
      <c r="CE81" s="6">
        <v>0.8</v>
      </c>
      <c r="CF81" s="6">
        <v>5.83</v>
      </c>
      <c r="CI81" s="6" t="s">
        <v>83</v>
      </c>
      <c r="CJ81" s="6">
        <v>0.86</v>
      </c>
      <c r="CK81" s="6">
        <v>0.89</v>
      </c>
      <c r="CL81" s="6">
        <v>0.74</v>
      </c>
      <c r="CM81" s="6">
        <v>0.57999999999999996</v>
      </c>
      <c r="CP81" s="6" t="s">
        <v>83</v>
      </c>
      <c r="CQ81" s="6">
        <v>0.47</v>
      </c>
      <c r="CR81" s="6">
        <v>0.39</v>
      </c>
      <c r="CS81" s="6">
        <v>0.39</v>
      </c>
      <c r="CT81" s="6">
        <v>0.25</v>
      </c>
      <c r="CW81" s="6" t="s">
        <v>83</v>
      </c>
      <c r="CX81" s="6">
        <v>0.99</v>
      </c>
      <c r="CY81" s="6">
        <v>1.1000000000000001</v>
      </c>
      <c r="CZ81" s="6">
        <v>0.44</v>
      </c>
      <c r="DA81" s="6">
        <v>0</v>
      </c>
      <c r="DD81" s="6" t="s">
        <v>83</v>
      </c>
      <c r="DE81" s="6">
        <v>0.99</v>
      </c>
      <c r="DF81" s="6">
        <v>1.21</v>
      </c>
      <c r="DG81" s="6">
        <v>0.28999999999999998</v>
      </c>
      <c r="DH81" s="6">
        <v>0.72</v>
      </c>
      <c r="DK81" s="6" t="s">
        <v>83</v>
      </c>
      <c r="DL81" s="6">
        <v>0.83</v>
      </c>
      <c r="DM81" s="6">
        <v>2.0299999999999998</v>
      </c>
      <c r="DN81" s="6">
        <v>0.46</v>
      </c>
      <c r="DO81" s="6">
        <v>0.13</v>
      </c>
      <c r="DR81" s="6" t="s">
        <v>83</v>
      </c>
      <c r="DS81" s="6">
        <v>1.24</v>
      </c>
      <c r="DT81" s="6">
        <v>0.38</v>
      </c>
      <c r="DU81" s="6">
        <v>1.1399999999999999</v>
      </c>
      <c r="DV81" s="6">
        <v>0.67</v>
      </c>
      <c r="DY81" s="6" t="s">
        <v>83</v>
      </c>
      <c r="DZ81" s="6">
        <v>0.43</v>
      </c>
      <c r="EA81" s="6">
        <v>0.21</v>
      </c>
      <c r="EB81" s="6">
        <v>0.28999999999999998</v>
      </c>
      <c r="EC81" s="6">
        <v>0.46</v>
      </c>
      <c r="EF81" s="6" t="s">
        <v>83</v>
      </c>
      <c r="EG81" s="6">
        <v>0.87</v>
      </c>
      <c r="EH81" s="6">
        <v>1.92</v>
      </c>
      <c r="EI81" s="6">
        <v>0.56000000000000005</v>
      </c>
      <c r="EJ81" s="6">
        <v>0</v>
      </c>
      <c r="EM81" s="6" t="s">
        <v>83</v>
      </c>
      <c r="EN81" s="6">
        <v>0.24</v>
      </c>
      <c r="EO81" s="6">
        <v>0</v>
      </c>
      <c r="EP81" s="6">
        <v>0.31</v>
      </c>
      <c r="EQ81" s="6">
        <v>0.19</v>
      </c>
      <c r="ET81" s="6" t="s">
        <v>83</v>
      </c>
      <c r="EU81" s="6">
        <v>0.34</v>
      </c>
      <c r="EV81" s="6">
        <v>0</v>
      </c>
      <c r="EW81" s="6">
        <v>0.3</v>
      </c>
      <c r="EX81" s="6">
        <v>0</v>
      </c>
      <c r="FA81" s="6" t="s">
        <v>83</v>
      </c>
      <c r="FB81" s="6">
        <v>0.12</v>
      </c>
      <c r="FC81" s="6">
        <v>0</v>
      </c>
      <c r="FD81" s="6">
        <v>0.04</v>
      </c>
      <c r="FE81" s="6">
        <v>0</v>
      </c>
      <c r="FH81" s="6" t="s">
        <v>83</v>
      </c>
      <c r="FI81" s="6">
        <v>0.18</v>
      </c>
      <c r="FJ81" s="6">
        <v>0</v>
      </c>
      <c r="FK81" s="6">
        <v>0.16</v>
      </c>
      <c r="FL81" s="6">
        <v>0</v>
      </c>
      <c r="FO81" s="6" t="s">
        <v>83</v>
      </c>
      <c r="FP81" s="6">
        <v>0.3</v>
      </c>
      <c r="FQ81" s="6">
        <v>1.41</v>
      </c>
      <c r="FR81" s="6">
        <v>0.04</v>
      </c>
      <c r="FS81" s="6">
        <v>0</v>
      </c>
      <c r="FV81" s="6" t="s">
        <v>83</v>
      </c>
      <c r="FW81" s="6">
        <v>0.3</v>
      </c>
      <c r="FX81" s="6">
        <v>0.28000000000000003</v>
      </c>
      <c r="FY81" s="6">
        <v>0.41</v>
      </c>
      <c r="FZ81" s="6">
        <v>0</v>
      </c>
      <c r="GC81" s="6" t="s">
        <v>83</v>
      </c>
      <c r="GD81" s="6">
        <v>0.1</v>
      </c>
      <c r="GE81" s="6">
        <v>0</v>
      </c>
      <c r="GF81" s="6">
        <v>0.17</v>
      </c>
      <c r="GG81" s="6">
        <v>0</v>
      </c>
      <c r="GJ81" s="58" t="s">
        <v>83</v>
      </c>
      <c r="GK81" s="58">
        <v>0.05</v>
      </c>
      <c r="GL81" s="58">
        <v>0</v>
      </c>
      <c r="GM81" s="58">
        <v>0.09</v>
      </c>
      <c r="GN81" s="58">
        <v>0</v>
      </c>
      <c r="GQ81" s="58" t="s">
        <v>83</v>
      </c>
      <c r="GR81" s="58">
        <v>0.17</v>
      </c>
      <c r="GS81" s="58">
        <v>0</v>
      </c>
      <c r="GT81" s="58">
        <v>0.22</v>
      </c>
      <c r="GU81" s="58">
        <v>0.27</v>
      </c>
      <c r="GX81" s="60" t="s">
        <v>83</v>
      </c>
      <c r="GY81" s="60">
        <v>0.08</v>
      </c>
      <c r="GZ81" s="60">
        <v>0</v>
      </c>
      <c r="HA81" s="60">
        <v>0.14000000000000001</v>
      </c>
      <c r="HB81" s="60">
        <v>0</v>
      </c>
    </row>
    <row r="82" spans="1:210" x14ac:dyDescent="0.3">
      <c r="A82" s="1">
        <v>3.85</v>
      </c>
      <c r="B82" s="1">
        <v>3.9</v>
      </c>
      <c r="C82" s="1" t="s">
        <v>84</v>
      </c>
      <c r="D82" s="1">
        <v>7.25</v>
      </c>
      <c r="E82" s="1">
        <v>35.51</v>
      </c>
      <c r="F82" s="1">
        <v>3.41</v>
      </c>
      <c r="G82" s="1">
        <v>0.39</v>
      </c>
      <c r="H82" s="1"/>
      <c r="I82" s="1"/>
      <c r="J82" s="1" t="s">
        <v>84</v>
      </c>
      <c r="K82" s="1">
        <v>3.57</v>
      </c>
      <c r="L82" s="1">
        <v>18.649999999999999</v>
      </c>
      <c r="M82" s="1">
        <v>0.79</v>
      </c>
      <c r="N82" s="1">
        <v>0.64</v>
      </c>
      <c r="O82" s="1"/>
      <c r="P82" s="1"/>
      <c r="Q82" s="1" t="s">
        <v>84</v>
      </c>
      <c r="R82" s="1">
        <v>0.75</v>
      </c>
      <c r="S82" s="1">
        <v>2.96</v>
      </c>
      <c r="T82" s="1">
        <v>0.42</v>
      </c>
      <c r="U82" s="1">
        <v>0</v>
      </c>
      <c r="V82" s="1"/>
      <c r="W82" s="1"/>
      <c r="X82" s="1" t="s">
        <v>84</v>
      </c>
      <c r="Y82" s="1">
        <v>0.32</v>
      </c>
      <c r="Z82" s="1">
        <v>1.8</v>
      </c>
      <c r="AA82" s="1">
        <v>0.06</v>
      </c>
      <c r="AB82" s="1">
        <v>0</v>
      </c>
      <c r="AC82" s="1"/>
      <c r="AD82" s="1"/>
      <c r="AE82" s="6" t="s">
        <v>84</v>
      </c>
      <c r="AF82" s="6">
        <v>0.74</v>
      </c>
      <c r="AG82" s="6">
        <v>1.53</v>
      </c>
      <c r="AH82" s="6">
        <v>0.7</v>
      </c>
      <c r="AI82" s="6">
        <v>0.17</v>
      </c>
      <c r="AJ82" s="1"/>
      <c r="AK82" s="1"/>
      <c r="AL82" s="6" t="s">
        <v>84</v>
      </c>
      <c r="AM82" s="6">
        <v>0.78</v>
      </c>
      <c r="AN82" s="6">
        <v>1.23</v>
      </c>
      <c r="AO82" s="6">
        <v>1.1299999999999999</v>
      </c>
      <c r="AP82" s="6">
        <v>0.17</v>
      </c>
      <c r="AQ82" s="1"/>
      <c r="AR82" s="1"/>
      <c r="AS82" s="6" t="s">
        <v>84</v>
      </c>
      <c r="AT82" s="6">
        <v>0.32</v>
      </c>
      <c r="AU82" s="6">
        <v>1.34</v>
      </c>
      <c r="AV82" s="6">
        <v>0</v>
      </c>
      <c r="AW82" s="6">
        <v>0</v>
      </c>
      <c r="AZ82" s="3" t="s">
        <v>84</v>
      </c>
      <c r="BA82" s="3">
        <v>0.61</v>
      </c>
      <c r="BB82" s="3">
        <v>0.17</v>
      </c>
      <c r="BC82" s="3">
        <v>1.41</v>
      </c>
      <c r="BD82" s="3">
        <v>0</v>
      </c>
      <c r="BG82" t="s">
        <v>84</v>
      </c>
      <c r="BH82">
        <v>0.48</v>
      </c>
      <c r="BI82">
        <v>0.75</v>
      </c>
      <c r="BJ82">
        <v>0.48</v>
      </c>
      <c r="BK82">
        <v>0.17</v>
      </c>
      <c r="BN82" t="s">
        <v>84</v>
      </c>
      <c r="BO82">
        <v>2.66</v>
      </c>
      <c r="BP82">
        <v>2.76</v>
      </c>
      <c r="BQ82">
        <v>3.6</v>
      </c>
      <c r="BR82">
        <v>1.35</v>
      </c>
      <c r="BU82" t="s">
        <v>84</v>
      </c>
      <c r="BV82">
        <v>4.03</v>
      </c>
      <c r="BW82">
        <v>1.58</v>
      </c>
      <c r="BX82">
        <v>7.4</v>
      </c>
      <c r="BY82">
        <v>0.48</v>
      </c>
      <c r="CB82" s="6" t="s">
        <v>84</v>
      </c>
      <c r="CC82" s="6">
        <v>4.43</v>
      </c>
      <c r="CD82" s="6">
        <v>1.1200000000000001</v>
      </c>
      <c r="CE82" s="6">
        <v>5.16</v>
      </c>
      <c r="CF82" s="6">
        <v>5.44</v>
      </c>
      <c r="CI82" s="6" t="s">
        <v>84</v>
      </c>
      <c r="CJ82" s="6">
        <v>6.67</v>
      </c>
      <c r="CK82" s="6">
        <v>2.74</v>
      </c>
      <c r="CL82" s="6">
        <v>1.99</v>
      </c>
      <c r="CM82" s="6">
        <v>21.35</v>
      </c>
      <c r="CP82" s="6" t="s">
        <v>84</v>
      </c>
      <c r="CQ82" s="6">
        <v>3.3</v>
      </c>
      <c r="CR82" s="6">
        <v>0.81</v>
      </c>
      <c r="CS82" s="6">
        <v>2.37</v>
      </c>
      <c r="CT82" s="6">
        <v>9.81</v>
      </c>
      <c r="CW82" s="6" t="s">
        <v>84</v>
      </c>
      <c r="CX82" s="6">
        <v>0.87</v>
      </c>
      <c r="CY82" s="6">
        <v>0.21</v>
      </c>
      <c r="CZ82" s="6">
        <v>1.48</v>
      </c>
      <c r="DA82" s="6">
        <v>0</v>
      </c>
      <c r="DD82" s="6" t="s">
        <v>84</v>
      </c>
      <c r="DE82" s="6">
        <v>0.25</v>
      </c>
      <c r="DF82" s="6">
        <v>0.49</v>
      </c>
      <c r="DG82" s="6">
        <v>0.27</v>
      </c>
      <c r="DH82" s="6">
        <v>0</v>
      </c>
      <c r="DK82" s="6" t="s">
        <v>84</v>
      </c>
      <c r="DL82" s="6">
        <v>0.25</v>
      </c>
      <c r="DM82" s="6">
        <v>0.1</v>
      </c>
      <c r="DN82" s="6">
        <v>0.4</v>
      </c>
      <c r="DO82" s="6">
        <v>0</v>
      </c>
      <c r="DR82" s="6" t="s">
        <v>84</v>
      </c>
      <c r="DS82" s="6">
        <v>0.46</v>
      </c>
      <c r="DT82" s="6">
        <v>1.18</v>
      </c>
      <c r="DU82" s="6">
        <v>0.52</v>
      </c>
      <c r="DV82" s="6">
        <v>0</v>
      </c>
      <c r="DY82" s="6" t="s">
        <v>84</v>
      </c>
      <c r="DZ82" s="6">
        <v>0.19</v>
      </c>
      <c r="EA82" s="6">
        <v>0.15</v>
      </c>
      <c r="EB82" s="6">
        <v>0.08</v>
      </c>
      <c r="EC82" s="6">
        <v>0</v>
      </c>
      <c r="EF82" s="6" t="s">
        <v>84</v>
      </c>
      <c r="EG82" s="6">
        <v>0.63</v>
      </c>
      <c r="EH82" s="6">
        <v>0.23</v>
      </c>
      <c r="EI82" s="6">
        <v>0.79</v>
      </c>
      <c r="EJ82" s="6">
        <v>0</v>
      </c>
      <c r="EM82" s="6" t="s">
        <v>84</v>
      </c>
      <c r="EN82" s="6">
        <v>0.34</v>
      </c>
      <c r="EO82" s="6">
        <v>0</v>
      </c>
      <c r="EP82" s="6">
        <v>0.17</v>
      </c>
      <c r="EQ82" s="6">
        <v>0</v>
      </c>
      <c r="ET82" s="6" t="s">
        <v>84</v>
      </c>
      <c r="EU82" s="6">
        <v>0.44</v>
      </c>
      <c r="EV82" s="6">
        <v>0.36</v>
      </c>
      <c r="EW82" s="6">
        <v>0.52</v>
      </c>
      <c r="EX82" s="6">
        <v>0</v>
      </c>
      <c r="FA82" s="6" t="s">
        <v>84</v>
      </c>
      <c r="FB82" s="6">
        <v>1.04</v>
      </c>
      <c r="FC82" s="6">
        <v>0.27</v>
      </c>
      <c r="FD82" s="6">
        <v>0.78</v>
      </c>
      <c r="FE82" s="6">
        <v>0</v>
      </c>
      <c r="FH82" s="6" t="s">
        <v>84</v>
      </c>
      <c r="FI82" s="6">
        <v>0</v>
      </c>
      <c r="FJ82" s="6">
        <v>0</v>
      </c>
      <c r="FK82" s="6">
        <v>0</v>
      </c>
      <c r="FL82" s="6">
        <v>0</v>
      </c>
      <c r="FO82" s="6" t="s">
        <v>84</v>
      </c>
      <c r="FP82" s="6">
        <v>0.13</v>
      </c>
      <c r="FQ82" s="6">
        <v>0</v>
      </c>
      <c r="FR82" s="6">
        <v>0.22</v>
      </c>
      <c r="FS82" s="6">
        <v>0</v>
      </c>
      <c r="FV82" s="6" t="s">
        <v>84</v>
      </c>
      <c r="FW82" s="6">
        <v>0.35</v>
      </c>
      <c r="FX82" s="6">
        <v>1.17</v>
      </c>
      <c r="FY82" s="6">
        <v>0.24</v>
      </c>
      <c r="FZ82" s="6">
        <v>0</v>
      </c>
      <c r="GC82" s="6" t="s">
        <v>84</v>
      </c>
      <c r="GD82" s="6">
        <v>0</v>
      </c>
      <c r="GE82" s="6">
        <v>0</v>
      </c>
      <c r="GF82" s="6">
        <v>0</v>
      </c>
      <c r="GG82" s="6">
        <v>0</v>
      </c>
      <c r="GJ82" s="58" t="s">
        <v>84</v>
      </c>
      <c r="GK82" s="58">
        <v>0.02</v>
      </c>
      <c r="GL82" s="58">
        <v>0.12</v>
      </c>
      <c r="GM82" s="58">
        <v>0</v>
      </c>
      <c r="GN82" s="58">
        <v>0</v>
      </c>
      <c r="GQ82" s="58" t="s">
        <v>84</v>
      </c>
      <c r="GR82" s="58">
        <v>0.05</v>
      </c>
      <c r="GS82" s="58">
        <v>0</v>
      </c>
      <c r="GT82" s="58">
        <v>0.09</v>
      </c>
      <c r="GU82" s="58">
        <v>0</v>
      </c>
      <c r="GX82" s="60" t="s">
        <v>84</v>
      </c>
      <c r="GY82" s="60">
        <v>0.13</v>
      </c>
      <c r="GZ82" s="60">
        <v>0</v>
      </c>
      <c r="HA82" s="60">
        <v>0.22</v>
      </c>
      <c r="HB82" s="60">
        <v>0</v>
      </c>
    </row>
    <row r="83" spans="1:210" x14ac:dyDescent="0.3">
      <c r="A83" s="1">
        <v>3.9</v>
      </c>
      <c r="B83" s="1">
        <v>3.9499999999999997</v>
      </c>
      <c r="C83" s="1" t="s">
        <v>85</v>
      </c>
      <c r="D83" s="1">
        <v>0.48</v>
      </c>
      <c r="E83" s="1">
        <v>0</v>
      </c>
      <c r="F83" s="1">
        <v>0.77</v>
      </c>
      <c r="G83" s="1">
        <v>0.11</v>
      </c>
      <c r="H83" s="1"/>
      <c r="I83" s="1"/>
      <c r="J83" s="1" t="s">
        <v>85</v>
      </c>
      <c r="K83" s="1">
        <v>0.41</v>
      </c>
      <c r="L83" s="1">
        <v>1.25</v>
      </c>
      <c r="M83" s="1">
        <v>0.3</v>
      </c>
      <c r="N83" s="1">
        <v>0</v>
      </c>
      <c r="O83" s="1"/>
      <c r="P83" s="1"/>
      <c r="Q83" s="1" t="s">
        <v>85</v>
      </c>
      <c r="R83" s="1">
        <v>0.34</v>
      </c>
      <c r="S83" s="1">
        <v>1.1100000000000001</v>
      </c>
      <c r="T83" s="1">
        <v>0.23</v>
      </c>
      <c r="U83" s="1">
        <v>0.15</v>
      </c>
      <c r="V83" s="1"/>
      <c r="W83" s="1"/>
      <c r="X83" s="1" t="s">
        <v>85</v>
      </c>
      <c r="Y83" s="1">
        <v>0.28999999999999998</v>
      </c>
      <c r="Z83" s="1">
        <v>1.32</v>
      </c>
      <c r="AA83" s="1">
        <v>0.14000000000000001</v>
      </c>
      <c r="AB83" s="1">
        <v>0</v>
      </c>
      <c r="AC83" s="1"/>
      <c r="AD83" s="1"/>
      <c r="AE83" s="6" t="s">
        <v>85</v>
      </c>
      <c r="AF83" s="6">
        <v>0.12</v>
      </c>
      <c r="AG83" s="6">
        <v>0</v>
      </c>
      <c r="AH83" s="6">
        <v>0.16</v>
      </c>
      <c r="AI83" s="6">
        <v>0</v>
      </c>
      <c r="AJ83" s="1"/>
      <c r="AK83" s="1"/>
      <c r="AL83" s="6" t="s">
        <v>85</v>
      </c>
      <c r="AM83" s="6">
        <v>0.08</v>
      </c>
      <c r="AN83" s="6">
        <v>0</v>
      </c>
      <c r="AO83" s="6">
        <v>0.18</v>
      </c>
      <c r="AP83" s="6">
        <v>0</v>
      </c>
      <c r="AQ83" s="1"/>
      <c r="AR83" s="1"/>
      <c r="AS83" s="6" t="s">
        <v>85</v>
      </c>
      <c r="AT83" s="6">
        <v>0.28999999999999998</v>
      </c>
      <c r="AU83" s="6">
        <v>1.2</v>
      </c>
      <c r="AV83" s="6">
        <v>0</v>
      </c>
      <c r="AW83" s="6">
        <v>0</v>
      </c>
      <c r="AZ83" s="3" t="s">
        <v>85</v>
      </c>
      <c r="BA83" s="3">
        <v>0.14000000000000001</v>
      </c>
      <c r="BB83" s="3">
        <v>0.23</v>
      </c>
      <c r="BC83" s="3">
        <v>0</v>
      </c>
      <c r="BD83" s="3">
        <v>0.18</v>
      </c>
      <c r="BG83" t="s">
        <v>85</v>
      </c>
      <c r="BH83">
        <v>0.44</v>
      </c>
      <c r="BI83">
        <v>1.08</v>
      </c>
      <c r="BJ83">
        <v>0.13</v>
      </c>
      <c r="BK83">
        <v>0.33</v>
      </c>
      <c r="BN83" t="s">
        <v>85</v>
      </c>
      <c r="BO83">
        <v>0.92</v>
      </c>
      <c r="BP83">
        <v>1.25</v>
      </c>
      <c r="BQ83">
        <v>1</v>
      </c>
      <c r="BR83">
        <v>0.56999999999999995</v>
      </c>
      <c r="BU83" t="s">
        <v>85</v>
      </c>
      <c r="BV83">
        <v>1.32</v>
      </c>
      <c r="BW83">
        <v>1.42</v>
      </c>
      <c r="BX83">
        <v>1.51</v>
      </c>
      <c r="BY83">
        <v>0.12</v>
      </c>
      <c r="CB83" s="6" t="s">
        <v>85</v>
      </c>
      <c r="CC83" s="6">
        <v>2.83</v>
      </c>
      <c r="CD83" s="6">
        <v>1.51</v>
      </c>
      <c r="CE83" s="6">
        <v>4.8899999999999997</v>
      </c>
      <c r="CF83" s="6">
        <v>0.67</v>
      </c>
      <c r="CI83" s="6" t="s">
        <v>85</v>
      </c>
      <c r="CJ83" s="6">
        <v>4.0199999999999996</v>
      </c>
      <c r="CK83" s="6">
        <v>1.35</v>
      </c>
      <c r="CL83" s="6">
        <v>7.16</v>
      </c>
      <c r="CM83" s="6">
        <v>0.2</v>
      </c>
      <c r="CP83" s="6" t="s">
        <v>85</v>
      </c>
      <c r="CQ83" s="6">
        <v>2.4300000000000002</v>
      </c>
      <c r="CR83" s="6">
        <v>0</v>
      </c>
      <c r="CS83" s="6">
        <v>3.62</v>
      </c>
      <c r="CT83" s="6">
        <v>0</v>
      </c>
      <c r="CW83" s="6" t="s">
        <v>85</v>
      </c>
      <c r="CX83" s="6">
        <v>0.52</v>
      </c>
      <c r="CY83" s="6">
        <v>0.36</v>
      </c>
      <c r="CZ83" s="6">
        <v>0.72</v>
      </c>
      <c r="DA83" s="6">
        <v>0</v>
      </c>
      <c r="DD83" s="6" t="s">
        <v>85</v>
      </c>
      <c r="DE83" s="6">
        <v>0.56000000000000005</v>
      </c>
      <c r="DF83" s="6">
        <v>0.28999999999999998</v>
      </c>
      <c r="DG83" s="6">
        <v>0.84</v>
      </c>
      <c r="DH83" s="6">
        <v>0</v>
      </c>
      <c r="DK83" s="6" t="s">
        <v>85</v>
      </c>
      <c r="DL83" s="6">
        <v>0.22</v>
      </c>
      <c r="DM83" s="6">
        <v>0.22</v>
      </c>
      <c r="DN83" s="6">
        <v>0.17</v>
      </c>
      <c r="DO83" s="6">
        <v>0.15</v>
      </c>
      <c r="DR83" s="6" t="s">
        <v>85</v>
      </c>
      <c r="DS83" s="6">
        <v>0.41</v>
      </c>
      <c r="DT83" s="6">
        <v>0</v>
      </c>
      <c r="DU83" s="6">
        <v>0.3</v>
      </c>
      <c r="DV83" s="6">
        <v>0</v>
      </c>
      <c r="DY83" s="6" t="s">
        <v>85</v>
      </c>
      <c r="DZ83" s="6">
        <v>0.3</v>
      </c>
      <c r="EA83" s="6">
        <v>0.6</v>
      </c>
      <c r="EB83" s="6">
        <v>0.03</v>
      </c>
      <c r="EC83" s="6">
        <v>0.99</v>
      </c>
      <c r="EF83" s="6" t="s">
        <v>85</v>
      </c>
      <c r="EG83" s="6">
        <v>0.1</v>
      </c>
      <c r="EH83" s="6">
        <v>7.0000000000000007E-2</v>
      </c>
      <c r="EI83" s="6">
        <v>0</v>
      </c>
      <c r="EJ83" s="6">
        <v>0.55000000000000004</v>
      </c>
      <c r="EM83" s="6" t="s">
        <v>85</v>
      </c>
      <c r="EN83" s="6">
        <v>0.28000000000000003</v>
      </c>
      <c r="EO83" s="6">
        <v>0</v>
      </c>
      <c r="EP83" s="6">
        <v>0.46</v>
      </c>
      <c r="EQ83" s="6">
        <v>0</v>
      </c>
      <c r="ET83" s="6" t="s">
        <v>85</v>
      </c>
      <c r="EU83" s="6">
        <v>0.43</v>
      </c>
      <c r="EV83" s="6">
        <v>0</v>
      </c>
      <c r="EW83" s="6">
        <v>0.52</v>
      </c>
      <c r="EX83" s="6">
        <v>0.57999999999999996</v>
      </c>
      <c r="FA83" s="6" t="s">
        <v>85</v>
      </c>
      <c r="FB83" s="6">
        <v>0.26</v>
      </c>
      <c r="FC83" s="6">
        <v>0</v>
      </c>
      <c r="FD83" s="6">
        <v>0.44</v>
      </c>
      <c r="FE83" s="6">
        <v>0</v>
      </c>
      <c r="FH83" s="6" t="s">
        <v>85</v>
      </c>
      <c r="FI83" s="6">
        <v>0.23</v>
      </c>
      <c r="FJ83" s="6">
        <v>0</v>
      </c>
      <c r="FK83" s="6">
        <v>0.14000000000000001</v>
      </c>
      <c r="FL83" s="6">
        <v>0</v>
      </c>
      <c r="FO83" s="6" t="s">
        <v>85</v>
      </c>
      <c r="FP83" s="6">
        <v>0.23</v>
      </c>
      <c r="FQ83" s="6">
        <v>0</v>
      </c>
      <c r="FR83" s="6">
        <v>0.39</v>
      </c>
      <c r="FS83" s="6">
        <v>0</v>
      </c>
      <c r="FV83" s="6" t="s">
        <v>85</v>
      </c>
      <c r="FW83" s="6">
        <v>0.23</v>
      </c>
      <c r="FX83" s="6">
        <v>0.39</v>
      </c>
      <c r="FY83" s="6">
        <v>0.11</v>
      </c>
      <c r="FZ83" s="6">
        <v>0.34</v>
      </c>
      <c r="GC83" s="6" t="s">
        <v>85</v>
      </c>
      <c r="GD83" s="6">
        <v>0.24</v>
      </c>
      <c r="GE83" s="6">
        <v>0.18</v>
      </c>
      <c r="GF83" s="6">
        <v>0.25</v>
      </c>
      <c r="GG83" s="6">
        <v>0</v>
      </c>
      <c r="GJ83" s="58" t="s">
        <v>85</v>
      </c>
      <c r="GK83" s="58">
        <v>0.37</v>
      </c>
      <c r="GL83" s="58">
        <v>0.18</v>
      </c>
      <c r="GM83" s="58">
        <v>0.54</v>
      </c>
      <c r="GN83" s="58">
        <v>0</v>
      </c>
      <c r="GQ83" s="58" t="s">
        <v>85</v>
      </c>
      <c r="GR83" s="58">
        <v>0.44</v>
      </c>
      <c r="GS83" s="58">
        <v>0</v>
      </c>
      <c r="GT83" s="58">
        <v>0.23</v>
      </c>
      <c r="GU83" s="58">
        <v>1.22</v>
      </c>
      <c r="GX83" s="60" t="s">
        <v>85</v>
      </c>
      <c r="GY83" s="60">
        <v>0.31</v>
      </c>
      <c r="GZ83" s="60">
        <v>0</v>
      </c>
      <c r="HA83" s="60">
        <v>0.1</v>
      </c>
      <c r="HB83" s="60">
        <v>0.96</v>
      </c>
    </row>
    <row r="84" spans="1:210" x14ac:dyDescent="0.3">
      <c r="A84" s="1">
        <v>3.9499999999999997</v>
      </c>
      <c r="B84" s="1">
        <v>3.9999999999999996</v>
      </c>
      <c r="C84" s="1" t="s">
        <v>86</v>
      </c>
      <c r="D84" s="1">
        <v>38.729999999999997</v>
      </c>
      <c r="E84" s="1">
        <v>8.94</v>
      </c>
      <c r="F84" s="1">
        <v>34.590000000000003</v>
      </c>
      <c r="G84" s="1">
        <v>71.88</v>
      </c>
      <c r="H84" s="1"/>
      <c r="I84" s="1"/>
      <c r="J84" s="1" t="s">
        <v>86</v>
      </c>
      <c r="K84" s="1">
        <v>9.66</v>
      </c>
      <c r="L84" s="1">
        <v>5.31</v>
      </c>
      <c r="M84" s="1">
        <v>6.92</v>
      </c>
      <c r="N84" s="1">
        <v>21.63</v>
      </c>
      <c r="O84" s="1"/>
      <c r="P84" s="1"/>
      <c r="Q84" s="1" t="s">
        <v>86</v>
      </c>
      <c r="R84" s="1">
        <v>6.09</v>
      </c>
      <c r="S84" s="1">
        <v>11.76</v>
      </c>
      <c r="T84" s="1">
        <v>6.34</v>
      </c>
      <c r="U84" s="1">
        <v>1.9</v>
      </c>
      <c r="V84" s="1"/>
      <c r="W84" s="1"/>
      <c r="X84" s="1" t="s">
        <v>86</v>
      </c>
      <c r="Y84" s="1">
        <v>6.22</v>
      </c>
      <c r="Z84" s="1">
        <v>14.13</v>
      </c>
      <c r="AA84" s="1">
        <v>5.63</v>
      </c>
      <c r="AB84" s="1">
        <v>0.99</v>
      </c>
      <c r="AC84" s="1"/>
      <c r="AD84" s="1"/>
      <c r="AE84" s="6" t="s">
        <v>86</v>
      </c>
      <c r="AF84" s="6">
        <v>9.2799999999999994</v>
      </c>
      <c r="AG84" s="6">
        <v>19.3</v>
      </c>
      <c r="AH84" s="6">
        <v>9.5399999999999991</v>
      </c>
      <c r="AI84" s="6">
        <v>0.49</v>
      </c>
      <c r="AJ84" s="1"/>
      <c r="AK84" s="1"/>
      <c r="AL84" s="6" t="s">
        <v>86</v>
      </c>
      <c r="AM84" s="6">
        <v>8.35</v>
      </c>
      <c r="AN84" s="6">
        <v>13.28</v>
      </c>
      <c r="AO84" s="6">
        <v>11.13</v>
      </c>
      <c r="AP84" s="6">
        <v>0.99</v>
      </c>
      <c r="AQ84" s="1"/>
      <c r="AR84" s="1"/>
      <c r="AS84" s="6" t="s">
        <v>86</v>
      </c>
      <c r="AT84" s="6">
        <v>8.4</v>
      </c>
      <c r="AU84" s="6">
        <v>13.27</v>
      </c>
      <c r="AV84" s="6">
        <v>10.38</v>
      </c>
      <c r="AW84" s="6">
        <v>0.36</v>
      </c>
      <c r="AZ84" s="3" t="s">
        <v>86</v>
      </c>
      <c r="BA84" s="3">
        <v>8.9700000000000006</v>
      </c>
      <c r="BB84" s="3">
        <v>9.49</v>
      </c>
      <c r="BC84" s="3">
        <v>14.68</v>
      </c>
      <c r="BD84" s="3">
        <v>0.85</v>
      </c>
      <c r="BG84" t="s">
        <v>86</v>
      </c>
      <c r="BH84">
        <v>11.35</v>
      </c>
      <c r="BI84">
        <v>8.9</v>
      </c>
      <c r="BJ84">
        <v>18.899999999999999</v>
      </c>
      <c r="BK84">
        <v>2.83</v>
      </c>
      <c r="BN84" t="s">
        <v>86</v>
      </c>
      <c r="BO84">
        <v>11.72</v>
      </c>
      <c r="BP84">
        <v>18.899999999999999</v>
      </c>
      <c r="BQ84">
        <v>13.31</v>
      </c>
      <c r="BR84">
        <v>4.47</v>
      </c>
      <c r="BU84" t="s">
        <v>86</v>
      </c>
      <c r="BV84">
        <v>7.85</v>
      </c>
      <c r="BW84">
        <v>11.81</v>
      </c>
      <c r="BX84">
        <v>9.6</v>
      </c>
      <c r="BY84">
        <v>1.05</v>
      </c>
      <c r="CB84" s="6" t="s">
        <v>86</v>
      </c>
      <c r="CC84" s="6">
        <v>8.1</v>
      </c>
      <c r="CD84" s="6">
        <v>2.95</v>
      </c>
      <c r="CE84" s="6">
        <v>6.73</v>
      </c>
      <c r="CF84" s="6">
        <v>14.12</v>
      </c>
      <c r="CI84" s="6" t="s">
        <v>86</v>
      </c>
      <c r="CJ84" s="6">
        <v>7.81</v>
      </c>
      <c r="CK84" s="6">
        <v>6.3</v>
      </c>
      <c r="CL84" s="6">
        <v>8.67</v>
      </c>
      <c r="CM84" s="6">
        <v>6.44</v>
      </c>
      <c r="CP84" s="6" t="s">
        <v>86</v>
      </c>
      <c r="CQ84" s="6">
        <v>6.66</v>
      </c>
      <c r="CR84" s="6">
        <v>21.31</v>
      </c>
      <c r="CS84" s="6">
        <v>3.82</v>
      </c>
      <c r="CT84" s="6">
        <v>2.17</v>
      </c>
      <c r="CW84" s="6" t="s">
        <v>86</v>
      </c>
      <c r="CX84" s="6">
        <v>8.44</v>
      </c>
      <c r="CY84" s="6">
        <v>19.809999999999999</v>
      </c>
      <c r="CZ84" s="6">
        <v>6.33</v>
      </c>
      <c r="DA84" s="6">
        <v>4.0599999999999996</v>
      </c>
      <c r="DD84" s="6" t="s">
        <v>86</v>
      </c>
      <c r="DE84" s="6">
        <v>6.7</v>
      </c>
      <c r="DF84" s="6">
        <v>12.73</v>
      </c>
      <c r="DG84" s="6">
        <v>5.0599999999999996</v>
      </c>
      <c r="DH84" s="6">
        <v>3.63</v>
      </c>
      <c r="DK84" s="6" t="s">
        <v>86</v>
      </c>
      <c r="DL84" s="6">
        <v>3.33</v>
      </c>
      <c r="DM84" s="6">
        <v>8.8699999999999992</v>
      </c>
      <c r="DN84" s="6">
        <v>2.5099999999999998</v>
      </c>
      <c r="DO84" s="6">
        <v>0.97</v>
      </c>
      <c r="DR84" s="6" t="s">
        <v>86</v>
      </c>
      <c r="DS84" s="6">
        <v>2.92</v>
      </c>
      <c r="DT84" s="6">
        <v>7.8</v>
      </c>
      <c r="DU84" s="6">
        <v>1.74</v>
      </c>
      <c r="DV84" s="6">
        <v>2.57</v>
      </c>
      <c r="DY84" s="6" t="s">
        <v>86</v>
      </c>
      <c r="DZ84" s="6">
        <v>1.26</v>
      </c>
      <c r="EA84" s="6">
        <v>0.57999999999999996</v>
      </c>
      <c r="EB84" s="6">
        <v>0.88</v>
      </c>
      <c r="EC84" s="6">
        <v>1.98</v>
      </c>
      <c r="EF84" s="6" t="s">
        <v>86</v>
      </c>
      <c r="EG84" s="6">
        <v>3.15</v>
      </c>
      <c r="EH84" s="6">
        <v>6.28</v>
      </c>
      <c r="EI84" s="6">
        <v>2.2999999999999998</v>
      </c>
      <c r="EJ84" s="6">
        <v>1.74</v>
      </c>
      <c r="EM84" s="6" t="s">
        <v>86</v>
      </c>
      <c r="EN84" s="6">
        <v>3.22</v>
      </c>
      <c r="EO84" s="6">
        <v>5.42</v>
      </c>
      <c r="EP84" s="6">
        <v>2.69</v>
      </c>
      <c r="EQ84" s="6">
        <v>2.14</v>
      </c>
      <c r="ET84" s="6" t="s">
        <v>86</v>
      </c>
      <c r="EU84" s="6">
        <v>3.92</v>
      </c>
      <c r="EV84" s="6">
        <v>11.8</v>
      </c>
      <c r="EW84" s="6">
        <v>1.43</v>
      </c>
      <c r="EX84" s="6">
        <v>4.45</v>
      </c>
      <c r="FA84" s="6" t="s">
        <v>86</v>
      </c>
      <c r="FB84" s="6">
        <v>2.98</v>
      </c>
      <c r="FC84" s="6">
        <v>8.56</v>
      </c>
      <c r="FD84" s="6">
        <v>1.99</v>
      </c>
      <c r="FE84" s="6">
        <v>1.79</v>
      </c>
      <c r="FH84" s="6" t="s">
        <v>86</v>
      </c>
      <c r="FI84" s="6">
        <v>6.22</v>
      </c>
      <c r="FJ84" s="6">
        <v>19.62</v>
      </c>
      <c r="FK84" s="6">
        <v>2.8</v>
      </c>
      <c r="FL84" s="6">
        <v>2.27</v>
      </c>
      <c r="FO84" s="6" t="s">
        <v>86</v>
      </c>
      <c r="FP84" s="6">
        <v>4.12</v>
      </c>
      <c r="FQ84" s="6">
        <v>9.25</v>
      </c>
      <c r="FR84" s="6">
        <v>1.89</v>
      </c>
      <c r="FS84" s="6">
        <v>6.14</v>
      </c>
      <c r="FV84" s="6" t="s">
        <v>86</v>
      </c>
      <c r="FW84" s="6">
        <v>4.2</v>
      </c>
      <c r="FX84" s="6">
        <v>10.3</v>
      </c>
      <c r="FY84" s="6">
        <v>2.42</v>
      </c>
      <c r="FZ84" s="6">
        <v>0.64</v>
      </c>
      <c r="GC84" s="6" t="s">
        <v>86</v>
      </c>
      <c r="GD84" s="6">
        <v>4.16</v>
      </c>
      <c r="GE84" s="6">
        <v>8.14</v>
      </c>
      <c r="GF84" s="6">
        <v>3.22</v>
      </c>
      <c r="GG84" s="6">
        <v>0.5</v>
      </c>
      <c r="GJ84" s="58" t="s">
        <v>86</v>
      </c>
      <c r="GK84" s="58">
        <v>5.01</v>
      </c>
      <c r="GL84" s="58">
        <v>6.83</v>
      </c>
      <c r="GM84" s="58">
        <v>2.88</v>
      </c>
      <c r="GN84" s="58">
        <v>10.01</v>
      </c>
      <c r="GQ84" s="58" t="s">
        <v>86</v>
      </c>
      <c r="GR84" s="58">
        <v>4.1100000000000003</v>
      </c>
      <c r="GS84" s="58">
        <v>7.41</v>
      </c>
      <c r="GT84" s="58">
        <v>3.44</v>
      </c>
      <c r="GU84" s="58">
        <v>3.35</v>
      </c>
      <c r="GX84" s="60" t="s">
        <v>86</v>
      </c>
      <c r="GY84" s="60">
        <v>4.3099999999999996</v>
      </c>
      <c r="GZ84" s="60">
        <v>5.84</v>
      </c>
      <c r="HA84" s="60">
        <v>4.09</v>
      </c>
      <c r="HB84" s="60">
        <v>2.12</v>
      </c>
    </row>
    <row r="85" spans="1:210" x14ac:dyDescent="0.3">
      <c r="A85" s="1">
        <v>3.9999999999999996</v>
      </c>
      <c r="B85" s="1">
        <v>4.05</v>
      </c>
      <c r="C85" s="1" t="s">
        <v>87</v>
      </c>
      <c r="D85" s="1">
        <v>1.1499999999999999</v>
      </c>
      <c r="E85" s="1">
        <v>0</v>
      </c>
      <c r="F85" s="1">
        <v>1.27</v>
      </c>
      <c r="G85" s="1">
        <v>0.42</v>
      </c>
      <c r="H85" s="1"/>
      <c r="I85" s="1"/>
      <c r="J85" s="1" t="s">
        <v>87</v>
      </c>
      <c r="K85" s="1">
        <v>0.68</v>
      </c>
      <c r="L85" s="1">
        <v>0.56000000000000005</v>
      </c>
      <c r="M85" s="1">
        <v>0.39</v>
      </c>
      <c r="N85" s="1">
        <v>0.96</v>
      </c>
      <c r="O85" s="1"/>
      <c r="P85" s="1"/>
      <c r="Q85" s="1" t="s">
        <v>87</v>
      </c>
      <c r="R85" s="1">
        <v>1.35</v>
      </c>
      <c r="S85" s="1">
        <v>0.79</v>
      </c>
      <c r="T85" s="1">
        <v>0.37</v>
      </c>
      <c r="U85" s="1">
        <v>0.94</v>
      </c>
      <c r="V85" s="1"/>
      <c r="W85" s="1"/>
      <c r="X85" s="1" t="s">
        <v>87</v>
      </c>
      <c r="Y85" s="1">
        <v>1.59</v>
      </c>
      <c r="Z85" s="1">
        <v>3.56</v>
      </c>
      <c r="AA85" s="1">
        <v>0.82</v>
      </c>
      <c r="AB85" s="1">
        <v>0.72</v>
      </c>
      <c r="AC85" s="1"/>
      <c r="AD85" s="1"/>
      <c r="AE85" s="6" t="s">
        <v>87</v>
      </c>
      <c r="AF85" s="6">
        <v>2.48</v>
      </c>
      <c r="AG85" s="6">
        <v>1.1200000000000001</v>
      </c>
      <c r="AH85" s="6">
        <v>3</v>
      </c>
      <c r="AI85" s="6">
        <v>0</v>
      </c>
      <c r="AJ85" s="1"/>
      <c r="AK85" s="1"/>
      <c r="AL85" s="6" t="s">
        <v>87</v>
      </c>
      <c r="AM85" s="6">
        <v>2</v>
      </c>
      <c r="AN85" s="6">
        <v>3.69</v>
      </c>
      <c r="AO85" s="6">
        <v>1.06</v>
      </c>
      <c r="AP85" s="6">
        <v>0</v>
      </c>
      <c r="AQ85" s="1"/>
      <c r="AR85" s="1"/>
      <c r="AS85" s="6" t="s">
        <v>87</v>
      </c>
      <c r="AT85" s="6">
        <v>2.0699999999999998</v>
      </c>
      <c r="AU85" s="6">
        <v>2.37</v>
      </c>
      <c r="AV85" s="6">
        <v>2.2000000000000002</v>
      </c>
      <c r="AW85" s="6">
        <v>0.22</v>
      </c>
      <c r="AZ85" s="3" t="s">
        <v>87</v>
      </c>
      <c r="BA85" s="3">
        <v>1.46</v>
      </c>
      <c r="BB85" s="3">
        <v>3.32</v>
      </c>
      <c r="BC85" s="3">
        <v>0.18</v>
      </c>
      <c r="BD85" s="3">
        <v>0.47</v>
      </c>
      <c r="BG85" t="s">
        <v>87</v>
      </c>
      <c r="BH85">
        <v>1.85</v>
      </c>
      <c r="BI85">
        <v>5.35</v>
      </c>
      <c r="BJ85">
        <v>0.85</v>
      </c>
      <c r="BK85">
        <v>0</v>
      </c>
      <c r="BN85" t="s">
        <v>87</v>
      </c>
      <c r="BO85">
        <v>1.7</v>
      </c>
      <c r="BP85">
        <v>1.84</v>
      </c>
      <c r="BQ85">
        <v>0.17</v>
      </c>
      <c r="BR85">
        <v>1.3</v>
      </c>
      <c r="BU85" t="s">
        <v>87</v>
      </c>
      <c r="BV85">
        <v>1.94</v>
      </c>
      <c r="BW85">
        <v>2.14</v>
      </c>
      <c r="BX85">
        <v>1.27</v>
      </c>
      <c r="BY85">
        <v>1.1100000000000001</v>
      </c>
      <c r="CB85" s="6" t="s">
        <v>87</v>
      </c>
      <c r="CC85" s="6">
        <v>0.89</v>
      </c>
      <c r="CD85" s="6">
        <v>0.38</v>
      </c>
      <c r="CE85" s="6">
        <v>0.7</v>
      </c>
      <c r="CF85" s="6">
        <v>0.4</v>
      </c>
      <c r="CI85" s="6" t="s">
        <v>87</v>
      </c>
      <c r="CJ85" s="6">
        <v>0.82</v>
      </c>
      <c r="CK85" s="6">
        <v>0.65</v>
      </c>
      <c r="CL85" s="6">
        <v>0.66</v>
      </c>
      <c r="CM85" s="6">
        <v>0.27</v>
      </c>
      <c r="CP85" s="6" t="s">
        <v>87</v>
      </c>
      <c r="CQ85" s="6">
        <v>0.63</v>
      </c>
      <c r="CR85" s="6">
        <v>0.76</v>
      </c>
      <c r="CS85" s="6">
        <v>0.41</v>
      </c>
      <c r="CT85" s="6">
        <v>0</v>
      </c>
      <c r="CW85" s="6" t="s">
        <v>87</v>
      </c>
      <c r="CX85" s="6">
        <v>0.36</v>
      </c>
      <c r="CY85" s="6">
        <v>0.17</v>
      </c>
      <c r="CZ85" s="6">
        <v>0.39</v>
      </c>
      <c r="DA85" s="6">
        <v>0</v>
      </c>
      <c r="DD85" s="6" t="s">
        <v>87</v>
      </c>
      <c r="DE85" s="6">
        <v>0.43</v>
      </c>
      <c r="DF85" s="6">
        <v>0</v>
      </c>
      <c r="DG85" s="6">
        <v>0.45</v>
      </c>
      <c r="DH85" s="6">
        <v>0</v>
      </c>
      <c r="DK85" s="6" t="s">
        <v>87</v>
      </c>
      <c r="DL85" s="6">
        <v>0.28000000000000003</v>
      </c>
      <c r="DM85" s="6">
        <v>0.18</v>
      </c>
      <c r="DN85" s="6">
        <v>0.1</v>
      </c>
      <c r="DO85" s="6">
        <v>0</v>
      </c>
      <c r="DR85" s="6" t="s">
        <v>87</v>
      </c>
      <c r="DS85" s="6">
        <v>0.46</v>
      </c>
      <c r="DT85" s="6">
        <v>0</v>
      </c>
      <c r="DU85" s="6">
        <v>0.18</v>
      </c>
      <c r="DV85" s="6">
        <v>0</v>
      </c>
      <c r="DY85" s="6" t="s">
        <v>87</v>
      </c>
      <c r="DZ85" s="6">
        <v>0.28999999999999998</v>
      </c>
      <c r="EA85" s="6">
        <v>0</v>
      </c>
      <c r="EB85" s="6">
        <v>0.25</v>
      </c>
      <c r="EC85" s="6">
        <v>0</v>
      </c>
      <c r="EF85" s="6" t="s">
        <v>87</v>
      </c>
      <c r="EG85" s="6">
        <v>0.44</v>
      </c>
      <c r="EH85" s="6">
        <v>0</v>
      </c>
      <c r="EI85" s="6">
        <v>0.1</v>
      </c>
      <c r="EJ85" s="6">
        <v>0</v>
      </c>
      <c r="EM85" s="6" t="s">
        <v>87</v>
      </c>
      <c r="EN85" s="6">
        <v>0.34</v>
      </c>
      <c r="EO85" s="6">
        <v>0</v>
      </c>
      <c r="EP85" s="6">
        <v>0.15</v>
      </c>
      <c r="EQ85" s="6">
        <v>0</v>
      </c>
      <c r="ET85" s="6" t="s">
        <v>87</v>
      </c>
      <c r="EU85" s="6">
        <v>0.39</v>
      </c>
      <c r="EV85" s="6">
        <v>0</v>
      </c>
      <c r="EW85" s="6">
        <v>0.13</v>
      </c>
      <c r="EX85" s="6">
        <v>0</v>
      </c>
      <c r="FA85" s="6" t="s">
        <v>87</v>
      </c>
      <c r="FB85" s="6">
        <v>0.23</v>
      </c>
      <c r="FC85" s="6">
        <v>0</v>
      </c>
      <c r="FD85" s="6">
        <v>7.0000000000000007E-2</v>
      </c>
      <c r="FE85" s="6">
        <v>0</v>
      </c>
      <c r="FH85" s="6" t="s">
        <v>87</v>
      </c>
      <c r="FI85" s="6">
        <v>1.08</v>
      </c>
      <c r="FJ85" s="6">
        <v>0</v>
      </c>
      <c r="FK85" s="6">
        <v>0.75</v>
      </c>
      <c r="FL85" s="6">
        <v>0</v>
      </c>
      <c r="FO85" s="6" t="s">
        <v>87</v>
      </c>
      <c r="FP85" s="6">
        <v>0.69</v>
      </c>
      <c r="FQ85" s="6">
        <v>0</v>
      </c>
      <c r="FR85" s="6">
        <v>0.51</v>
      </c>
      <c r="FS85" s="6">
        <v>0</v>
      </c>
      <c r="FV85" s="6" t="s">
        <v>87</v>
      </c>
      <c r="FW85" s="6">
        <v>0.39</v>
      </c>
      <c r="FX85" s="6">
        <v>0</v>
      </c>
      <c r="FY85" s="6">
        <v>0.28999999999999998</v>
      </c>
      <c r="FZ85" s="6">
        <v>0</v>
      </c>
      <c r="GC85" s="6" t="s">
        <v>87</v>
      </c>
      <c r="GD85" s="6">
        <v>0.04</v>
      </c>
      <c r="GE85" s="6">
        <v>0</v>
      </c>
      <c r="GF85" s="6">
        <v>0.06</v>
      </c>
      <c r="GG85" s="6">
        <v>0</v>
      </c>
      <c r="GJ85" s="58" t="s">
        <v>87</v>
      </c>
      <c r="GK85" s="58">
        <v>0.47</v>
      </c>
      <c r="GL85" s="58">
        <v>0</v>
      </c>
      <c r="GM85" s="58">
        <v>0.04</v>
      </c>
      <c r="GN85" s="58">
        <v>0</v>
      </c>
      <c r="GQ85" s="58" t="s">
        <v>87</v>
      </c>
      <c r="GR85" s="58">
        <v>0.39</v>
      </c>
      <c r="GS85" s="58">
        <v>0</v>
      </c>
      <c r="GT85" s="58">
        <v>0.14000000000000001</v>
      </c>
      <c r="GU85" s="58">
        <v>0</v>
      </c>
      <c r="GX85" s="60" t="s">
        <v>87</v>
      </c>
      <c r="GY85" s="60">
        <v>0.15</v>
      </c>
      <c r="GZ85" s="60">
        <v>0.22</v>
      </c>
      <c r="HA85" s="60">
        <v>0</v>
      </c>
      <c r="HB85" s="60">
        <v>0</v>
      </c>
    </row>
    <row r="86" spans="1:210" x14ac:dyDescent="0.3">
      <c r="A86" s="1">
        <v>4.05</v>
      </c>
      <c r="B86" s="1">
        <v>4.0999999999999996</v>
      </c>
      <c r="C86" s="1" t="s">
        <v>88</v>
      </c>
      <c r="D86" s="1">
        <v>1.38</v>
      </c>
      <c r="E86" s="1">
        <v>2.16</v>
      </c>
      <c r="F86" s="1">
        <v>1.57</v>
      </c>
      <c r="G86" s="1">
        <v>0</v>
      </c>
      <c r="H86" s="1"/>
      <c r="I86" s="1"/>
      <c r="J86" s="1" t="s">
        <v>88</v>
      </c>
      <c r="K86" s="1">
        <v>9.6999999999999993</v>
      </c>
      <c r="L86" s="1">
        <v>1.65</v>
      </c>
      <c r="M86" s="1">
        <v>1.2</v>
      </c>
      <c r="N86" s="1">
        <v>42.21</v>
      </c>
      <c r="O86" s="1"/>
      <c r="P86" s="1"/>
      <c r="Q86" s="1" t="s">
        <v>88</v>
      </c>
      <c r="R86" s="1">
        <v>24.75</v>
      </c>
      <c r="S86" s="1">
        <v>7.26</v>
      </c>
      <c r="T86" s="1">
        <v>16.29</v>
      </c>
      <c r="U86" s="1">
        <v>63.95</v>
      </c>
      <c r="V86" s="1"/>
      <c r="W86" s="1"/>
      <c r="X86" s="1" t="s">
        <v>88</v>
      </c>
      <c r="Y86" s="1">
        <v>40.020000000000003</v>
      </c>
      <c r="Z86" s="1">
        <v>24.15</v>
      </c>
      <c r="AA86" s="1">
        <v>37.74</v>
      </c>
      <c r="AB86" s="1">
        <v>65.42</v>
      </c>
      <c r="AC86" s="1"/>
      <c r="AD86" s="1"/>
      <c r="AE86" s="6" t="s">
        <v>88</v>
      </c>
      <c r="AF86" s="6">
        <v>34.47</v>
      </c>
      <c r="AG86" s="6">
        <v>15.58</v>
      </c>
      <c r="AH86" s="6">
        <v>27.54</v>
      </c>
      <c r="AI86" s="6">
        <v>67.739999999999995</v>
      </c>
      <c r="AJ86" s="1"/>
      <c r="AK86" s="1"/>
      <c r="AL86" s="6" t="s">
        <v>88</v>
      </c>
      <c r="AM86" s="6">
        <v>35.61</v>
      </c>
      <c r="AN86" s="6">
        <v>19.37</v>
      </c>
      <c r="AO86" s="6">
        <v>27.07</v>
      </c>
      <c r="AP86" s="6">
        <v>65.34</v>
      </c>
      <c r="AQ86" s="1"/>
      <c r="AR86" s="1"/>
      <c r="AS86" s="6" t="s">
        <v>88</v>
      </c>
      <c r="AT86" s="6">
        <v>32.75</v>
      </c>
      <c r="AU86" s="6">
        <v>22.44</v>
      </c>
      <c r="AV86" s="6">
        <v>25.63</v>
      </c>
      <c r="AW86" s="6">
        <v>67.83</v>
      </c>
      <c r="AZ86" s="3" t="s">
        <v>88</v>
      </c>
      <c r="BA86" s="3">
        <v>28.76</v>
      </c>
      <c r="BB86" s="3">
        <v>13.33</v>
      </c>
      <c r="BC86" s="3">
        <v>28.29</v>
      </c>
      <c r="BD86" s="3">
        <v>56.4</v>
      </c>
      <c r="BG86" t="s">
        <v>88</v>
      </c>
      <c r="BH86">
        <v>33.090000000000003</v>
      </c>
      <c r="BI86">
        <v>19.59</v>
      </c>
      <c r="BJ86">
        <v>30.91</v>
      </c>
      <c r="BK86">
        <v>52.65</v>
      </c>
      <c r="BN86" t="s">
        <v>88</v>
      </c>
      <c r="BO86">
        <v>33.119999999999997</v>
      </c>
      <c r="BP86">
        <v>14.68</v>
      </c>
      <c r="BQ86">
        <v>30.37</v>
      </c>
      <c r="BR86">
        <v>59.1</v>
      </c>
      <c r="BU86" t="s">
        <v>88</v>
      </c>
      <c r="BV86">
        <v>23.93</v>
      </c>
      <c r="BW86">
        <v>5.25</v>
      </c>
      <c r="BX86">
        <v>17.850000000000001</v>
      </c>
      <c r="BY86">
        <v>57.85</v>
      </c>
      <c r="CB86" s="6" t="s">
        <v>88</v>
      </c>
      <c r="CC86" s="6">
        <v>14.64</v>
      </c>
      <c r="CD86" s="6">
        <v>3.27</v>
      </c>
      <c r="CE86" s="6">
        <v>9.52</v>
      </c>
      <c r="CF86" s="6">
        <v>37.74</v>
      </c>
      <c r="CI86" s="6" t="s">
        <v>88</v>
      </c>
      <c r="CJ86" s="6">
        <v>0.67</v>
      </c>
      <c r="CK86" s="6">
        <v>0</v>
      </c>
      <c r="CL86" s="6">
        <v>0.86</v>
      </c>
      <c r="CM86" s="6">
        <v>1.03</v>
      </c>
      <c r="CP86" s="6" t="s">
        <v>88</v>
      </c>
      <c r="CQ86" s="6">
        <v>0.56999999999999995</v>
      </c>
      <c r="CR86" s="6">
        <v>0</v>
      </c>
      <c r="CS86" s="6">
        <v>0.87</v>
      </c>
      <c r="CT86" s="6">
        <v>0.23</v>
      </c>
      <c r="CW86" s="6" t="s">
        <v>88</v>
      </c>
      <c r="CX86" s="6">
        <v>0.3</v>
      </c>
      <c r="CY86" s="6">
        <v>0</v>
      </c>
      <c r="CZ86" s="6">
        <v>0.54</v>
      </c>
      <c r="DA86" s="6">
        <v>0</v>
      </c>
      <c r="DD86" s="6" t="s">
        <v>88</v>
      </c>
      <c r="DE86" s="6">
        <v>0.42</v>
      </c>
      <c r="DF86" s="6">
        <v>0</v>
      </c>
      <c r="DG86" s="6">
        <v>0.83</v>
      </c>
      <c r="DH86" s="6">
        <v>0</v>
      </c>
      <c r="DK86" s="6" t="s">
        <v>88</v>
      </c>
      <c r="DL86" s="6">
        <v>0.06</v>
      </c>
      <c r="DM86" s="6">
        <v>0</v>
      </c>
      <c r="DN86" s="6">
        <v>0.1</v>
      </c>
      <c r="DO86" s="6">
        <v>0</v>
      </c>
      <c r="DR86" s="6" t="s">
        <v>88</v>
      </c>
      <c r="DS86" s="6">
        <v>0.05</v>
      </c>
      <c r="DT86" s="6">
        <v>0</v>
      </c>
      <c r="DU86" s="6">
        <v>0.09</v>
      </c>
      <c r="DV86" s="6">
        <v>0</v>
      </c>
      <c r="DY86" s="6" t="s">
        <v>88</v>
      </c>
      <c r="DZ86" s="6">
        <v>0.03</v>
      </c>
      <c r="EA86" s="6">
        <v>0</v>
      </c>
      <c r="EB86" s="6">
        <v>0.05</v>
      </c>
      <c r="EC86" s="6">
        <v>0</v>
      </c>
      <c r="EF86" s="6" t="s">
        <v>88</v>
      </c>
      <c r="EG86" s="6">
        <v>0.24</v>
      </c>
      <c r="EH86" s="6">
        <v>0</v>
      </c>
      <c r="EI86" s="6">
        <v>0.43</v>
      </c>
      <c r="EJ86" s="6">
        <v>0</v>
      </c>
      <c r="EM86" s="6" t="s">
        <v>88</v>
      </c>
      <c r="EN86" s="6">
        <v>0.06</v>
      </c>
      <c r="EO86" s="6">
        <v>0</v>
      </c>
      <c r="EP86" s="6">
        <v>0.1</v>
      </c>
      <c r="EQ86" s="6">
        <v>0</v>
      </c>
      <c r="ET86" s="6" t="s">
        <v>88</v>
      </c>
      <c r="EU86" s="6">
        <v>0.39</v>
      </c>
      <c r="EV86" s="6">
        <v>0.16</v>
      </c>
      <c r="EW86" s="6">
        <v>0.59</v>
      </c>
      <c r="EX86" s="6">
        <v>0</v>
      </c>
      <c r="FA86" s="6" t="s">
        <v>88</v>
      </c>
      <c r="FB86" s="6">
        <v>0.09</v>
      </c>
      <c r="FC86" s="6">
        <v>0</v>
      </c>
      <c r="FD86" s="6">
        <v>0.15</v>
      </c>
      <c r="FE86" s="6">
        <v>0</v>
      </c>
      <c r="FH86" s="6" t="s">
        <v>88</v>
      </c>
      <c r="FI86" s="6">
        <v>0.13</v>
      </c>
      <c r="FJ86" s="6">
        <v>0</v>
      </c>
      <c r="FK86" s="6">
        <v>0.22</v>
      </c>
      <c r="FL86" s="6">
        <v>0</v>
      </c>
      <c r="FO86" s="6" t="s">
        <v>88</v>
      </c>
      <c r="FP86" s="6">
        <v>0.09</v>
      </c>
      <c r="FQ86" s="6">
        <v>0</v>
      </c>
      <c r="FR86" s="6">
        <v>0.14000000000000001</v>
      </c>
      <c r="FS86" s="6">
        <v>0</v>
      </c>
      <c r="FV86" s="6" t="s">
        <v>88</v>
      </c>
      <c r="FW86" s="6">
        <v>7.0000000000000007E-2</v>
      </c>
      <c r="FX86" s="6">
        <v>0</v>
      </c>
      <c r="FY86" s="6">
        <v>0.12</v>
      </c>
      <c r="FZ86" s="6">
        <v>0</v>
      </c>
      <c r="GC86" s="6" t="s">
        <v>88</v>
      </c>
      <c r="GD86" s="6">
        <v>0.27</v>
      </c>
      <c r="GE86" s="6">
        <v>0</v>
      </c>
      <c r="GF86" s="6">
        <v>0.46</v>
      </c>
      <c r="GG86" s="6">
        <v>0</v>
      </c>
      <c r="GJ86" s="58" t="s">
        <v>88</v>
      </c>
      <c r="GK86" s="58">
        <v>0.34</v>
      </c>
      <c r="GL86" s="58">
        <v>0</v>
      </c>
      <c r="GM86" s="58">
        <v>0.6</v>
      </c>
      <c r="GN86" s="58">
        <v>0</v>
      </c>
      <c r="GQ86" s="58" t="s">
        <v>88</v>
      </c>
      <c r="GR86" s="58">
        <v>7.0000000000000007E-2</v>
      </c>
      <c r="GS86" s="58">
        <v>0</v>
      </c>
      <c r="GT86" s="58">
        <v>0.05</v>
      </c>
      <c r="GU86" s="58">
        <v>0.2</v>
      </c>
      <c r="GX86" s="60" t="s">
        <v>88</v>
      </c>
      <c r="GY86" s="60">
        <v>0.06</v>
      </c>
      <c r="GZ86" s="60">
        <v>0</v>
      </c>
      <c r="HA86" s="60">
        <v>0.11</v>
      </c>
      <c r="HB86" s="60">
        <v>0</v>
      </c>
    </row>
    <row r="87" spans="1:210" x14ac:dyDescent="0.3">
      <c r="A87" s="1">
        <v>4.0999999999999996</v>
      </c>
      <c r="B87" s="1">
        <v>4.1499999999999995</v>
      </c>
      <c r="C87" s="1" t="s">
        <v>89</v>
      </c>
      <c r="D87" s="1">
        <v>0.89</v>
      </c>
      <c r="E87" s="1">
        <v>1.64</v>
      </c>
      <c r="F87" s="1">
        <v>1.05</v>
      </c>
      <c r="G87" s="1">
        <v>0</v>
      </c>
      <c r="H87" s="1"/>
      <c r="I87" s="1"/>
      <c r="J87" s="1" t="s">
        <v>89</v>
      </c>
      <c r="K87" s="1">
        <v>4.97</v>
      </c>
      <c r="L87" s="1">
        <v>8.1300000000000008</v>
      </c>
      <c r="M87" s="1">
        <v>4.8499999999999996</v>
      </c>
      <c r="N87" s="1">
        <v>2.86</v>
      </c>
      <c r="O87" s="1"/>
      <c r="P87" s="1"/>
      <c r="Q87" s="1" t="s">
        <v>89</v>
      </c>
      <c r="R87" s="1">
        <v>3.34</v>
      </c>
      <c r="S87" s="1">
        <v>7.97</v>
      </c>
      <c r="T87" s="1">
        <v>3.43</v>
      </c>
      <c r="U87" s="1">
        <v>0.3</v>
      </c>
      <c r="V87" s="1"/>
      <c r="W87" s="1"/>
      <c r="X87" s="1" t="s">
        <v>89</v>
      </c>
      <c r="Y87" s="1">
        <v>0.67</v>
      </c>
      <c r="Z87" s="1">
        <v>1.47</v>
      </c>
      <c r="AA87" s="1">
        <v>0.69</v>
      </c>
      <c r="AB87" s="1">
        <v>0</v>
      </c>
      <c r="AC87" s="1"/>
      <c r="AD87" s="1"/>
      <c r="AE87" s="6" t="s">
        <v>89</v>
      </c>
      <c r="AF87" s="6">
        <v>1.27</v>
      </c>
      <c r="AG87" s="6">
        <v>0.64</v>
      </c>
      <c r="AH87" s="6">
        <v>1.82</v>
      </c>
      <c r="AI87" s="6">
        <v>0</v>
      </c>
      <c r="AJ87" s="1"/>
      <c r="AK87" s="1"/>
      <c r="AL87" s="6" t="s">
        <v>89</v>
      </c>
      <c r="AM87" s="6">
        <v>2.21</v>
      </c>
      <c r="AN87" s="6">
        <v>0</v>
      </c>
      <c r="AO87" s="6">
        <v>4.6100000000000003</v>
      </c>
      <c r="AP87" s="6">
        <v>0</v>
      </c>
      <c r="AQ87" s="1"/>
      <c r="AR87" s="1"/>
      <c r="AS87" s="6" t="s">
        <v>89</v>
      </c>
      <c r="AT87" s="6">
        <v>1.55</v>
      </c>
      <c r="AU87" s="6">
        <v>0.32</v>
      </c>
      <c r="AV87" s="6">
        <v>3.08</v>
      </c>
      <c r="AW87" s="6">
        <v>0.28000000000000003</v>
      </c>
      <c r="AZ87" s="3" t="s">
        <v>89</v>
      </c>
      <c r="BA87" s="3">
        <v>0.14000000000000001</v>
      </c>
      <c r="BB87" s="3">
        <v>0.16</v>
      </c>
      <c r="BC87" s="3">
        <v>0.23</v>
      </c>
      <c r="BD87" s="3">
        <v>0</v>
      </c>
      <c r="BG87" t="s">
        <v>89</v>
      </c>
      <c r="BH87">
        <v>0.26</v>
      </c>
      <c r="BI87">
        <v>0.53</v>
      </c>
      <c r="BJ87">
        <v>0.35</v>
      </c>
      <c r="BK87">
        <v>0</v>
      </c>
      <c r="BN87" t="s">
        <v>89</v>
      </c>
      <c r="BO87">
        <v>0.79</v>
      </c>
      <c r="BP87">
        <v>0.67</v>
      </c>
      <c r="BQ87">
        <v>1.23</v>
      </c>
      <c r="BR87">
        <v>0.27</v>
      </c>
      <c r="BU87" t="s">
        <v>89</v>
      </c>
      <c r="BV87">
        <v>0.63</v>
      </c>
      <c r="BW87">
        <v>0.47</v>
      </c>
      <c r="BX87">
        <v>0.97</v>
      </c>
      <c r="BY87">
        <v>0</v>
      </c>
      <c r="CB87" s="6" t="s">
        <v>89</v>
      </c>
      <c r="CC87" s="6">
        <v>0.19</v>
      </c>
      <c r="CD87" s="6">
        <v>0.21</v>
      </c>
      <c r="CE87" s="6">
        <v>0.3</v>
      </c>
      <c r="CF87" s="6">
        <v>0</v>
      </c>
      <c r="CI87" s="6" t="s">
        <v>89</v>
      </c>
      <c r="CJ87" s="6">
        <v>0.7</v>
      </c>
      <c r="CK87" s="6">
        <v>0.64</v>
      </c>
      <c r="CL87" s="6">
        <v>0.97</v>
      </c>
      <c r="CM87" s="6">
        <v>0</v>
      </c>
      <c r="CP87" s="6" t="s">
        <v>89</v>
      </c>
      <c r="CQ87" s="6">
        <v>0.25</v>
      </c>
      <c r="CR87" s="6">
        <v>0</v>
      </c>
      <c r="CS87" s="6">
        <v>0.33</v>
      </c>
      <c r="CT87" s="6">
        <v>0</v>
      </c>
      <c r="CW87" s="6" t="s">
        <v>89</v>
      </c>
      <c r="CX87" s="6">
        <v>0.17</v>
      </c>
      <c r="CY87" s="6">
        <v>0</v>
      </c>
      <c r="CZ87" s="6">
        <v>0.25</v>
      </c>
      <c r="DA87" s="6">
        <v>0</v>
      </c>
      <c r="DD87" s="6" t="s">
        <v>89</v>
      </c>
      <c r="DE87" s="6">
        <v>0.28000000000000003</v>
      </c>
      <c r="DF87" s="6">
        <v>0.23</v>
      </c>
      <c r="DG87" s="6">
        <v>0.44</v>
      </c>
      <c r="DH87" s="6">
        <v>0</v>
      </c>
      <c r="DK87" s="6" t="s">
        <v>89</v>
      </c>
      <c r="DL87" s="6">
        <v>0.1</v>
      </c>
      <c r="DM87" s="6">
        <v>0</v>
      </c>
      <c r="DN87" s="6">
        <v>0.18</v>
      </c>
      <c r="DO87" s="6">
        <v>0</v>
      </c>
      <c r="DR87" s="6" t="s">
        <v>89</v>
      </c>
      <c r="DS87" s="6">
        <v>0.08</v>
      </c>
      <c r="DT87" s="6">
        <v>0</v>
      </c>
      <c r="DU87" s="6">
        <v>0.12</v>
      </c>
      <c r="DV87" s="6">
        <v>7.0000000000000007E-2</v>
      </c>
      <c r="DY87" s="6" t="s">
        <v>89</v>
      </c>
      <c r="DZ87" s="6">
        <v>0.28000000000000003</v>
      </c>
      <c r="EA87" s="6">
        <v>0</v>
      </c>
      <c r="EB87" s="6">
        <v>0.48</v>
      </c>
      <c r="EC87" s="6">
        <v>0</v>
      </c>
      <c r="EF87" s="6" t="s">
        <v>89</v>
      </c>
      <c r="EG87" s="6">
        <v>0.17</v>
      </c>
      <c r="EH87" s="6">
        <v>0.22</v>
      </c>
      <c r="EI87" s="6">
        <v>0.21</v>
      </c>
      <c r="EJ87" s="6">
        <v>0</v>
      </c>
      <c r="EM87" s="6" t="s">
        <v>89</v>
      </c>
      <c r="EN87" s="6">
        <v>0.13</v>
      </c>
      <c r="EO87" s="6">
        <v>0</v>
      </c>
      <c r="EP87" s="6">
        <v>0.1</v>
      </c>
      <c r="EQ87" s="6">
        <v>0</v>
      </c>
      <c r="ET87" s="6" t="s">
        <v>89</v>
      </c>
      <c r="EU87" s="6">
        <v>0.11</v>
      </c>
      <c r="EV87" s="6">
        <v>0</v>
      </c>
      <c r="EW87" s="6">
        <v>0.18</v>
      </c>
      <c r="EX87" s="6">
        <v>0</v>
      </c>
      <c r="FA87" s="6" t="s">
        <v>89</v>
      </c>
      <c r="FB87" s="6">
        <v>0.34</v>
      </c>
      <c r="FC87" s="6">
        <v>0.22</v>
      </c>
      <c r="FD87" s="6">
        <v>0.52</v>
      </c>
      <c r="FE87" s="6">
        <v>0</v>
      </c>
      <c r="FH87" s="6" t="s">
        <v>89</v>
      </c>
      <c r="FI87" s="6">
        <v>0.04</v>
      </c>
      <c r="FJ87" s="6">
        <v>0</v>
      </c>
      <c r="FK87" s="6">
        <v>0.04</v>
      </c>
      <c r="FL87" s="6">
        <v>0</v>
      </c>
      <c r="FO87" s="6" t="s">
        <v>89</v>
      </c>
      <c r="FP87" s="6">
        <v>0.19</v>
      </c>
      <c r="FQ87" s="6">
        <v>0.56999999999999995</v>
      </c>
      <c r="FR87" s="6">
        <v>0.14000000000000001</v>
      </c>
      <c r="FS87" s="6">
        <v>0</v>
      </c>
      <c r="FV87" s="6" t="s">
        <v>89</v>
      </c>
      <c r="FW87" s="6">
        <v>0.06</v>
      </c>
      <c r="FX87" s="6">
        <v>0</v>
      </c>
      <c r="FY87" s="6">
        <v>0.06</v>
      </c>
      <c r="FZ87" s="6">
        <v>0</v>
      </c>
      <c r="GC87" s="6" t="s">
        <v>89</v>
      </c>
      <c r="GD87" s="6">
        <v>0.23</v>
      </c>
      <c r="GE87" s="6">
        <v>0.74</v>
      </c>
      <c r="GF87" s="6">
        <v>0.14000000000000001</v>
      </c>
      <c r="GG87" s="6">
        <v>0</v>
      </c>
      <c r="GJ87" s="58" t="s">
        <v>89</v>
      </c>
      <c r="GK87" s="58">
        <v>0.36</v>
      </c>
      <c r="GL87" s="58">
        <v>0.4</v>
      </c>
      <c r="GM87" s="58">
        <v>0.5</v>
      </c>
      <c r="GN87" s="58">
        <v>0</v>
      </c>
      <c r="GQ87" s="58" t="s">
        <v>89</v>
      </c>
      <c r="GR87" s="58">
        <v>0.19</v>
      </c>
      <c r="GS87" s="58">
        <v>0</v>
      </c>
      <c r="GT87" s="58">
        <v>0.19</v>
      </c>
      <c r="GU87" s="58">
        <v>0</v>
      </c>
      <c r="GX87" s="60" t="s">
        <v>89</v>
      </c>
      <c r="GY87" s="60">
        <v>0.35</v>
      </c>
      <c r="GZ87" s="60">
        <v>0.75</v>
      </c>
      <c r="HA87" s="60">
        <v>0.34</v>
      </c>
      <c r="HB87" s="60">
        <v>0</v>
      </c>
    </row>
    <row r="88" spans="1:210" x14ac:dyDescent="0.3">
      <c r="A88" s="1">
        <v>4.1499999999999995</v>
      </c>
      <c r="B88" s="1">
        <v>4.1999999999999993</v>
      </c>
      <c r="C88" s="1" t="s">
        <v>90</v>
      </c>
      <c r="D88" s="1">
        <v>3.2</v>
      </c>
      <c r="E88" s="1">
        <v>3.2</v>
      </c>
      <c r="F88" s="1">
        <v>4.3</v>
      </c>
      <c r="G88" s="1">
        <v>0</v>
      </c>
      <c r="H88" s="1"/>
      <c r="I88" s="1"/>
      <c r="J88" s="1" t="s">
        <v>90</v>
      </c>
      <c r="K88" s="1">
        <v>19.7</v>
      </c>
      <c r="L88" s="1">
        <v>5.03</v>
      </c>
      <c r="M88" s="1">
        <v>30.71</v>
      </c>
      <c r="N88" s="1">
        <v>0.85</v>
      </c>
      <c r="O88" s="1"/>
      <c r="P88" s="1"/>
      <c r="Q88" s="1" t="s">
        <v>90</v>
      </c>
      <c r="R88" s="1">
        <v>13.34</v>
      </c>
      <c r="S88" s="1">
        <v>4.5199999999999996</v>
      </c>
      <c r="T88" s="1">
        <v>21.14</v>
      </c>
      <c r="U88" s="1">
        <v>0</v>
      </c>
      <c r="V88" s="1"/>
      <c r="W88" s="1"/>
      <c r="X88" s="1" t="s">
        <v>90</v>
      </c>
      <c r="Y88" s="1">
        <v>5.1100000000000003</v>
      </c>
      <c r="Z88" s="1">
        <v>2.36</v>
      </c>
      <c r="AA88" s="1">
        <v>7.72</v>
      </c>
      <c r="AB88" s="1">
        <v>0.35</v>
      </c>
      <c r="AC88" s="1"/>
      <c r="AD88" s="1"/>
      <c r="AE88" s="6" t="s">
        <v>90</v>
      </c>
      <c r="AF88" s="6">
        <v>6.12</v>
      </c>
      <c r="AG88" s="6">
        <v>1.19</v>
      </c>
      <c r="AH88" s="6">
        <v>12.33</v>
      </c>
      <c r="AI88" s="6">
        <v>0</v>
      </c>
      <c r="AJ88" s="1"/>
      <c r="AK88" s="1"/>
      <c r="AL88" s="6" t="s">
        <v>90</v>
      </c>
      <c r="AM88" s="6">
        <v>8.2200000000000006</v>
      </c>
      <c r="AN88" s="6">
        <v>1.54</v>
      </c>
      <c r="AO88" s="6">
        <v>16.739999999999998</v>
      </c>
      <c r="AP88" s="6">
        <v>0.37</v>
      </c>
      <c r="AQ88" s="1"/>
      <c r="AR88" s="1"/>
      <c r="AS88" s="6" t="s">
        <v>90</v>
      </c>
      <c r="AT88" s="6">
        <v>7.48</v>
      </c>
      <c r="AU88" s="6">
        <v>2.61</v>
      </c>
      <c r="AV88" s="6">
        <v>12.96</v>
      </c>
      <c r="AW88" s="6">
        <v>1.1499999999999999</v>
      </c>
      <c r="AZ88" s="3" t="s">
        <v>90</v>
      </c>
      <c r="BA88" s="3">
        <v>7.75</v>
      </c>
      <c r="BB88" s="3">
        <v>2.5</v>
      </c>
      <c r="BC88" s="3">
        <v>15.04</v>
      </c>
      <c r="BD88" s="3">
        <v>0.51</v>
      </c>
      <c r="BG88" t="s">
        <v>90</v>
      </c>
      <c r="BH88">
        <v>5.6</v>
      </c>
      <c r="BI88">
        <v>1.97</v>
      </c>
      <c r="BJ88">
        <v>11.07</v>
      </c>
      <c r="BK88">
        <v>0</v>
      </c>
      <c r="BN88" t="s">
        <v>90</v>
      </c>
      <c r="BO88">
        <v>4.8099999999999996</v>
      </c>
      <c r="BP88">
        <v>1.77</v>
      </c>
      <c r="BQ88">
        <v>8.15</v>
      </c>
      <c r="BR88">
        <v>0.17</v>
      </c>
      <c r="BU88" t="s">
        <v>90</v>
      </c>
      <c r="BV88">
        <v>2.97</v>
      </c>
      <c r="BW88">
        <v>2.0699999999999998</v>
      </c>
      <c r="BX88">
        <v>4.68</v>
      </c>
      <c r="BY88">
        <v>0.59</v>
      </c>
      <c r="CB88" s="6" t="s">
        <v>90</v>
      </c>
      <c r="CC88" s="6">
        <v>2.35</v>
      </c>
      <c r="CD88" s="6">
        <v>2.35</v>
      </c>
      <c r="CE88" s="6">
        <v>3.78</v>
      </c>
      <c r="CF88" s="6">
        <v>0</v>
      </c>
      <c r="CI88" s="6" t="s">
        <v>90</v>
      </c>
      <c r="CJ88" s="6">
        <v>0.6</v>
      </c>
      <c r="CK88" s="6">
        <v>1.87</v>
      </c>
      <c r="CL88" s="6">
        <v>0.27</v>
      </c>
      <c r="CM88" s="6">
        <v>0</v>
      </c>
      <c r="CP88" s="6" t="s">
        <v>90</v>
      </c>
      <c r="CQ88" s="6">
        <v>0.82</v>
      </c>
      <c r="CR88" s="6">
        <v>1</v>
      </c>
      <c r="CS88" s="6">
        <v>1.07</v>
      </c>
      <c r="CT88" s="6">
        <v>0</v>
      </c>
      <c r="CW88" s="6" t="s">
        <v>90</v>
      </c>
      <c r="CX88" s="6">
        <v>0.3</v>
      </c>
      <c r="CY88" s="6">
        <v>0</v>
      </c>
      <c r="CZ88" s="6">
        <v>0.41</v>
      </c>
      <c r="DA88" s="6">
        <v>0</v>
      </c>
      <c r="DD88" s="6" t="s">
        <v>90</v>
      </c>
      <c r="DE88" s="6">
        <v>0.27</v>
      </c>
      <c r="DF88" s="6">
        <v>0.1</v>
      </c>
      <c r="DG88" s="6">
        <v>0.42</v>
      </c>
      <c r="DH88" s="6">
        <v>0</v>
      </c>
      <c r="DK88" s="6" t="s">
        <v>90</v>
      </c>
      <c r="DL88" s="6">
        <v>0.18</v>
      </c>
      <c r="DM88" s="6">
        <v>0.11</v>
      </c>
      <c r="DN88" s="6">
        <v>0.15</v>
      </c>
      <c r="DO88" s="6">
        <v>0</v>
      </c>
      <c r="DR88" s="6" t="s">
        <v>90</v>
      </c>
      <c r="DS88" s="6">
        <v>0.75</v>
      </c>
      <c r="DT88" s="6">
        <v>0</v>
      </c>
      <c r="DU88" s="6">
        <v>1.23</v>
      </c>
      <c r="DV88" s="6">
        <v>0.19</v>
      </c>
      <c r="DY88" s="6" t="s">
        <v>90</v>
      </c>
      <c r="DZ88" s="6">
        <v>0.45</v>
      </c>
      <c r="EA88" s="6">
        <v>0</v>
      </c>
      <c r="EB88" s="6">
        <v>0.71</v>
      </c>
      <c r="EC88" s="6">
        <v>0.16</v>
      </c>
      <c r="EF88" s="6" t="s">
        <v>90</v>
      </c>
      <c r="EG88" s="6">
        <v>0.3</v>
      </c>
      <c r="EH88" s="6">
        <v>0</v>
      </c>
      <c r="EI88" s="6">
        <v>0.54</v>
      </c>
      <c r="EJ88" s="6">
        <v>0</v>
      </c>
      <c r="EM88" s="6" t="s">
        <v>90</v>
      </c>
      <c r="EN88" s="6">
        <v>0.15</v>
      </c>
      <c r="EO88" s="6">
        <v>0</v>
      </c>
      <c r="EP88" s="6">
        <v>0.24</v>
      </c>
      <c r="EQ88" s="6">
        <v>0</v>
      </c>
      <c r="ET88" s="6" t="s">
        <v>90</v>
      </c>
      <c r="EU88" s="6">
        <v>0.45</v>
      </c>
      <c r="EV88" s="6">
        <v>0</v>
      </c>
      <c r="EW88" s="6">
        <v>0.7</v>
      </c>
      <c r="EX88" s="6">
        <v>0.12</v>
      </c>
      <c r="FA88" s="6" t="s">
        <v>90</v>
      </c>
      <c r="FB88" s="6">
        <v>0.12</v>
      </c>
      <c r="FC88" s="6">
        <v>0</v>
      </c>
      <c r="FD88" s="6">
        <v>0.19</v>
      </c>
      <c r="FE88" s="6">
        <v>0</v>
      </c>
      <c r="FH88" s="6" t="s">
        <v>90</v>
      </c>
      <c r="FI88" s="6">
        <v>0</v>
      </c>
      <c r="FJ88" s="6">
        <v>0</v>
      </c>
      <c r="FK88" s="6">
        <v>0</v>
      </c>
      <c r="FL88" s="6">
        <v>0</v>
      </c>
      <c r="FO88" s="6" t="s">
        <v>90</v>
      </c>
      <c r="FP88" s="6">
        <v>0.27</v>
      </c>
      <c r="FQ88" s="6">
        <v>0</v>
      </c>
      <c r="FR88" s="6">
        <v>0.38</v>
      </c>
      <c r="FS88" s="6">
        <v>0.28999999999999998</v>
      </c>
      <c r="FV88" s="6" t="s">
        <v>90</v>
      </c>
      <c r="FW88" s="6">
        <v>0.32</v>
      </c>
      <c r="FX88" s="6">
        <v>0</v>
      </c>
      <c r="FY88" s="6">
        <v>0.53</v>
      </c>
      <c r="FZ88" s="6">
        <v>0</v>
      </c>
      <c r="GC88" s="6" t="s">
        <v>90</v>
      </c>
      <c r="GD88" s="6">
        <v>0.21</v>
      </c>
      <c r="GE88" s="6">
        <v>0</v>
      </c>
      <c r="GF88" s="6">
        <v>0.37</v>
      </c>
      <c r="GG88" s="6">
        <v>0</v>
      </c>
      <c r="GJ88" s="58" t="s">
        <v>90</v>
      </c>
      <c r="GK88" s="58">
        <v>0.03</v>
      </c>
      <c r="GL88" s="58">
        <v>0</v>
      </c>
      <c r="GM88" s="58">
        <v>0.05</v>
      </c>
      <c r="GN88" s="58">
        <v>0</v>
      </c>
      <c r="GQ88" s="58" t="s">
        <v>90</v>
      </c>
      <c r="GR88" s="58">
        <v>0.01</v>
      </c>
      <c r="GS88" s="58">
        <v>0</v>
      </c>
      <c r="GT88" s="58">
        <v>0.02</v>
      </c>
      <c r="GU88" s="58">
        <v>0</v>
      </c>
      <c r="GX88" s="60" t="s">
        <v>90</v>
      </c>
      <c r="GY88" s="60">
        <v>0.15</v>
      </c>
      <c r="GZ88" s="60">
        <v>0</v>
      </c>
      <c r="HA88" s="60">
        <v>0.2</v>
      </c>
      <c r="HB88" s="60">
        <v>0</v>
      </c>
    </row>
    <row r="89" spans="1:210" x14ac:dyDescent="0.3">
      <c r="A89" s="1">
        <v>4.1999999999999993</v>
      </c>
      <c r="B89" s="1">
        <v>4.2499999999999991</v>
      </c>
      <c r="C89" s="1" t="s">
        <v>91</v>
      </c>
      <c r="D89" s="1">
        <v>0.89</v>
      </c>
      <c r="E89" s="1">
        <v>0.67</v>
      </c>
      <c r="F89" s="1">
        <v>1.33</v>
      </c>
      <c r="G89" s="1">
        <v>0</v>
      </c>
      <c r="H89" s="1"/>
      <c r="I89" s="1"/>
      <c r="J89" s="1" t="s">
        <v>91</v>
      </c>
      <c r="K89" s="1">
        <v>0.85</v>
      </c>
      <c r="L89" s="1">
        <v>0.19</v>
      </c>
      <c r="M89" s="1">
        <v>1.37</v>
      </c>
      <c r="N89" s="1">
        <v>0</v>
      </c>
      <c r="O89" s="1"/>
      <c r="P89" s="1"/>
      <c r="Q89" s="1" t="s">
        <v>91</v>
      </c>
      <c r="R89" s="1">
        <v>0.18</v>
      </c>
      <c r="S89" s="1">
        <v>0</v>
      </c>
      <c r="T89" s="1">
        <v>0.21</v>
      </c>
      <c r="U89" s="1">
        <v>0.27</v>
      </c>
      <c r="V89" s="1"/>
      <c r="W89" s="1"/>
      <c r="X89" s="1" t="s">
        <v>91</v>
      </c>
      <c r="Y89" s="1">
        <v>0.33</v>
      </c>
      <c r="Z89" s="1">
        <v>0.65</v>
      </c>
      <c r="AA89" s="1">
        <v>0.25</v>
      </c>
      <c r="AB89" s="1">
        <v>0</v>
      </c>
      <c r="AC89" s="1"/>
      <c r="AD89" s="1"/>
      <c r="AE89" s="6" t="s">
        <v>91</v>
      </c>
      <c r="AF89" s="6">
        <v>0.28999999999999998</v>
      </c>
      <c r="AG89" s="6">
        <v>1.0900000000000001</v>
      </c>
      <c r="AH89" s="6">
        <v>0</v>
      </c>
      <c r="AI89" s="6">
        <v>0</v>
      </c>
      <c r="AJ89" s="1"/>
      <c r="AK89" s="1"/>
      <c r="AL89" s="6" t="s">
        <v>91</v>
      </c>
      <c r="AM89" s="6">
        <v>0.19</v>
      </c>
      <c r="AN89" s="6">
        <v>0.94</v>
      </c>
      <c r="AO89" s="6">
        <v>0</v>
      </c>
      <c r="AP89" s="6">
        <v>0</v>
      </c>
      <c r="AQ89" s="1"/>
      <c r="AR89" s="1"/>
      <c r="AS89" s="6" t="s">
        <v>91</v>
      </c>
      <c r="AT89" s="6">
        <v>0.27</v>
      </c>
      <c r="AU89" s="6">
        <v>0</v>
      </c>
      <c r="AV89" s="6">
        <v>0</v>
      </c>
      <c r="AW89" s="6">
        <v>0</v>
      </c>
      <c r="AZ89" s="3" t="s">
        <v>91</v>
      </c>
      <c r="BA89" s="3">
        <v>0.49</v>
      </c>
      <c r="BB89" s="3">
        <v>0.43</v>
      </c>
      <c r="BC89" s="3">
        <v>0.78</v>
      </c>
      <c r="BD89" s="3">
        <v>0.24</v>
      </c>
      <c r="BG89" t="s">
        <v>91</v>
      </c>
      <c r="BH89">
        <v>0.93</v>
      </c>
      <c r="BI89">
        <v>1.66</v>
      </c>
      <c r="BJ89">
        <v>0.24</v>
      </c>
      <c r="BK89">
        <v>1.59</v>
      </c>
      <c r="BN89" t="s">
        <v>91</v>
      </c>
      <c r="BO89">
        <v>0.39</v>
      </c>
      <c r="BP89">
        <v>0.83</v>
      </c>
      <c r="BQ89">
        <v>0.23</v>
      </c>
      <c r="BR89">
        <v>0.18</v>
      </c>
      <c r="BU89" t="s">
        <v>91</v>
      </c>
      <c r="BV89">
        <v>0.1</v>
      </c>
      <c r="BW89">
        <v>0.51</v>
      </c>
      <c r="BX89">
        <v>0</v>
      </c>
      <c r="BY89">
        <v>0</v>
      </c>
      <c r="CB89" s="6" t="s">
        <v>91</v>
      </c>
      <c r="CC89" s="6">
        <v>0.1</v>
      </c>
      <c r="CD89" s="6">
        <v>0.27</v>
      </c>
      <c r="CE89" s="6">
        <v>0.08</v>
      </c>
      <c r="CF89" s="6">
        <v>0</v>
      </c>
      <c r="CI89" s="6" t="s">
        <v>91</v>
      </c>
      <c r="CJ89" s="6">
        <v>0.02</v>
      </c>
      <c r="CK89" s="6">
        <v>0</v>
      </c>
      <c r="CL89" s="6">
        <v>0</v>
      </c>
      <c r="CM89" s="6">
        <v>0</v>
      </c>
      <c r="CP89" s="6" t="s">
        <v>91</v>
      </c>
      <c r="CQ89" s="6">
        <v>0.04</v>
      </c>
      <c r="CR89" s="6">
        <v>0.22</v>
      </c>
      <c r="CS89" s="6">
        <v>0</v>
      </c>
      <c r="CT89" s="6">
        <v>0</v>
      </c>
      <c r="CW89" s="6" t="s">
        <v>91</v>
      </c>
      <c r="CX89" s="6">
        <v>0</v>
      </c>
      <c r="CY89" s="6">
        <v>0</v>
      </c>
      <c r="CZ89" s="6">
        <v>0</v>
      </c>
      <c r="DA89" s="6">
        <v>0</v>
      </c>
      <c r="DD89" s="6" t="s">
        <v>91</v>
      </c>
      <c r="DE89" s="6">
        <v>0.37</v>
      </c>
      <c r="DF89" s="6">
        <v>1.39</v>
      </c>
      <c r="DG89" s="6">
        <v>0.11</v>
      </c>
      <c r="DH89" s="6">
        <v>0</v>
      </c>
      <c r="DK89" s="6" t="s">
        <v>91</v>
      </c>
      <c r="DL89" s="6">
        <v>0.02</v>
      </c>
      <c r="DM89" s="6">
        <v>0.1</v>
      </c>
      <c r="DN89" s="6">
        <v>0</v>
      </c>
      <c r="DO89" s="6">
        <v>0</v>
      </c>
      <c r="DR89" s="6" t="s">
        <v>91</v>
      </c>
      <c r="DS89" s="6">
        <v>0.24</v>
      </c>
      <c r="DT89" s="6">
        <v>0.12</v>
      </c>
      <c r="DU89" s="6">
        <v>0.28999999999999998</v>
      </c>
      <c r="DV89" s="6">
        <v>0</v>
      </c>
      <c r="DY89" s="6" t="s">
        <v>91</v>
      </c>
      <c r="DZ89" s="6">
        <v>0.08</v>
      </c>
      <c r="EA89" s="6">
        <v>0</v>
      </c>
      <c r="EB89" s="6">
        <v>0</v>
      </c>
      <c r="EC89" s="6">
        <v>0</v>
      </c>
      <c r="EF89" s="6" t="s">
        <v>91</v>
      </c>
      <c r="EG89" s="6">
        <v>0.11</v>
      </c>
      <c r="EH89" s="6">
        <v>7.0000000000000007E-2</v>
      </c>
      <c r="EI89" s="6">
        <v>0.17</v>
      </c>
      <c r="EJ89" s="6">
        <v>0</v>
      </c>
      <c r="EM89" s="6" t="s">
        <v>91</v>
      </c>
      <c r="EN89" s="6">
        <v>0.43</v>
      </c>
      <c r="EO89" s="6">
        <v>0</v>
      </c>
      <c r="EP89" s="6">
        <v>0.09</v>
      </c>
      <c r="EQ89" s="6">
        <v>0</v>
      </c>
      <c r="ET89" s="6" t="s">
        <v>91</v>
      </c>
      <c r="EU89" s="6">
        <v>0.05</v>
      </c>
      <c r="EV89" s="6">
        <v>0</v>
      </c>
      <c r="EW89" s="6">
        <v>0</v>
      </c>
      <c r="EX89" s="6">
        <v>0</v>
      </c>
      <c r="FA89" s="6" t="s">
        <v>91</v>
      </c>
      <c r="FB89" s="6">
        <v>0</v>
      </c>
      <c r="FC89" s="6">
        <v>0</v>
      </c>
      <c r="FD89" s="6">
        <v>0</v>
      </c>
      <c r="FE89" s="6">
        <v>0</v>
      </c>
      <c r="FH89" s="6" t="s">
        <v>91</v>
      </c>
      <c r="FI89" s="6">
        <v>0</v>
      </c>
      <c r="FJ89" s="6">
        <v>0</v>
      </c>
      <c r="FK89" s="6">
        <v>0</v>
      </c>
      <c r="FL89" s="6">
        <v>0</v>
      </c>
      <c r="FO89" s="6" t="s">
        <v>91</v>
      </c>
      <c r="FP89" s="6">
        <v>0.17</v>
      </c>
      <c r="FQ89" s="6">
        <v>0.11</v>
      </c>
      <c r="FR89" s="6">
        <v>0.11</v>
      </c>
      <c r="FS89" s="6">
        <v>0</v>
      </c>
      <c r="FV89" s="6" t="s">
        <v>91</v>
      </c>
      <c r="FW89" s="6">
        <v>0</v>
      </c>
      <c r="FX89" s="6">
        <v>0</v>
      </c>
      <c r="FY89" s="6">
        <v>0</v>
      </c>
      <c r="FZ89" s="6">
        <v>0</v>
      </c>
      <c r="GC89" s="6" t="s">
        <v>91</v>
      </c>
      <c r="GD89" s="6">
        <v>0.03</v>
      </c>
      <c r="GE89" s="6">
        <v>0.15</v>
      </c>
      <c r="GF89" s="6">
        <v>0</v>
      </c>
      <c r="GG89" s="6">
        <v>0</v>
      </c>
      <c r="GJ89" s="58" t="s">
        <v>91</v>
      </c>
      <c r="GK89" s="58">
        <v>0</v>
      </c>
      <c r="GL89" s="58">
        <v>0</v>
      </c>
      <c r="GM89" s="58">
        <v>0</v>
      </c>
      <c r="GN89" s="58">
        <v>0</v>
      </c>
      <c r="GQ89" s="58" t="s">
        <v>91</v>
      </c>
      <c r="GR89" s="58">
        <v>0</v>
      </c>
      <c r="GS89" s="58">
        <v>0</v>
      </c>
      <c r="GT89" s="58">
        <v>0</v>
      </c>
      <c r="GU89" s="58">
        <v>0</v>
      </c>
      <c r="GX89" s="60" t="s">
        <v>91</v>
      </c>
      <c r="GY89" s="60">
        <v>0.14000000000000001</v>
      </c>
      <c r="GZ89" s="60">
        <v>0</v>
      </c>
      <c r="HA89" s="60">
        <v>0.24</v>
      </c>
      <c r="HB89" s="60">
        <v>0</v>
      </c>
    </row>
    <row r="90" spans="1:210" x14ac:dyDescent="0.3">
      <c r="A90" s="1">
        <v>4.2499999999999991</v>
      </c>
      <c r="B90" s="1">
        <v>4.2999999999999989</v>
      </c>
      <c r="C90" s="1" t="s">
        <v>92</v>
      </c>
      <c r="D90" s="1">
        <v>0.85</v>
      </c>
      <c r="E90" s="1">
        <v>0.94</v>
      </c>
      <c r="F90" s="1">
        <v>1.04</v>
      </c>
      <c r="G90" s="1">
        <v>0</v>
      </c>
      <c r="H90" s="1"/>
      <c r="I90" s="1"/>
      <c r="J90" s="1" t="s">
        <v>92</v>
      </c>
      <c r="K90" s="1">
        <v>1.59</v>
      </c>
      <c r="L90" s="1">
        <v>2.56</v>
      </c>
      <c r="M90" s="1">
        <v>1.84</v>
      </c>
      <c r="N90" s="1">
        <v>0</v>
      </c>
      <c r="O90" s="1"/>
      <c r="P90" s="1"/>
      <c r="Q90" s="1" t="s">
        <v>92</v>
      </c>
      <c r="R90" s="1">
        <v>1.59</v>
      </c>
      <c r="S90" s="1">
        <v>3.02</v>
      </c>
      <c r="T90" s="1">
        <v>1.7</v>
      </c>
      <c r="U90" s="1">
        <v>0.2</v>
      </c>
      <c r="V90" s="1"/>
      <c r="W90" s="1"/>
      <c r="X90" s="1" t="s">
        <v>92</v>
      </c>
      <c r="Y90" s="1">
        <v>1.43</v>
      </c>
      <c r="Z90" s="1">
        <v>0.39</v>
      </c>
      <c r="AA90" s="1">
        <v>1.93</v>
      </c>
      <c r="AB90" s="1">
        <v>0</v>
      </c>
      <c r="AC90" s="1"/>
      <c r="AD90" s="1"/>
      <c r="AE90" s="6" t="s">
        <v>92</v>
      </c>
      <c r="AF90" s="6">
        <v>2.92</v>
      </c>
      <c r="AG90" s="6">
        <v>1.37</v>
      </c>
      <c r="AH90" s="6">
        <v>5.35</v>
      </c>
      <c r="AI90" s="6">
        <v>0.5</v>
      </c>
      <c r="AJ90" s="1"/>
      <c r="AK90" s="1"/>
      <c r="AL90" s="6" t="s">
        <v>92</v>
      </c>
      <c r="AM90" s="6">
        <v>3.02</v>
      </c>
      <c r="AN90" s="6">
        <v>1.48</v>
      </c>
      <c r="AO90" s="6">
        <v>5.58</v>
      </c>
      <c r="AP90" s="6">
        <v>0.4</v>
      </c>
      <c r="AQ90" s="1"/>
      <c r="AR90" s="1"/>
      <c r="AS90" s="6" t="s">
        <v>92</v>
      </c>
      <c r="AT90" s="6">
        <v>2.85</v>
      </c>
      <c r="AU90" s="6">
        <v>2.16</v>
      </c>
      <c r="AV90" s="6">
        <v>3.68</v>
      </c>
      <c r="AW90" s="6">
        <v>0.55000000000000004</v>
      </c>
      <c r="AZ90" s="3" t="s">
        <v>92</v>
      </c>
      <c r="BA90" s="3">
        <v>2.0299999999999998</v>
      </c>
      <c r="BB90" s="3">
        <v>0.78</v>
      </c>
      <c r="BC90" s="3">
        <v>3.53</v>
      </c>
      <c r="BD90" s="3">
        <v>0.35</v>
      </c>
      <c r="BG90" t="s">
        <v>92</v>
      </c>
      <c r="BH90">
        <v>2.35</v>
      </c>
      <c r="BI90">
        <v>2.0499999999999998</v>
      </c>
      <c r="BJ90">
        <v>2.39</v>
      </c>
      <c r="BK90">
        <v>1.67</v>
      </c>
      <c r="BN90" t="s">
        <v>92</v>
      </c>
      <c r="BO90">
        <v>2.6</v>
      </c>
      <c r="BP90">
        <v>1.46</v>
      </c>
      <c r="BQ90">
        <v>3.23</v>
      </c>
      <c r="BR90">
        <v>1.96</v>
      </c>
      <c r="BU90" t="s">
        <v>92</v>
      </c>
      <c r="BV90">
        <v>0.91</v>
      </c>
      <c r="BW90">
        <v>0</v>
      </c>
      <c r="BX90">
        <v>1.74</v>
      </c>
      <c r="BY90">
        <v>0</v>
      </c>
      <c r="CB90" s="6" t="s">
        <v>92</v>
      </c>
      <c r="CC90" s="6">
        <v>0.34</v>
      </c>
      <c r="CD90" s="6">
        <v>0.55000000000000004</v>
      </c>
      <c r="CE90" s="6">
        <v>0.46</v>
      </c>
      <c r="CF90" s="6">
        <v>0</v>
      </c>
      <c r="CI90" s="6" t="s">
        <v>92</v>
      </c>
      <c r="CJ90" s="6">
        <v>0.45</v>
      </c>
      <c r="CK90" s="6">
        <v>0</v>
      </c>
      <c r="CL90" s="6">
        <v>0.57999999999999996</v>
      </c>
      <c r="CM90" s="6">
        <v>0.69</v>
      </c>
      <c r="CP90" s="6" t="s">
        <v>92</v>
      </c>
      <c r="CQ90" s="6">
        <v>0.25</v>
      </c>
      <c r="CR90" s="6">
        <v>0</v>
      </c>
      <c r="CS90" s="6">
        <v>0.27</v>
      </c>
      <c r="CT90" s="6">
        <v>0</v>
      </c>
      <c r="CW90" s="6" t="s">
        <v>92</v>
      </c>
      <c r="CX90" s="6">
        <v>0.08</v>
      </c>
      <c r="CY90" s="6">
        <v>0</v>
      </c>
      <c r="CZ90" s="6">
        <v>0.14000000000000001</v>
      </c>
      <c r="DA90" s="6">
        <v>0</v>
      </c>
      <c r="DD90" s="6" t="s">
        <v>92</v>
      </c>
      <c r="DE90" s="6">
        <v>0.19</v>
      </c>
      <c r="DF90" s="6">
        <v>0.5</v>
      </c>
      <c r="DG90" s="6">
        <v>0.15</v>
      </c>
      <c r="DH90" s="6">
        <v>0</v>
      </c>
      <c r="DK90" s="6" t="s">
        <v>92</v>
      </c>
      <c r="DL90" s="6">
        <v>0.11</v>
      </c>
      <c r="DM90" s="6">
        <v>0.14000000000000001</v>
      </c>
      <c r="DN90" s="6">
        <v>0.11</v>
      </c>
      <c r="DO90" s="6">
        <v>0.1</v>
      </c>
      <c r="DR90" s="6" t="s">
        <v>92</v>
      </c>
      <c r="DS90" s="6">
        <v>0.61</v>
      </c>
      <c r="DT90" s="6">
        <v>0</v>
      </c>
      <c r="DU90" s="6">
        <v>0.49</v>
      </c>
      <c r="DV90" s="6">
        <v>0.86</v>
      </c>
      <c r="DY90" s="6" t="s">
        <v>92</v>
      </c>
      <c r="DZ90" s="6">
        <v>0.15</v>
      </c>
      <c r="EA90" s="6">
        <v>0</v>
      </c>
      <c r="EB90" s="6">
        <v>0.25</v>
      </c>
      <c r="EC90" s="6">
        <v>0</v>
      </c>
      <c r="EF90" s="6" t="s">
        <v>92</v>
      </c>
      <c r="EG90" s="6">
        <v>0.04</v>
      </c>
      <c r="EH90" s="6">
        <v>0</v>
      </c>
      <c r="EI90" s="6">
        <v>7.0000000000000007E-2</v>
      </c>
      <c r="EJ90" s="6">
        <v>0</v>
      </c>
      <c r="EM90" s="6" t="s">
        <v>92</v>
      </c>
      <c r="EN90" s="6">
        <v>0.19</v>
      </c>
      <c r="EO90" s="6">
        <v>0</v>
      </c>
      <c r="EP90" s="6">
        <v>0.31</v>
      </c>
      <c r="EQ90" s="6">
        <v>0</v>
      </c>
      <c r="ET90" s="6" t="s">
        <v>92</v>
      </c>
      <c r="EU90" s="6">
        <v>0.26</v>
      </c>
      <c r="EV90" s="6">
        <v>0</v>
      </c>
      <c r="EW90" s="6">
        <v>0.42</v>
      </c>
      <c r="EX90" s="6">
        <v>0</v>
      </c>
      <c r="FA90" s="6" t="s">
        <v>92</v>
      </c>
      <c r="FB90" s="6">
        <v>0.2</v>
      </c>
      <c r="FC90" s="6">
        <v>0</v>
      </c>
      <c r="FD90" s="6">
        <v>0.33</v>
      </c>
      <c r="FE90" s="6">
        <v>0</v>
      </c>
      <c r="FH90" s="6" t="s">
        <v>92</v>
      </c>
      <c r="FI90" s="6">
        <v>0.09</v>
      </c>
      <c r="FJ90" s="6">
        <v>0</v>
      </c>
      <c r="FK90" s="6">
        <v>0.06</v>
      </c>
      <c r="FL90" s="6">
        <v>0</v>
      </c>
      <c r="FO90" s="6" t="s">
        <v>92</v>
      </c>
      <c r="FP90" s="6">
        <v>0.36</v>
      </c>
      <c r="FQ90" s="6">
        <v>0</v>
      </c>
      <c r="FR90" s="6">
        <v>0.6</v>
      </c>
      <c r="FS90" s="6">
        <v>0</v>
      </c>
      <c r="FV90" s="6" t="s">
        <v>92</v>
      </c>
      <c r="FW90" s="6">
        <v>0.03</v>
      </c>
      <c r="FX90" s="6">
        <v>0</v>
      </c>
      <c r="FY90" s="6">
        <v>0.05</v>
      </c>
      <c r="FZ90" s="6">
        <v>0</v>
      </c>
      <c r="GC90" s="6" t="s">
        <v>92</v>
      </c>
      <c r="GD90" s="6">
        <v>0</v>
      </c>
      <c r="GE90" s="6">
        <v>0</v>
      </c>
      <c r="GF90" s="6">
        <v>0</v>
      </c>
      <c r="GG90" s="6">
        <v>0</v>
      </c>
      <c r="GJ90" s="58" t="s">
        <v>92</v>
      </c>
      <c r="GK90" s="58">
        <v>0</v>
      </c>
      <c r="GL90" s="58">
        <v>0</v>
      </c>
      <c r="GM90" s="58">
        <v>0</v>
      </c>
      <c r="GN90" s="58">
        <v>0</v>
      </c>
      <c r="GQ90" s="58" t="s">
        <v>92</v>
      </c>
      <c r="GR90" s="58">
        <v>0.05</v>
      </c>
      <c r="GS90" s="58">
        <v>0</v>
      </c>
      <c r="GT90" s="58">
        <v>0.1</v>
      </c>
      <c r="GU90" s="58">
        <v>0</v>
      </c>
      <c r="GX90" s="60" t="s">
        <v>92</v>
      </c>
      <c r="GY90" s="60">
        <v>7.0000000000000007E-2</v>
      </c>
      <c r="GZ90" s="60">
        <v>0</v>
      </c>
      <c r="HA90" s="60">
        <v>0.09</v>
      </c>
      <c r="HB90" s="60">
        <v>0</v>
      </c>
    </row>
    <row r="91" spans="1:210" x14ac:dyDescent="0.3">
      <c r="A91" s="1">
        <v>4.2999999999999989</v>
      </c>
      <c r="B91" s="1">
        <v>4.3499999999999988</v>
      </c>
      <c r="C91" s="1" t="s">
        <v>93</v>
      </c>
      <c r="D91" s="1">
        <v>0.1</v>
      </c>
      <c r="E91" s="1">
        <v>0.38</v>
      </c>
      <c r="F91" s="1">
        <v>0.08</v>
      </c>
      <c r="G91" s="1">
        <v>0</v>
      </c>
      <c r="H91" s="1"/>
      <c r="I91" s="1"/>
      <c r="J91" s="1" t="s">
        <v>93</v>
      </c>
      <c r="K91" s="1">
        <v>0.48</v>
      </c>
      <c r="L91" s="1">
        <v>0.17</v>
      </c>
      <c r="M91" s="1">
        <v>0.39</v>
      </c>
      <c r="N91" s="1">
        <v>0</v>
      </c>
      <c r="O91" s="1"/>
      <c r="P91" s="1"/>
      <c r="Q91" s="1" t="s">
        <v>93</v>
      </c>
      <c r="R91" s="1">
        <v>0.27</v>
      </c>
      <c r="S91" s="1">
        <v>0.28999999999999998</v>
      </c>
      <c r="T91" s="1">
        <v>0.38</v>
      </c>
      <c r="U91" s="1">
        <v>0</v>
      </c>
      <c r="V91" s="1"/>
      <c r="W91" s="1"/>
      <c r="X91" s="1" t="s">
        <v>93</v>
      </c>
      <c r="Y91" s="1">
        <v>0.2</v>
      </c>
      <c r="Z91" s="1">
        <v>0</v>
      </c>
      <c r="AA91" s="1">
        <v>0.28000000000000003</v>
      </c>
      <c r="AB91" s="1">
        <v>0</v>
      </c>
      <c r="AC91" s="1"/>
      <c r="AD91" s="1"/>
      <c r="AE91" s="6" t="s">
        <v>93</v>
      </c>
      <c r="AF91" s="6">
        <v>0.4</v>
      </c>
      <c r="AG91" s="6">
        <v>0</v>
      </c>
      <c r="AH91" s="6">
        <v>0.8</v>
      </c>
      <c r="AI91" s="6">
        <v>0</v>
      </c>
      <c r="AJ91" s="1"/>
      <c r="AK91" s="1"/>
      <c r="AL91" s="6" t="s">
        <v>93</v>
      </c>
      <c r="AM91" s="6">
        <v>0.1</v>
      </c>
      <c r="AN91" s="6">
        <v>0</v>
      </c>
      <c r="AO91" s="6">
        <v>0.24</v>
      </c>
      <c r="AP91" s="6">
        <v>0</v>
      </c>
      <c r="AQ91" s="1"/>
      <c r="AR91" s="1"/>
      <c r="AS91" s="6" t="s">
        <v>93</v>
      </c>
      <c r="AT91" s="6">
        <v>0.49</v>
      </c>
      <c r="AU91" s="6">
        <v>0.28000000000000003</v>
      </c>
      <c r="AV91" s="6">
        <v>0.36</v>
      </c>
      <c r="AW91" s="6">
        <v>0</v>
      </c>
      <c r="AZ91" s="3" t="s">
        <v>93</v>
      </c>
      <c r="BA91" s="3">
        <v>0.31</v>
      </c>
      <c r="BB91" s="3">
        <v>0.78</v>
      </c>
      <c r="BC91" s="3">
        <v>0</v>
      </c>
      <c r="BD91" s="3">
        <v>0</v>
      </c>
      <c r="BG91" t="s">
        <v>93</v>
      </c>
      <c r="BH91">
        <v>0.31</v>
      </c>
      <c r="BI91">
        <v>0.89</v>
      </c>
      <c r="BJ91">
        <v>0.33</v>
      </c>
      <c r="BK91">
        <v>0</v>
      </c>
      <c r="BN91" t="s">
        <v>93</v>
      </c>
      <c r="BO91">
        <v>0.33</v>
      </c>
      <c r="BP91">
        <v>0.4</v>
      </c>
      <c r="BQ91">
        <v>0.52</v>
      </c>
      <c r="BR91">
        <v>0</v>
      </c>
      <c r="BU91" t="s">
        <v>93</v>
      </c>
      <c r="BV91">
        <v>0.03</v>
      </c>
      <c r="BW91">
        <v>0.16</v>
      </c>
      <c r="BX91">
        <v>0</v>
      </c>
      <c r="BY91">
        <v>0</v>
      </c>
      <c r="CB91" s="6" t="s">
        <v>93</v>
      </c>
      <c r="CC91" s="6">
        <v>0.06</v>
      </c>
      <c r="CD91" s="6">
        <v>0</v>
      </c>
      <c r="CE91" s="6">
        <v>0.13</v>
      </c>
      <c r="CF91" s="6">
        <v>0</v>
      </c>
      <c r="CI91" s="6" t="s">
        <v>93</v>
      </c>
      <c r="CJ91" s="6">
        <v>0</v>
      </c>
      <c r="CK91" s="6">
        <v>0</v>
      </c>
      <c r="CL91" s="6">
        <v>0</v>
      </c>
      <c r="CM91" s="6">
        <v>0</v>
      </c>
      <c r="CP91" s="6" t="s">
        <v>93</v>
      </c>
      <c r="CQ91" s="6">
        <v>0</v>
      </c>
      <c r="CR91" s="6">
        <v>0</v>
      </c>
      <c r="CS91" s="6">
        <v>0</v>
      </c>
      <c r="CT91" s="6">
        <v>0</v>
      </c>
      <c r="CW91" s="6" t="s">
        <v>93</v>
      </c>
      <c r="CX91" s="6">
        <v>0.03</v>
      </c>
      <c r="CY91" s="6">
        <v>0</v>
      </c>
      <c r="CZ91" s="6">
        <v>0.05</v>
      </c>
      <c r="DA91" s="6">
        <v>0</v>
      </c>
      <c r="DD91" s="6" t="s">
        <v>93</v>
      </c>
      <c r="DE91" s="6">
        <v>0.04</v>
      </c>
      <c r="DF91" s="6">
        <v>0.17</v>
      </c>
      <c r="DG91" s="6">
        <v>0</v>
      </c>
      <c r="DH91" s="6">
        <v>0</v>
      </c>
      <c r="DK91" s="6" t="s">
        <v>93</v>
      </c>
      <c r="DL91" s="6">
        <v>0</v>
      </c>
      <c r="DM91" s="6">
        <v>0</v>
      </c>
      <c r="DN91" s="6">
        <v>0</v>
      </c>
      <c r="DO91" s="6">
        <v>0</v>
      </c>
      <c r="DR91" s="6" t="s">
        <v>93</v>
      </c>
      <c r="DS91" s="6">
        <v>0</v>
      </c>
      <c r="DT91" s="6">
        <v>0</v>
      </c>
      <c r="DU91" s="6">
        <v>0</v>
      </c>
      <c r="DV91" s="6">
        <v>0</v>
      </c>
      <c r="DY91" s="6" t="s">
        <v>93</v>
      </c>
      <c r="DZ91" s="6">
        <v>0</v>
      </c>
      <c r="EA91" s="6">
        <v>0</v>
      </c>
      <c r="EB91" s="6">
        <v>0</v>
      </c>
      <c r="EC91" s="6">
        <v>0</v>
      </c>
      <c r="EF91" s="6" t="s">
        <v>93</v>
      </c>
      <c r="EG91" s="6">
        <v>0.13</v>
      </c>
      <c r="EH91" s="6">
        <v>0.24</v>
      </c>
      <c r="EI91" s="6">
        <v>0.12</v>
      </c>
      <c r="EJ91" s="6">
        <v>0</v>
      </c>
      <c r="EM91" s="6" t="s">
        <v>93</v>
      </c>
      <c r="EN91" s="6">
        <v>0</v>
      </c>
      <c r="EO91" s="6">
        <v>0</v>
      </c>
      <c r="EP91" s="6">
        <v>0</v>
      </c>
      <c r="EQ91" s="6">
        <v>0</v>
      </c>
      <c r="ET91" s="6" t="s">
        <v>93</v>
      </c>
      <c r="EU91" s="6">
        <v>0.04</v>
      </c>
      <c r="EV91" s="6">
        <v>0</v>
      </c>
      <c r="EW91" s="6">
        <v>0.06</v>
      </c>
      <c r="EX91" s="6">
        <v>0</v>
      </c>
      <c r="FA91" s="6" t="s">
        <v>93</v>
      </c>
      <c r="FB91" s="6">
        <v>0</v>
      </c>
      <c r="FC91" s="6">
        <v>0</v>
      </c>
      <c r="FD91" s="6">
        <v>0</v>
      </c>
      <c r="FE91" s="6">
        <v>0</v>
      </c>
      <c r="FH91" s="6" t="s">
        <v>93</v>
      </c>
      <c r="FI91" s="6">
        <v>0</v>
      </c>
      <c r="FJ91" s="6">
        <v>0</v>
      </c>
      <c r="FK91" s="6">
        <v>0</v>
      </c>
      <c r="FL91" s="6">
        <v>0</v>
      </c>
      <c r="FO91" s="6" t="s">
        <v>93</v>
      </c>
      <c r="FP91" s="6">
        <v>0</v>
      </c>
      <c r="FQ91" s="6">
        <v>0</v>
      </c>
      <c r="FR91" s="6">
        <v>0</v>
      </c>
      <c r="FS91" s="6">
        <v>0</v>
      </c>
      <c r="FV91" s="6" t="s">
        <v>93</v>
      </c>
      <c r="FW91" s="6">
        <v>0</v>
      </c>
      <c r="FX91" s="6">
        <v>0</v>
      </c>
      <c r="FY91" s="6">
        <v>0</v>
      </c>
      <c r="FZ91" s="6">
        <v>0</v>
      </c>
      <c r="GC91" s="6" t="s">
        <v>93</v>
      </c>
      <c r="GD91" s="6">
        <v>0</v>
      </c>
      <c r="GE91" s="6">
        <v>0</v>
      </c>
      <c r="GF91" s="6">
        <v>0</v>
      </c>
      <c r="GG91" s="6">
        <v>0</v>
      </c>
      <c r="GJ91" s="58" t="s">
        <v>93</v>
      </c>
      <c r="GK91" s="58">
        <v>0</v>
      </c>
      <c r="GL91" s="58">
        <v>0</v>
      </c>
      <c r="GM91" s="58">
        <v>0</v>
      </c>
      <c r="GN91" s="58">
        <v>0</v>
      </c>
      <c r="GQ91" s="58" t="s">
        <v>93</v>
      </c>
      <c r="GR91" s="58">
        <v>7.0000000000000007E-2</v>
      </c>
      <c r="GS91" s="58">
        <v>0</v>
      </c>
      <c r="GT91" s="58">
        <v>0.12</v>
      </c>
      <c r="GU91" s="58">
        <v>0</v>
      </c>
      <c r="GX91" s="60" t="s">
        <v>93</v>
      </c>
      <c r="GY91" s="60">
        <v>0</v>
      </c>
      <c r="GZ91" s="60">
        <v>0</v>
      </c>
      <c r="HA91" s="60">
        <v>0</v>
      </c>
      <c r="HB91" s="60">
        <v>0</v>
      </c>
    </row>
    <row r="92" spans="1:210" x14ac:dyDescent="0.3">
      <c r="A92" s="1">
        <v>4.3499999999999988</v>
      </c>
      <c r="B92" s="1">
        <v>4.3999999999999986</v>
      </c>
      <c r="C92" s="1" t="s">
        <v>94</v>
      </c>
      <c r="D92" s="1">
        <v>2.4500000000000002</v>
      </c>
      <c r="E92" s="1">
        <v>2.76</v>
      </c>
      <c r="F92" s="1">
        <v>3.36</v>
      </c>
      <c r="G92" s="1">
        <v>0</v>
      </c>
      <c r="H92" s="1"/>
      <c r="I92" s="1"/>
      <c r="J92" s="1" t="s">
        <v>94</v>
      </c>
      <c r="K92" s="1">
        <v>2.8</v>
      </c>
      <c r="L92" s="1">
        <v>2.46</v>
      </c>
      <c r="M92" s="1">
        <v>3.22</v>
      </c>
      <c r="N92" s="1">
        <v>1.87</v>
      </c>
      <c r="O92" s="1"/>
      <c r="P92" s="1"/>
      <c r="Q92" s="1" t="s">
        <v>94</v>
      </c>
      <c r="R92" s="1">
        <v>2.14</v>
      </c>
      <c r="S92" s="1">
        <v>3.79</v>
      </c>
      <c r="T92" s="1">
        <v>1.96</v>
      </c>
      <c r="U92" s="1">
        <v>0.9</v>
      </c>
      <c r="V92" s="1"/>
      <c r="W92" s="1"/>
      <c r="X92" s="1" t="s">
        <v>94</v>
      </c>
      <c r="Y92" s="1">
        <v>2.4900000000000002</v>
      </c>
      <c r="Z92" s="1">
        <v>3.16</v>
      </c>
      <c r="AA92" s="1">
        <v>2.37</v>
      </c>
      <c r="AB92" s="1">
        <v>1.89</v>
      </c>
      <c r="AC92" s="1"/>
      <c r="AD92" s="1"/>
      <c r="AE92" s="6" t="s">
        <v>94</v>
      </c>
      <c r="AF92" s="6">
        <v>3.32</v>
      </c>
      <c r="AG92" s="6">
        <v>2.74</v>
      </c>
      <c r="AH92" s="6">
        <v>4.6100000000000003</v>
      </c>
      <c r="AI92" s="6">
        <v>1.72</v>
      </c>
      <c r="AJ92" s="1"/>
      <c r="AK92" s="1"/>
      <c r="AL92" s="6" t="s">
        <v>94</v>
      </c>
      <c r="AM92" s="6">
        <v>2.5099999999999998</v>
      </c>
      <c r="AN92" s="6">
        <v>2.2000000000000002</v>
      </c>
      <c r="AO92" s="6">
        <v>4.58</v>
      </c>
      <c r="AP92" s="6">
        <v>0.14000000000000001</v>
      </c>
      <c r="AQ92" s="1"/>
      <c r="AR92" s="1"/>
      <c r="AS92" s="6" t="s">
        <v>94</v>
      </c>
      <c r="AT92" s="6">
        <v>3.82</v>
      </c>
      <c r="AU92" s="6">
        <v>5.42</v>
      </c>
      <c r="AV92" s="6">
        <v>5.15</v>
      </c>
      <c r="AW92" s="6">
        <v>0</v>
      </c>
      <c r="AZ92" s="3" t="s">
        <v>94</v>
      </c>
      <c r="BA92" s="3">
        <v>2.82</v>
      </c>
      <c r="BB92" s="3">
        <v>2.35</v>
      </c>
      <c r="BC92" s="3">
        <v>4.29</v>
      </c>
      <c r="BD92" s="3">
        <v>1.1100000000000001</v>
      </c>
      <c r="BG92" t="s">
        <v>94</v>
      </c>
      <c r="BH92">
        <v>1.94</v>
      </c>
      <c r="BI92">
        <v>3.89</v>
      </c>
      <c r="BJ92">
        <v>2.33</v>
      </c>
      <c r="BK92">
        <v>0.32</v>
      </c>
      <c r="BN92" t="s">
        <v>94</v>
      </c>
      <c r="BO92">
        <v>2.37</v>
      </c>
      <c r="BP92">
        <v>4.04</v>
      </c>
      <c r="BQ92">
        <v>2.5499999999999998</v>
      </c>
      <c r="BR92">
        <v>1.39</v>
      </c>
      <c r="BU92" t="s">
        <v>94</v>
      </c>
      <c r="BV92">
        <v>0.76</v>
      </c>
      <c r="BW92">
        <v>0.39</v>
      </c>
      <c r="BX92">
        <v>1.45</v>
      </c>
      <c r="BY92">
        <v>0</v>
      </c>
      <c r="CB92" s="6" t="s">
        <v>94</v>
      </c>
      <c r="CC92" s="6">
        <v>0.31</v>
      </c>
      <c r="CD92" s="6">
        <v>0.15</v>
      </c>
      <c r="CE92" s="6">
        <v>0.57999999999999996</v>
      </c>
      <c r="CF92" s="6">
        <v>0</v>
      </c>
      <c r="CI92" s="6" t="s">
        <v>94</v>
      </c>
      <c r="CJ92" s="6">
        <v>0.6</v>
      </c>
      <c r="CK92" s="6">
        <v>0.8</v>
      </c>
      <c r="CL92" s="6">
        <v>0.88</v>
      </c>
      <c r="CM92" s="6">
        <v>0</v>
      </c>
      <c r="CP92" s="6" t="s">
        <v>94</v>
      </c>
      <c r="CQ92" s="6">
        <v>0.27</v>
      </c>
      <c r="CR92" s="6">
        <v>0</v>
      </c>
      <c r="CS92" s="6">
        <v>0.36</v>
      </c>
      <c r="CT92" s="6">
        <v>0</v>
      </c>
      <c r="CW92" s="6" t="s">
        <v>94</v>
      </c>
      <c r="CX92" s="6">
        <v>0.28999999999999998</v>
      </c>
      <c r="CY92" s="6">
        <v>0</v>
      </c>
      <c r="CZ92" s="6">
        <v>0.52</v>
      </c>
      <c r="DA92" s="6">
        <v>0</v>
      </c>
      <c r="DD92" s="6" t="s">
        <v>94</v>
      </c>
      <c r="DE92" s="6">
        <v>0.38</v>
      </c>
      <c r="DF92" s="6">
        <v>0</v>
      </c>
      <c r="DG92" s="6">
        <v>0.23</v>
      </c>
      <c r="DH92" s="6">
        <v>0</v>
      </c>
      <c r="DK92" s="6" t="s">
        <v>94</v>
      </c>
      <c r="DL92" s="6">
        <v>7.0000000000000007E-2</v>
      </c>
      <c r="DM92" s="6">
        <v>0</v>
      </c>
      <c r="DN92" s="6">
        <v>0.13</v>
      </c>
      <c r="DO92" s="6">
        <v>0</v>
      </c>
      <c r="DR92" s="6" t="s">
        <v>94</v>
      </c>
      <c r="DS92" s="6">
        <v>0.1</v>
      </c>
      <c r="DT92" s="6">
        <v>0</v>
      </c>
      <c r="DU92" s="6">
        <v>0.19</v>
      </c>
      <c r="DV92" s="6">
        <v>0</v>
      </c>
      <c r="DY92" s="6" t="s">
        <v>94</v>
      </c>
      <c r="DZ92" s="6">
        <v>0.06</v>
      </c>
      <c r="EA92" s="6">
        <v>0</v>
      </c>
      <c r="EB92" s="6">
        <v>0.11</v>
      </c>
      <c r="EC92" s="6">
        <v>0</v>
      </c>
      <c r="EF92" s="6" t="s">
        <v>94</v>
      </c>
      <c r="EG92" s="6">
        <v>0.32</v>
      </c>
      <c r="EH92" s="6">
        <v>0</v>
      </c>
      <c r="EI92" s="6">
        <v>0.56999999999999995</v>
      </c>
      <c r="EJ92" s="6">
        <v>0</v>
      </c>
      <c r="EM92" s="6" t="s">
        <v>94</v>
      </c>
      <c r="EN92" s="6">
        <v>0.21</v>
      </c>
      <c r="EO92" s="6">
        <v>0.26</v>
      </c>
      <c r="EP92" s="6">
        <v>0.11</v>
      </c>
      <c r="EQ92" s="6">
        <v>0</v>
      </c>
      <c r="ET92" s="6" t="s">
        <v>94</v>
      </c>
      <c r="EU92" s="6">
        <v>0.06</v>
      </c>
      <c r="EV92" s="6">
        <v>0</v>
      </c>
      <c r="EW92" s="6">
        <v>0.1</v>
      </c>
      <c r="EX92" s="6">
        <v>0</v>
      </c>
      <c r="FA92" s="6" t="s">
        <v>94</v>
      </c>
      <c r="FB92" s="6">
        <v>0</v>
      </c>
      <c r="FC92" s="6">
        <v>0</v>
      </c>
      <c r="FD92" s="6">
        <v>0</v>
      </c>
      <c r="FE92" s="6">
        <v>0</v>
      </c>
      <c r="FH92" s="6" t="s">
        <v>94</v>
      </c>
      <c r="FI92" s="6">
        <v>0</v>
      </c>
      <c r="FJ92" s="6">
        <v>0</v>
      </c>
      <c r="FK92" s="6">
        <v>0</v>
      </c>
      <c r="FL92" s="6">
        <v>0</v>
      </c>
      <c r="FO92" s="6" t="s">
        <v>94</v>
      </c>
      <c r="FP92" s="6">
        <v>7.0000000000000007E-2</v>
      </c>
      <c r="FQ92" s="6">
        <v>0</v>
      </c>
      <c r="FR92" s="6">
        <v>0.11</v>
      </c>
      <c r="FS92" s="6">
        <v>0</v>
      </c>
      <c r="FV92" s="6" t="s">
        <v>94</v>
      </c>
      <c r="FW92" s="6">
        <v>0</v>
      </c>
      <c r="FX92" s="6">
        <v>0</v>
      </c>
      <c r="FY92" s="6">
        <v>0</v>
      </c>
      <c r="FZ92" s="6">
        <v>0</v>
      </c>
      <c r="GC92" s="6" t="s">
        <v>94</v>
      </c>
      <c r="GD92" s="6">
        <v>0</v>
      </c>
      <c r="GE92" s="6">
        <v>0</v>
      </c>
      <c r="GF92" s="6">
        <v>0</v>
      </c>
      <c r="GG92" s="6">
        <v>0</v>
      </c>
      <c r="GJ92" s="58" t="s">
        <v>94</v>
      </c>
      <c r="GK92" s="58">
        <v>0</v>
      </c>
      <c r="GL92" s="58">
        <v>0</v>
      </c>
      <c r="GM92" s="58">
        <v>0</v>
      </c>
      <c r="GN92" s="58">
        <v>0</v>
      </c>
      <c r="GQ92" s="58" t="s">
        <v>94</v>
      </c>
      <c r="GR92" s="58">
        <v>7.0000000000000007E-2</v>
      </c>
      <c r="GS92" s="58">
        <v>0</v>
      </c>
      <c r="GT92" s="58">
        <v>0.05</v>
      </c>
      <c r="GU92" s="58">
        <v>0</v>
      </c>
      <c r="GX92" s="60" t="s">
        <v>94</v>
      </c>
      <c r="GY92" s="60">
        <v>0</v>
      </c>
      <c r="GZ92" s="60">
        <v>0</v>
      </c>
      <c r="HA92" s="60">
        <v>0</v>
      </c>
      <c r="HB92" s="60">
        <v>0</v>
      </c>
    </row>
    <row r="93" spans="1:210" x14ac:dyDescent="0.3">
      <c r="A93" s="1">
        <v>4.3999999999999986</v>
      </c>
      <c r="B93" s="1">
        <v>4.4499999999999984</v>
      </c>
      <c r="C93" s="1" t="s">
        <v>95</v>
      </c>
      <c r="D93" s="1">
        <v>0.62</v>
      </c>
      <c r="E93" s="1">
        <v>1.91</v>
      </c>
      <c r="F93" s="1">
        <v>0.33</v>
      </c>
      <c r="G93" s="1">
        <v>0</v>
      </c>
      <c r="H93" s="1"/>
      <c r="I93" s="1"/>
      <c r="J93" s="1" t="s">
        <v>95</v>
      </c>
      <c r="K93" s="1">
        <v>0.35</v>
      </c>
      <c r="L93" s="1">
        <v>0.79</v>
      </c>
      <c r="M93" s="1">
        <v>0.27</v>
      </c>
      <c r="N93" s="1">
        <v>0</v>
      </c>
      <c r="O93" s="1"/>
      <c r="P93" s="1"/>
      <c r="Q93" s="1" t="s">
        <v>95</v>
      </c>
      <c r="R93" s="1">
        <v>0.19</v>
      </c>
      <c r="S93" s="1">
        <v>0</v>
      </c>
      <c r="T93" s="1">
        <v>0.18</v>
      </c>
      <c r="U93" s="1">
        <v>0</v>
      </c>
      <c r="V93" s="1"/>
      <c r="W93" s="1"/>
      <c r="X93" s="1" t="s">
        <v>95</v>
      </c>
      <c r="Y93" s="1">
        <v>0.06</v>
      </c>
      <c r="Z93" s="1">
        <v>0</v>
      </c>
      <c r="AA93" s="1">
        <v>0</v>
      </c>
      <c r="AB93" s="1">
        <v>0</v>
      </c>
      <c r="AC93" s="1"/>
      <c r="AD93" s="1"/>
      <c r="AE93" s="6" t="s">
        <v>95</v>
      </c>
      <c r="AF93" s="6">
        <v>0.19</v>
      </c>
      <c r="AG93" s="6">
        <v>0.3</v>
      </c>
      <c r="AH93" s="6">
        <v>0</v>
      </c>
      <c r="AI93" s="6">
        <v>0</v>
      </c>
      <c r="AJ93" s="1"/>
      <c r="AK93" s="1"/>
      <c r="AL93" s="6" t="s">
        <v>95</v>
      </c>
      <c r="AM93" s="6">
        <v>0.28999999999999998</v>
      </c>
      <c r="AN93" s="6">
        <v>0.62</v>
      </c>
      <c r="AO93" s="6">
        <v>0.37</v>
      </c>
      <c r="AP93" s="6">
        <v>0</v>
      </c>
      <c r="AQ93" s="1"/>
      <c r="AR93" s="1"/>
      <c r="AS93" s="6" t="s">
        <v>95</v>
      </c>
      <c r="AT93" s="6">
        <v>0.28000000000000003</v>
      </c>
      <c r="AU93" s="6">
        <v>0.61</v>
      </c>
      <c r="AV93" s="6">
        <v>0.11</v>
      </c>
      <c r="AW93" s="6">
        <v>0</v>
      </c>
      <c r="AZ93" s="3" t="s">
        <v>95</v>
      </c>
      <c r="BA93" s="3">
        <v>0.24</v>
      </c>
      <c r="BB93" s="3">
        <v>0</v>
      </c>
      <c r="BC93" s="3">
        <v>0.28000000000000003</v>
      </c>
      <c r="BD93" s="3">
        <v>0</v>
      </c>
      <c r="BG93" t="s">
        <v>95</v>
      </c>
      <c r="BH93">
        <v>0.21</v>
      </c>
      <c r="BI93">
        <v>0</v>
      </c>
      <c r="BJ93">
        <v>0</v>
      </c>
      <c r="BK93">
        <v>0</v>
      </c>
      <c r="BN93" t="s">
        <v>95</v>
      </c>
      <c r="BO93">
        <v>0.54</v>
      </c>
      <c r="BP93">
        <v>0</v>
      </c>
      <c r="BQ93">
        <v>0.85</v>
      </c>
      <c r="BR93">
        <v>0</v>
      </c>
      <c r="BU93" t="s">
        <v>95</v>
      </c>
      <c r="BV93">
        <v>0.75</v>
      </c>
      <c r="BW93">
        <v>0</v>
      </c>
      <c r="BX93">
        <v>7.0000000000000007E-2</v>
      </c>
      <c r="BY93">
        <v>0</v>
      </c>
      <c r="CB93" s="6" t="s">
        <v>95</v>
      </c>
      <c r="CC93" s="6">
        <v>0.16</v>
      </c>
      <c r="CD93" s="6">
        <v>0</v>
      </c>
      <c r="CE93" s="6">
        <v>0</v>
      </c>
      <c r="CF93" s="6">
        <v>0</v>
      </c>
      <c r="CI93" s="6" t="s">
        <v>95</v>
      </c>
      <c r="CJ93" s="6">
        <v>0</v>
      </c>
      <c r="CK93" s="6">
        <v>0</v>
      </c>
      <c r="CL93" s="6">
        <v>0</v>
      </c>
      <c r="CM93" s="6">
        <v>0</v>
      </c>
      <c r="CP93" s="6" t="s">
        <v>95</v>
      </c>
      <c r="CQ93" s="6">
        <v>0.11</v>
      </c>
      <c r="CR93" s="6">
        <v>0</v>
      </c>
      <c r="CS93" s="6">
        <v>0.18</v>
      </c>
      <c r="CT93" s="6">
        <v>0</v>
      </c>
      <c r="CW93" s="6" t="s">
        <v>95</v>
      </c>
      <c r="CX93" s="6">
        <v>0.47</v>
      </c>
      <c r="CY93" s="6">
        <v>0.35</v>
      </c>
      <c r="CZ93" s="6">
        <v>0.35</v>
      </c>
      <c r="DA93" s="6">
        <v>0</v>
      </c>
      <c r="DD93" s="6" t="s">
        <v>95</v>
      </c>
      <c r="DE93" s="6">
        <v>0.37</v>
      </c>
      <c r="DF93" s="6">
        <v>0.98</v>
      </c>
      <c r="DG93" s="6">
        <v>0.28999999999999998</v>
      </c>
      <c r="DH93" s="6">
        <v>0</v>
      </c>
      <c r="DK93" s="6" t="s">
        <v>95</v>
      </c>
      <c r="DL93" s="6">
        <v>0.77</v>
      </c>
      <c r="DM93" s="6">
        <v>0.55000000000000004</v>
      </c>
      <c r="DN93" s="6">
        <v>0.46</v>
      </c>
      <c r="DO93" s="6">
        <v>0.21</v>
      </c>
      <c r="DR93" s="6" t="s">
        <v>95</v>
      </c>
      <c r="DS93" s="6">
        <v>0.06</v>
      </c>
      <c r="DT93" s="6">
        <v>0</v>
      </c>
      <c r="DU93" s="6">
        <v>0</v>
      </c>
      <c r="DV93" s="6">
        <v>0</v>
      </c>
      <c r="DY93" s="6" t="s">
        <v>95</v>
      </c>
      <c r="DZ93" s="6">
        <v>0.33</v>
      </c>
      <c r="EA93" s="6">
        <v>0.77</v>
      </c>
      <c r="EB93" s="6">
        <v>0.33</v>
      </c>
      <c r="EC93" s="6">
        <v>0</v>
      </c>
      <c r="EF93" s="6" t="s">
        <v>95</v>
      </c>
      <c r="EG93" s="6">
        <v>0.18</v>
      </c>
      <c r="EH93" s="6">
        <v>0.14000000000000001</v>
      </c>
      <c r="EI93" s="6">
        <v>0.14000000000000001</v>
      </c>
      <c r="EJ93" s="6">
        <v>0</v>
      </c>
      <c r="EM93" s="6" t="s">
        <v>95</v>
      </c>
      <c r="EN93" s="6">
        <v>0.5</v>
      </c>
      <c r="EO93" s="6">
        <v>0</v>
      </c>
      <c r="EP93" s="6">
        <v>0.1</v>
      </c>
      <c r="EQ93" s="6">
        <v>0</v>
      </c>
      <c r="ET93" s="6" t="s">
        <v>95</v>
      </c>
      <c r="EU93" s="6">
        <v>0.5</v>
      </c>
      <c r="EV93" s="6">
        <v>0.54</v>
      </c>
      <c r="EW93" s="6">
        <v>0.06</v>
      </c>
      <c r="EX93" s="6">
        <v>0</v>
      </c>
      <c r="FA93" s="6" t="s">
        <v>95</v>
      </c>
      <c r="FB93" s="6">
        <v>0.06</v>
      </c>
      <c r="FC93" s="6">
        <v>0.19</v>
      </c>
      <c r="FD93" s="6">
        <v>0.05</v>
      </c>
      <c r="FE93" s="6">
        <v>0</v>
      </c>
      <c r="FH93" s="6" t="s">
        <v>95</v>
      </c>
      <c r="FI93" s="6">
        <v>0.09</v>
      </c>
      <c r="FJ93" s="6">
        <v>0</v>
      </c>
      <c r="FK93" s="6">
        <v>7.0000000000000007E-2</v>
      </c>
      <c r="FL93" s="6">
        <v>0.3</v>
      </c>
      <c r="FO93" s="6" t="s">
        <v>95</v>
      </c>
      <c r="FP93" s="6">
        <v>0.26</v>
      </c>
      <c r="FQ93" s="6">
        <v>0.56999999999999995</v>
      </c>
      <c r="FR93" s="6">
        <v>0.25</v>
      </c>
      <c r="FS93" s="6">
        <v>0</v>
      </c>
      <c r="FV93" s="6" t="s">
        <v>95</v>
      </c>
      <c r="FW93" s="6">
        <v>0.08</v>
      </c>
      <c r="FX93" s="6">
        <v>0.46</v>
      </c>
      <c r="FY93" s="6">
        <v>0</v>
      </c>
      <c r="FZ93" s="6">
        <v>0</v>
      </c>
      <c r="GC93" s="6" t="s">
        <v>95</v>
      </c>
      <c r="GD93" s="6">
        <v>0.18</v>
      </c>
      <c r="GE93" s="6">
        <v>0</v>
      </c>
      <c r="GF93" s="6">
        <v>0.09</v>
      </c>
      <c r="GG93" s="6">
        <v>0</v>
      </c>
      <c r="GJ93" s="58" t="s">
        <v>95</v>
      </c>
      <c r="GK93" s="58">
        <v>0.11</v>
      </c>
      <c r="GL93" s="58">
        <v>0.16</v>
      </c>
      <c r="GM93" s="58">
        <v>0.14000000000000001</v>
      </c>
      <c r="GN93" s="58">
        <v>0</v>
      </c>
      <c r="GQ93" s="58" t="s">
        <v>95</v>
      </c>
      <c r="GR93" s="58">
        <v>0.02</v>
      </c>
      <c r="GS93" s="58">
        <v>0</v>
      </c>
      <c r="GT93" s="58">
        <v>0</v>
      </c>
      <c r="GU93" s="58">
        <v>0</v>
      </c>
      <c r="GX93" s="60" t="s">
        <v>95</v>
      </c>
      <c r="GY93" s="60">
        <v>0</v>
      </c>
      <c r="GZ93" s="60">
        <v>0</v>
      </c>
      <c r="HA93" s="60">
        <v>0</v>
      </c>
      <c r="HB93" s="60">
        <v>0</v>
      </c>
    </row>
    <row r="94" spans="1:210" x14ac:dyDescent="0.3">
      <c r="A94" s="1">
        <v>4.4499999999999984</v>
      </c>
      <c r="B94" s="1">
        <v>4.4999999999999982</v>
      </c>
      <c r="C94" s="1" t="s">
        <v>96</v>
      </c>
      <c r="D94" s="1">
        <v>0.48</v>
      </c>
      <c r="E94" s="1">
        <v>1.05</v>
      </c>
      <c r="F94" s="1">
        <v>0.51</v>
      </c>
      <c r="G94" s="1">
        <v>0</v>
      </c>
      <c r="H94" s="1"/>
      <c r="I94" s="1"/>
      <c r="J94" s="1" t="s">
        <v>96</v>
      </c>
      <c r="K94" s="1">
        <v>1.04</v>
      </c>
      <c r="L94" s="1">
        <v>0.42</v>
      </c>
      <c r="M94" s="1">
        <v>1.21</v>
      </c>
      <c r="N94" s="1">
        <v>0.52</v>
      </c>
      <c r="O94" s="1"/>
      <c r="P94" s="1"/>
      <c r="Q94" s="1" t="s">
        <v>96</v>
      </c>
      <c r="R94" s="1">
        <v>0.4</v>
      </c>
      <c r="S94" s="1">
        <v>0</v>
      </c>
      <c r="T94" s="1">
        <v>0.62</v>
      </c>
      <c r="U94" s="1">
        <v>0</v>
      </c>
      <c r="V94" s="1"/>
      <c r="W94" s="1"/>
      <c r="X94" s="1" t="s">
        <v>96</v>
      </c>
      <c r="Y94" s="1">
        <v>0.94</v>
      </c>
      <c r="Z94" s="1">
        <v>1.68</v>
      </c>
      <c r="AA94" s="1">
        <v>1.05</v>
      </c>
      <c r="AB94" s="1">
        <v>0.09</v>
      </c>
      <c r="AC94" s="1"/>
      <c r="AD94" s="1"/>
      <c r="AE94" s="6" t="s">
        <v>96</v>
      </c>
      <c r="AF94" s="6">
        <v>1.18</v>
      </c>
      <c r="AG94" s="6">
        <v>1.03</v>
      </c>
      <c r="AH94" s="6">
        <v>1.88</v>
      </c>
      <c r="AI94" s="6">
        <v>0.15</v>
      </c>
      <c r="AJ94" s="1"/>
      <c r="AK94" s="1"/>
      <c r="AL94" s="6" t="s">
        <v>96</v>
      </c>
      <c r="AM94" s="6">
        <v>2.04</v>
      </c>
      <c r="AN94" s="6">
        <v>1.1399999999999999</v>
      </c>
      <c r="AO94" s="6">
        <v>0.89</v>
      </c>
      <c r="AP94" s="6">
        <v>4.76</v>
      </c>
      <c r="AQ94" s="1"/>
      <c r="AR94" s="1"/>
      <c r="AS94" s="6" t="s">
        <v>96</v>
      </c>
      <c r="AT94" s="6">
        <v>1.03</v>
      </c>
      <c r="AU94" s="6">
        <v>3.98</v>
      </c>
      <c r="AV94" s="6">
        <v>0.18</v>
      </c>
      <c r="AW94" s="6">
        <v>0</v>
      </c>
      <c r="AZ94" s="3" t="s">
        <v>96</v>
      </c>
      <c r="BA94" s="3">
        <v>0.45</v>
      </c>
      <c r="BB94" s="3">
        <v>0.86</v>
      </c>
      <c r="BC94" s="3">
        <v>0.47</v>
      </c>
      <c r="BD94" s="3">
        <v>0</v>
      </c>
      <c r="BG94" t="s">
        <v>96</v>
      </c>
      <c r="BH94">
        <v>0.81</v>
      </c>
      <c r="BI94">
        <v>0</v>
      </c>
      <c r="BJ94">
        <v>1.38</v>
      </c>
      <c r="BK94">
        <v>0.66</v>
      </c>
      <c r="BN94" t="s">
        <v>96</v>
      </c>
      <c r="BO94">
        <v>0.51</v>
      </c>
      <c r="BP94">
        <v>0.48</v>
      </c>
      <c r="BQ94">
        <v>0.59</v>
      </c>
      <c r="BR94">
        <v>0.18</v>
      </c>
      <c r="BU94" t="s">
        <v>96</v>
      </c>
      <c r="BV94">
        <v>0.1</v>
      </c>
      <c r="BW94">
        <v>0</v>
      </c>
      <c r="BX94">
        <v>0.15</v>
      </c>
      <c r="BY94">
        <v>0.11</v>
      </c>
      <c r="CB94" s="6" t="s">
        <v>96</v>
      </c>
      <c r="CC94" s="6">
        <v>0.65</v>
      </c>
      <c r="CD94" s="6">
        <v>0</v>
      </c>
      <c r="CE94" s="6">
        <v>1.1299999999999999</v>
      </c>
      <c r="CF94" s="6">
        <v>0</v>
      </c>
      <c r="CI94" s="6" t="s">
        <v>96</v>
      </c>
      <c r="CJ94" s="6">
        <v>0.39</v>
      </c>
      <c r="CK94" s="6">
        <v>0.51</v>
      </c>
      <c r="CL94" s="6">
        <v>0.38</v>
      </c>
      <c r="CM94" s="6">
        <v>0</v>
      </c>
      <c r="CP94" s="6" t="s">
        <v>96</v>
      </c>
      <c r="CQ94" s="6">
        <v>0.11</v>
      </c>
      <c r="CR94" s="6">
        <v>0.15</v>
      </c>
      <c r="CS94" s="6">
        <v>0.14000000000000001</v>
      </c>
      <c r="CT94" s="6">
        <v>0</v>
      </c>
      <c r="CW94" s="6" t="s">
        <v>96</v>
      </c>
      <c r="CX94" s="6">
        <v>0.12</v>
      </c>
      <c r="CY94" s="6">
        <v>0.12</v>
      </c>
      <c r="CZ94" s="6">
        <v>0.18</v>
      </c>
      <c r="DA94" s="6">
        <v>0</v>
      </c>
      <c r="DD94" s="6" t="s">
        <v>96</v>
      </c>
      <c r="DE94" s="6">
        <v>0</v>
      </c>
      <c r="DF94" s="6">
        <v>0</v>
      </c>
      <c r="DG94" s="6">
        <v>0</v>
      </c>
      <c r="DH94" s="6">
        <v>0</v>
      </c>
      <c r="DK94" s="6" t="s">
        <v>96</v>
      </c>
      <c r="DL94" s="6">
        <v>0.03</v>
      </c>
      <c r="DM94" s="6">
        <v>0</v>
      </c>
      <c r="DN94" s="6">
        <v>0.05</v>
      </c>
      <c r="DO94" s="6">
        <v>0</v>
      </c>
      <c r="DR94" s="6" t="s">
        <v>96</v>
      </c>
      <c r="DS94" s="6">
        <v>0.3</v>
      </c>
      <c r="DT94" s="6">
        <v>0</v>
      </c>
      <c r="DU94" s="6">
        <v>0.27</v>
      </c>
      <c r="DV94" s="6">
        <v>0</v>
      </c>
      <c r="DY94" s="6" t="s">
        <v>96</v>
      </c>
      <c r="DZ94" s="6">
        <v>0.4</v>
      </c>
      <c r="EA94" s="6">
        <v>1.41</v>
      </c>
      <c r="EB94" s="6">
        <v>0.26</v>
      </c>
      <c r="EC94" s="6">
        <v>0</v>
      </c>
      <c r="EF94" s="6" t="s">
        <v>96</v>
      </c>
      <c r="EG94" s="6">
        <v>0.24</v>
      </c>
      <c r="EH94" s="6">
        <v>0.16</v>
      </c>
      <c r="EI94" s="6">
        <v>0.34</v>
      </c>
      <c r="EJ94" s="6">
        <v>0.11</v>
      </c>
      <c r="EM94" s="6" t="s">
        <v>96</v>
      </c>
      <c r="EN94" s="6">
        <v>1.1299999999999999</v>
      </c>
      <c r="EO94" s="6">
        <v>0.89</v>
      </c>
      <c r="EP94" s="6">
        <v>1.54</v>
      </c>
      <c r="EQ94" s="6">
        <v>0.17</v>
      </c>
      <c r="ET94" s="6" t="s">
        <v>96</v>
      </c>
      <c r="EU94" s="6">
        <v>0.9</v>
      </c>
      <c r="EV94" s="6">
        <v>1.25</v>
      </c>
      <c r="EW94" s="6">
        <v>0.97</v>
      </c>
      <c r="EX94" s="6">
        <v>0.3</v>
      </c>
      <c r="FA94" s="6" t="s">
        <v>96</v>
      </c>
      <c r="FB94" s="6">
        <v>0.5</v>
      </c>
      <c r="FC94" s="6">
        <v>0</v>
      </c>
      <c r="FD94" s="6">
        <v>0.12</v>
      </c>
      <c r="FE94" s="6">
        <v>2.2799999999999998</v>
      </c>
      <c r="FH94" s="6" t="s">
        <v>96</v>
      </c>
      <c r="FI94" s="6">
        <v>0.31</v>
      </c>
      <c r="FJ94" s="6">
        <v>0</v>
      </c>
      <c r="FK94" s="6">
        <v>0.09</v>
      </c>
      <c r="FL94" s="6">
        <v>1.62</v>
      </c>
      <c r="FO94" s="6" t="s">
        <v>96</v>
      </c>
      <c r="FP94" s="6">
        <v>0.16</v>
      </c>
      <c r="FQ94" s="6">
        <v>0</v>
      </c>
      <c r="FR94" s="6">
        <v>0.27</v>
      </c>
      <c r="FS94" s="6">
        <v>0</v>
      </c>
      <c r="FV94" s="6" t="s">
        <v>96</v>
      </c>
      <c r="FW94" s="6">
        <v>0.14000000000000001</v>
      </c>
      <c r="FX94" s="6">
        <v>0.4</v>
      </c>
      <c r="FY94" s="6">
        <v>0.12</v>
      </c>
      <c r="FZ94" s="6">
        <v>0</v>
      </c>
      <c r="GC94" s="6" t="s">
        <v>96</v>
      </c>
      <c r="GD94" s="6">
        <v>0.09</v>
      </c>
      <c r="GE94" s="6">
        <v>0.47</v>
      </c>
      <c r="GF94" s="6">
        <v>0</v>
      </c>
      <c r="GG94" s="6">
        <v>0</v>
      </c>
      <c r="GJ94" s="58" t="s">
        <v>96</v>
      </c>
      <c r="GK94" s="58">
        <v>0.05</v>
      </c>
      <c r="GL94" s="58">
        <v>0</v>
      </c>
      <c r="GM94" s="58">
        <v>0.08</v>
      </c>
      <c r="GN94" s="58">
        <v>0</v>
      </c>
      <c r="GQ94" s="58" t="s">
        <v>96</v>
      </c>
      <c r="GR94" s="58">
        <v>0.17</v>
      </c>
      <c r="GS94" s="58">
        <v>0</v>
      </c>
      <c r="GT94" s="58">
        <v>0.31</v>
      </c>
      <c r="GU94" s="58">
        <v>0</v>
      </c>
      <c r="GX94" s="60" t="s">
        <v>96</v>
      </c>
      <c r="GY94" s="60">
        <v>0.03</v>
      </c>
      <c r="GZ94" s="60">
        <v>0</v>
      </c>
      <c r="HA94" s="60">
        <v>0.04</v>
      </c>
      <c r="HB94" s="60">
        <v>0</v>
      </c>
    </row>
    <row r="95" spans="1:210" x14ac:dyDescent="0.3">
      <c r="A95" s="1">
        <v>4.4999999999999982</v>
      </c>
      <c r="B95" s="1">
        <v>4.549999999999998</v>
      </c>
      <c r="C95" s="1" t="s">
        <v>97</v>
      </c>
      <c r="D95" s="1">
        <v>7.0000000000000007E-2</v>
      </c>
      <c r="E95" s="1">
        <v>0.48</v>
      </c>
      <c r="F95" s="1">
        <v>0</v>
      </c>
      <c r="G95" s="1">
        <v>0</v>
      </c>
      <c r="H95" s="1"/>
      <c r="I95" s="1"/>
      <c r="J95" s="1" t="s">
        <v>97</v>
      </c>
      <c r="K95" s="1">
        <v>0.13</v>
      </c>
      <c r="L95" s="1">
        <v>0</v>
      </c>
      <c r="M95" s="1">
        <v>0.09</v>
      </c>
      <c r="N95" s="1">
        <v>0</v>
      </c>
      <c r="O95" s="1"/>
      <c r="P95" s="1"/>
      <c r="Q95" s="1" t="s">
        <v>97</v>
      </c>
      <c r="R95" s="1">
        <v>0.1</v>
      </c>
      <c r="S95" s="1">
        <v>0.18</v>
      </c>
      <c r="T95" s="1">
        <v>7.0000000000000007E-2</v>
      </c>
      <c r="U95" s="1">
        <v>0</v>
      </c>
      <c r="V95" s="1"/>
      <c r="W95" s="1"/>
      <c r="X95" s="1" t="s">
        <v>97</v>
      </c>
      <c r="Y95" s="1">
        <v>0.26</v>
      </c>
      <c r="Z95" s="1">
        <v>0.59</v>
      </c>
      <c r="AA95" s="1">
        <v>0.13</v>
      </c>
      <c r="AB95" s="1">
        <v>0.13</v>
      </c>
      <c r="AC95" s="1"/>
      <c r="AD95" s="1"/>
      <c r="AE95" s="6" t="s">
        <v>97</v>
      </c>
      <c r="AF95" s="6">
        <v>0.28000000000000003</v>
      </c>
      <c r="AG95" s="6">
        <v>0.34</v>
      </c>
      <c r="AH95" s="6">
        <v>0.13</v>
      </c>
      <c r="AI95" s="6">
        <v>0</v>
      </c>
      <c r="AJ95" s="1"/>
      <c r="AK95" s="1"/>
      <c r="AL95" s="6" t="s">
        <v>97</v>
      </c>
      <c r="AM95" s="6">
        <v>0.2</v>
      </c>
      <c r="AN95" s="6">
        <v>0.57999999999999996</v>
      </c>
      <c r="AO95" s="6">
        <v>0.18</v>
      </c>
      <c r="AP95" s="6">
        <v>0</v>
      </c>
      <c r="AQ95" s="1"/>
      <c r="AR95" s="1"/>
      <c r="AS95" s="6" t="s">
        <v>97</v>
      </c>
      <c r="AT95" s="6">
        <v>0.4</v>
      </c>
      <c r="AU95" s="6">
        <v>0.48</v>
      </c>
      <c r="AV95" s="6">
        <v>0.39</v>
      </c>
      <c r="AW95" s="6">
        <v>0</v>
      </c>
      <c r="AZ95" s="3" t="s">
        <v>97</v>
      </c>
      <c r="BA95" s="3">
        <v>0.31</v>
      </c>
      <c r="BB95" s="3">
        <v>0</v>
      </c>
      <c r="BC95" s="3">
        <v>0.5</v>
      </c>
      <c r="BD95" s="3">
        <v>0</v>
      </c>
      <c r="BG95" t="s">
        <v>97</v>
      </c>
      <c r="BH95">
        <v>0.43</v>
      </c>
      <c r="BI95">
        <v>0.56999999999999995</v>
      </c>
      <c r="BJ95">
        <v>0.32</v>
      </c>
      <c r="BK95">
        <v>0</v>
      </c>
      <c r="BN95" t="s">
        <v>97</v>
      </c>
      <c r="BO95">
        <v>0.15</v>
      </c>
      <c r="BP95">
        <v>0</v>
      </c>
      <c r="BQ95">
        <v>0.22</v>
      </c>
      <c r="BR95">
        <v>0</v>
      </c>
      <c r="BU95" t="s">
        <v>97</v>
      </c>
      <c r="BV95">
        <v>0.18</v>
      </c>
      <c r="BW95">
        <v>0.38</v>
      </c>
      <c r="BX95">
        <v>0.06</v>
      </c>
      <c r="BY95">
        <v>0</v>
      </c>
      <c r="CB95" s="6" t="s">
        <v>97</v>
      </c>
      <c r="CC95" s="6">
        <v>0.11</v>
      </c>
      <c r="CD95" s="6">
        <v>0</v>
      </c>
      <c r="CE95" s="6">
        <v>7.0000000000000007E-2</v>
      </c>
      <c r="CF95" s="6">
        <v>0</v>
      </c>
      <c r="CI95" s="6" t="s">
        <v>97</v>
      </c>
      <c r="CJ95" s="6">
        <v>0.31</v>
      </c>
      <c r="CK95" s="6">
        <v>0</v>
      </c>
      <c r="CL95" s="6">
        <v>0</v>
      </c>
      <c r="CM95" s="6">
        <v>0.27</v>
      </c>
      <c r="CP95" s="6" t="s">
        <v>97</v>
      </c>
      <c r="CQ95" s="6">
        <v>0.03</v>
      </c>
      <c r="CR95" s="6">
        <v>0</v>
      </c>
      <c r="CS95" s="6">
        <v>0</v>
      </c>
      <c r="CT95" s="6">
        <v>0.19</v>
      </c>
      <c r="CW95" s="6" t="s">
        <v>97</v>
      </c>
      <c r="CX95" s="6">
        <v>0.43</v>
      </c>
      <c r="CY95" s="6">
        <v>1.6</v>
      </c>
      <c r="CZ95" s="6">
        <v>0.27</v>
      </c>
      <c r="DA95" s="6">
        <v>0</v>
      </c>
      <c r="DD95" s="6" t="s">
        <v>97</v>
      </c>
      <c r="DE95" s="6">
        <v>0.05</v>
      </c>
      <c r="DF95" s="6">
        <v>0.14000000000000001</v>
      </c>
      <c r="DG95" s="6">
        <v>0</v>
      </c>
      <c r="DH95" s="6">
        <v>0</v>
      </c>
      <c r="DK95" s="6" t="s">
        <v>97</v>
      </c>
      <c r="DL95" s="6">
        <v>0</v>
      </c>
      <c r="DM95" s="6">
        <v>0</v>
      </c>
      <c r="DN95" s="6">
        <v>0</v>
      </c>
      <c r="DO95" s="6">
        <v>0</v>
      </c>
      <c r="DR95" s="6" t="s">
        <v>97</v>
      </c>
      <c r="DS95" s="6">
        <v>0.33</v>
      </c>
      <c r="DT95" s="6">
        <v>0</v>
      </c>
      <c r="DU95" s="6">
        <v>0.08</v>
      </c>
      <c r="DV95" s="6">
        <v>0</v>
      </c>
      <c r="DY95" s="6" t="s">
        <v>97</v>
      </c>
      <c r="DZ95" s="6">
        <v>0.79</v>
      </c>
      <c r="EA95" s="6">
        <v>0.34</v>
      </c>
      <c r="EB95" s="6">
        <v>0.18</v>
      </c>
      <c r="EC95" s="6">
        <v>0</v>
      </c>
      <c r="EF95" s="6" t="s">
        <v>97</v>
      </c>
      <c r="EG95" s="6">
        <v>0.14000000000000001</v>
      </c>
      <c r="EH95" s="6">
        <v>0</v>
      </c>
      <c r="EI95" s="6">
        <v>0.15</v>
      </c>
      <c r="EJ95" s="6">
        <v>0</v>
      </c>
      <c r="EM95" s="6" t="s">
        <v>97</v>
      </c>
      <c r="EN95" s="6">
        <v>0.08</v>
      </c>
      <c r="EO95" s="6">
        <v>0.41</v>
      </c>
      <c r="EP95" s="6">
        <v>0</v>
      </c>
      <c r="EQ95" s="6">
        <v>0</v>
      </c>
      <c r="ET95" s="6" t="s">
        <v>97</v>
      </c>
      <c r="EU95" s="6">
        <v>0</v>
      </c>
      <c r="EV95" s="6">
        <v>0</v>
      </c>
      <c r="EW95" s="6">
        <v>0</v>
      </c>
      <c r="EX95" s="6">
        <v>0</v>
      </c>
      <c r="FA95" s="6" t="s">
        <v>97</v>
      </c>
      <c r="FB95" s="6">
        <v>0</v>
      </c>
      <c r="FC95" s="6">
        <v>0</v>
      </c>
      <c r="FD95" s="6">
        <v>0</v>
      </c>
      <c r="FE95" s="6">
        <v>0</v>
      </c>
      <c r="FH95" s="6" t="s">
        <v>97</v>
      </c>
      <c r="FI95" s="6">
        <v>0.23</v>
      </c>
      <c r="FJ95" s="6">
        <v>0</v>
      </c>
      <c r="FK95" s="6">
        <v>0.05</v>
      </c>
      <c r="FL95" s="6">
        <v>0</v>
      </c>
      <c r="FO95" s="6" t="s">
        <v>97</v>
      </c>
      <c r="FP95" s="6">
        <v>0.23</v>
      </c>
      <c r="FQ95" s="6">
        <v>0</v>
      </c>
      <c r="FR95" s="6">
        <v>0.17</v>
      </c>
      <c r="FS95" s="6">
        <v>0</v>
      </c>
      <c r="FV95" s="6" t="s">
        <v>97</v>
      </c>
      <c r="FW95" s="6">
        <v>0</v>
      </c>
      <c r="FX95" s="6">
        <v>0</v>
      </c>
      <c r="FY95" s="6">
        <v>0</v>
      </c>
      <c r="FZ95" s="6">
        <v>0</v>
      </c>
      <c r="GC95" s="6" t="s">
        <v>97</v>
      </c>
      <c r="GD95" s="6">
        <v>0</v>
      </c>
      <c r="GE95" s="6">
        <v>0</v>
      </c>
      <c r="GF95" s="6">
        <v>0</v>
      </c>
      <c r="GG95" s="6">
        <v>0</v>
      </c>
      <c r="GJ95" s="58" t="s">
        <v>97</v>
      </c>
      <c r="GK95" s="58">
        <v>0.04</v>
      </c>
      <c r="GL95" s="58">
        <v>0</v>
      </c>
      <c r="GM95" s="58">
        <v>0.06</v>
      </c>
      <c r="GN95" s="58">
        <v>0</v>
      </c>
      <c r="GQ95" s="58" t="s">
        <v>97</v>
      </c>
      <c r="GR95" s="58">
        <v>0</v>
      </c>
      <c r="GS95" s="58">
        <v>0</v>
      </c>
      <c r="GT95" s="58">
        <v>0</v>
      </c>
      <c r="GU95" s="58">
        <v>0</v>
      </c>
      <c r="GX95" s="60" t="s">
        <v>97</v>
      </c>
      <c r="GY95" s="60">
        <v>0.06</v>
      </c>
      <c r="GZ95" s="60">
        <v>0</v>
      </c>
      <c r="HA95" s="60">
        <v>0.1</v>
      </c>
      <c r="HB95" s="60">
        <v>0</v>
      </c>
    </row>
    <row r="96" spans="1:210" x14ac:dyDescent="0.3">
      <c r="A96" s="1">
        <v>4.549999999999998</v>
      </c>
      <c r="B96" s="1">
        <v>4.5999999999999979</v>
      </c>
      <c r="C96" s="1" t="s">
        <v>98</v>
      </c>
      <c r="D96" s="1">
        <v>1.22</v>
      </c>
      <c r="E96" s="1">
        <v>2.61</v>
      </c>
      <c r="F96" s="1">
        <v>1.25</v>
      </c>
      <c r="G96" s="1">
        <v>0.52</v>
      </c>
      <c r="H96" s="1"/>
      <c r="I96" s="1"/>
      <c r="J96" s="1" t="s">
        <v>98</v>
      </c>
      <c r="K96" s="1">
        <v>1.81</v>
      </c>
      <c r="L96" s="1">
        <v>4.2</v>
      </c>
      <c r="M96" s="1">
        <v>1.76</v>
      </c>
      <c r="N96" s="1">
        <v>0.27</v>
      </c>
      <c r="O96" s="1"/>
      <c r="P96" s="1"/>
      <c r="Q96" s="1" t="s">
        <v>98</v>
      </c>
      <c r="R96" s="1">
        <v>1.25</v>
      </c>
      <c r="S96" s="1">
        <v>1.65</v>
      </c>
      <c r="T96" s="1">
        <v>1.1200000000000001</v>
      </c>
      <c r="U96" s="1">
        <v>1</v>
      </c>
      <c r="V96" s="1"/>
      <c r="W96" s="1"/>
      <c r="X96" s="1" t="s">
        <v>98</v>
      </c>
      <c r="Y96" s="1">
        <v>1.39</v>
      </c>
      <c r="Z96" s="1">
        <v>2.31</v>
      </c>
      <c r="AA96" s="1">
        <v>1.56</v>
      </c>
      <c r="AB96" s="1">
        <v>0.45</v>
      </c>
      <c r="AC96" s="1"/>
      <c r="AD96" s="1"/>
      <c r="AE96" s="6" t="s">
        <v>98</v>
      </c>
      <c r="AF96" s="6">
        <v>1.92</v>
      </c>
      <c r="AG96" s="6">
        <v>0.98</v>
      </c>
      <c r="AH96" s="6">
        <v>2.84</v>
      </c>
      <c r="AI96" s="6">
        <v>1.58</v>
      </c>
      <c r="AJ96" s="1"/>
      <c r="AK96" s="1"/>
      <c r="AL96" s="6" t="s">
        <v>98</v>
      </c>
      <c r="AM96" s="6">
        <v>1.21</v>
      </c>
      <c r="AN96" s="6">
        <v>1.82</v>
      </c>
      <c r="AO96" s="6">
        <v>1.98</v>
      </c>
      <c r="AP96" s="6">
        <v>0</v>
      </c>
      <c r="AQ96" s="1"/>
      <c r="AR96" s="1"/>
      <c r="AS96" s="6" t="s">
        <v>98</v>
      </c>
      <c r="AT96" s="6">
        <v>2.06</v>
      </c>
      <c r="AU96" s="6">
        <v>1.61</v>
      </c>
      <c r="AV96" s="6">
        <v>3.4</v>
      </c>
      <c r="AW96" s="6">
        <v>0</v>
      </c>
      <c r="AZ96" s="3" t="s">
        <v>98</v>
      </c>
      <c r="BA96" s="3">
        <v>0.94</v>
      </c>
      <c r="BB96" s="3">
        <v>0.2</v>
      </c>
      <c r="BC96" s="3">
        <v>1.99</v>
      </c>
      <c r="BD96" s="3">
        <v>0</v>
      </c>
      <c r="BG96" t="s">
        <v>98</v>
      </c>
      <c r="BH96">
        <v>1.53</v>
      </c>
      <c r="BI96">
        <v>2.3199999999999998</v>
      </c>
      <c r="BJ96">
        <v>2.35</v>
      </c>
      <c r="BK96">
        <v>0</v>
      </c>
      <c r="BN96" t="s">
        <v>98</v>
      </c>
      <c r="BO96">
        <v>1.87</v>
      </c>
      <c r="BP96">
        <v>3.2</v>
      </c>
      <c r="BQ96">
        <v>2.25</v>
      </c>
      <c r="BR96">
        <v>0.18</v>
      </c>
      <c r="BU96" t="s">
        <v>98</v>
      </c>
      <c r="BV96">
        <v>0.92</v>
      </c>
      <c r="BW96">
        <v>1.69</v>
      </c>
      <c r="BX96">
        <v>1.27</v>
      </c>
      <c r="BY96">
        <v>0</v>
      </c>
      <c r="CB96" s="6" t="s">
        <v>98</v>
      </c>
      <c r="CC96" s="6">
        <v>0.43</v>
      </c>
      <c r="CD96" s="6">
        <v>0.89</v>
      </c>
      <c r="CE96" s="6">
        <v>0.5</v>
      </c>
      <c r="CF96" s="6">
        <v>0</v>
      </c>
      <c r="CI96" s="6" t="s">
        <v>98</v>
      </c>
      <c r="CJ96" s="6">
        <v>0.57999999999999996</v>
      </c>
      <c r="CK96" s="6">
        <v>0</v>
      </c>
      <c r="CL96" s="6">
        <v>1.1399999999999999</v>
      </c>
      <c r="CM96" s="6">
        <v>0</v>
      </c>
      <c r="CP96" s="6" t="s">
        <v>98</v>
      </c>
      <c r="CQ96" s="6">
        <v>0.23</v>
      </c>
      <c r="CR96" s="6">
        <v>0.14000000000000001</v>
      </c>
      <c r="CS96" s="6">
        <v>0.34</v>
      </c>
      <c r="CT96" s="6">
        <v>0</v>
      </c>
      <c r="CW96" s="6" t="s">
        <v>98</v>
      </c>
      <c r="CX96" s="6">
        <v>0.11</v>
      </c>
      <c r="CY96" s="6">
        <v>0.61</v>
      </c>
      <c r="CZ96" s="6">
        <v>0</v>
      </c>
      <c r="DA96" s="6">
        <v>0</v>
      </c>
      <c r="DD96" s="6" t="s">
        <v>98</v>
      </c>
      <c r="DE96" s="6">
        <v>0</v>
      </c>
      <c r="DF96" s="6">
        <v>0</v>
      </c>
      <c r="DG96" s="6">
        <v>0</v>
      </c>
      <c r="DH96" s="6">
        <v>0</v>
      </c>
      <c r="DK96" s="6" t="s">
        <v>98</v>
      </c>
      <c r="DL96" s="6">
        <v>0.23</v>
      </c>
      <c r="DM96" s="6">
        <v>0</v>
      </c>
      <c r="DN96" s="6">
        <v>0.39</v>
      </c>
      <c r="DO96" s="6">
        <v>0</v>
      </c>
      <c r="DR96" s="6" t="s">
        <v>98</v>
      </c>
      <c r="DS96" s="6">
        <v>0.32</v>
      </c>
      <c r="DT96" s="6">
        <v>0</v>
      </c>
      <c r="DU96" s="6">
        <v>0.62</v>
      </c>
      <c r="DV96" s="6">
        <v>0</v>
      </c>
      <c r="DY96" s="6" t="s">
        <v>98</v>
      </c>
      <c r="DZ96" s="6">
        <v>0.7</v>
      </c>
      <c r="EA96" s="6">
        <v>0.56000000000000005</v>
      </c>
      <c r="EB96" s="6">
        <v>0.75</v>
      </c>
      <c r="EC96" s="6">
        <v>0.7</v>
      </c>
      <c r="EF96" s="6" t="s">
        <v>98</v>
      </c>
      <c r="EG96" s="6">
        <v>0.98</v>
      </c>
      <c r="EH96" s="6">
        <v>0.53</v>
      </c>
      <c r="EI96" s="6">
        <v>1.1299999999999999</v>
      </c>
      <c r="EJ96" s="6">
        <v>1.52</v>
      </c>
      <c r="EM96" s="6" t="s">
        <v>98</v>
      </c>
      <c r="EN96" s="6">
        <v>0.48</v>
      </c>
      <c r="EO96" s="6">
        <v>0</v>
      </c>
      <c r="EP96" s="6">
        <v>0.78</v>
      </c>
      <c r="EQ96" s="6">
        <v>0</v>
      </c>
      <c r="ET96" s="6" t="s">
        <v>98</v>
      </c>
      <c r="EU96" s="6">
        <v>0.53</v>
      </c>
      <c r="EV96" s="6">
        <v>0</v>
      </c>
      <c r="EW96" s="6">
        <v>0.87</v>
      </c>
      <c r="EX96" s="6">
        <v>0</v>
      </c>
      <c r="FA96" s="6" t="s">
        <v>98</v>
      </c>
      <c r="FB96" s="6">
        <v>0.48</v>
      </c>
      <c r="FC96" s="6">
        <v>1.05</v>
      </c>
      <c r="FD96" s="6">
        <v>0.52</v>
      </c>
      <c r="FE96" s="6">
        <v>0</v>
      </c>
      <c r="FH96" s="6" t="s">
        <v>98</v>
      </c>
      <c r="FI96" s="6">
        <v>0.51</v>
      </c>
      <c r="FJ96" s="6">
        <v>0.2</v>
      </c>
      <c r="FK96" s="6">
        <v>0.8</v>
      </c>
      <c r="FL96" s="6">
        <v>0</v>
      </c>
      <c r="FO96" s="6" t="s">
        <v>98</v>
      </c>
      <c r="FP96" s="6">
        <v>0.34</v>
      </c>
      <c r="FQ96" s="6">
        <v>0.16</v>
      </c>
      <c r="FR96" s="6">
        <v>0.5</v>
      </c>
      <c r="FS96" s="6">
        <v>0.1</v>
      </c>
      <c r="FV96" s="6" t="s">
        <v>98</v>
      </c>
      <c r="FW96" s="6">
        <v>0.03</v>
      </c>
      <c r="FX96" s="6">
        <v>0</v>
      </c>
      <c r="FY96" s="6">
        <v>0.06</v>
      </c>
      <c r="FZ96" s="6">
        <v>0</v>
      </c>
      <c r="GC96" s="6" t="s">
        <v>98</v>
      </c>
      <c r="GD96" s="6">
        <v>0.05</v>
      </c>
      <c r="GE96" s="6">
        <v>0</v>
      </c>
      <c r="GF96" s="6">
        <v>0.1</v>
      </c>
      <c r="GG96" s="6">
        <v>0</v>
      </c>
      <c r="GJ96" s="58" t="s">
        <v>98</v>
      </c>
      <c r="GK96" s="58">
        <v>0</v>
      </c>
      <c r="GL96" s="58">
        <v>0</v>
      </c>
      <c r="GM96" s="58">
        <v>0</v>
      </c>
      <c r="GN96" s="58">
        <v>0</v>
      </c>
      <c r="GQ96" s="58" t="s">
        <v>98</v>
      </c>
      <c r="GR96" s="58">
        <v>0</v>
      </c>
      <c r="GS96" s="58">
        <v>0</v>
      </c>
      <c r="GT96" s="58">
        <v>0</v>
      </c>
      <c r="GU96" s="58">
        <v>0</v>
      </c>
      <c r="GX96" s="60" t="s">
        <v>98</v>
      </c>
      <c r="GY96" s="60">
        <v>0</v>
      </c>
      <c r="GZ96" s="60">
        <v>0</v>
      </c>
      <c r="HA96" s="60">
        <v>0</v>
      </c>
      <c r="HB96" s="60">
        <v>0</v>
      </c>
    </row>
    <row r="97" spans="1:210" x14ac:dyDescent="0.3">
      <c r="A97" s="1">
        <v>4.5999999999999979</v>
      </c>
      <c r="B97" s="1">
        <v>4.6499999999999977</v>
      </c>
      <c r="C97" s="1" t="s">
        <v>99</v>
      </c>
      <c r="D97" s="1">
        <v>0.21</v>
      </c>
      <c r="E97" s="1">
        <v>0.32</v>
      </c>
      <c r="F97" s="1">
        <v>0.08</v>
      </c>
      <c r="G97" s="1">
        <v>0.4</v>
      </c>
      <c r="H97" s="1"/>
      <c r="I97" s="1"/>
      <c r="J97" s="1" t="s">
        <v>99</v>
      </c>
      <c r="K97" s="1">
        <v>0.35</v>
      </c>
      <c r="L97" s="1">
        <v>0.97</v>
      </c>
      <c r="M97" s="1">
        <v>0.14000000000000001</v>
      </c>
      <c r="N97" s="1">
        <v>0.25</v>
      </c>
      <c r="O97" s="1"/>
      <c r="P97" s="1"/>
      <c r="Q97" s="1" t="s">
        <v>99</v>
      </c>
      <c r="R97" s="1">
        <v>0.42</v>
      </c>
      <c r="S97" s="1">
        <v>0</v>
      </c>
      <c r="T97" s="1">
        <v>0.52</v>
      </c>
      <c r="U97" s="1">
        <v>0.17</v>
      </c>
      <c r="V97" s="1"/>
      <c r="W97" s="1"/>
      <c r="X97" s="1" t="s">
        <v>99</v>
      </c>
      <c r="Y97" s="1">
        <v>0.11</v>
      </c>
      <c r="Z97" s="1">
        <v>0</v>
      </c>
      <c r="AA97" s="1">
        <v>0.08</v>
      </c>
      <c r="AB97" s="1">
        <v>0</v>
      </c>
      <c r="AC97" s="1"/>
      <c r="AD97" s="1"/>
      <c r="AE97" s="6" t="s">
        <v>99</v>
      </c>
      <c r="AF97" s="6">
        <v>0.04</v>
      </c>
      <c r="AG97" s="6">
        <v>0</v>
      </c>
      <c r="AH97" s="6">
        <v>0</v>
      </c>
      <c r="AI97" s="6">
        <v>0</v>
      </c>
      <c r="AJ97" s="1"/>
      <c r="AK97" s="1"/>
      <c r="AL97" s="6" t="s">
        <v>99</v>
      </c>
      <c r="AM97" s="6">
        <v>0.11</v>
      </c>
      <c r="AN97" s="6">
        <v>0</v>
      </c>
      <c r="AO97" s="6">
        <v>0.14000000000000001</v>
      </c>
      <c r="AP97" s="6">
        <v>0</v>
      </c>
      <c r="AQ97" s="1"/>
      <c r="AR97" s="1"/>
      <c r="AS97" s="6" t="s">
        <v>99</v>
      </c>
      <c r="AT97" s="6">
        <v>0.2</v>
      </c>
      <c r="AU97" s="6">
        <v>0</v>
      </c>
      <c r="AV97" s="6">
        <v>0.14000000000000001</v>
      </c>
      <c r="AW97" s="6">
        <v>0</v>
      </c>
      <c r="AZ97" s="3" t="s">
        <v>99</v>
      </c>
      <c r="BA97" s="3">
        <v>0.43</v>
      </c>
      <c r="BB97" s="3">
        <v>0.18</v>
      </c>
      <c r="BC97" s="3">
        <v>0.66</v>
      </c>
      <c r="BD97" s="3">
        <v>0</v>
      </c>
      <c r="BG97" t="s">
        <v>99</v>
      </c>
      <c r="BH97">
        <v>0.41</v>
      </c>
      <c r="BI97">
        <v>0</v>
      </c>
      <c r="BJ97">
        <v>0.91</v>
      </c>
      <c r="BK97">
        <v>0</v>
      </c>
      <c r="BN97" t="s">
        <v>99</v>
      </c>
      <c r="BO97">
        <v>0</v>
      </c>
      <c r="BP97">
        <v>0</v>
      </c>
      <c r="BQ97">
        <v>0</v>
      </c>
      <c r="BR97">
        <v>0</v>
      </c>
      <c r="BU97" t="s">
        <v>99</v>
      </c>
      <c r="BV97">
        <v>0.04</v>
      </c>
      <c r="BW97">
        <v>0</v>
      </c>
      <c r="BX97">
        <v>0.08</v>
      </c>
      <c r="BY97">
        <v>0</v>
      </c>
      <c r="CB97" s="6" t="s">
        <v>99</v>
      </c>
      <c r="CC97" s="6">
        <v>0.18</v>
      </c>
      <c r="CD97" s="6">
        <v>0</v>
      </c>
      <c r="CE97" s="6">
        <v>0</v>
      </c>
      <c r="CF97" s="6">
        <v>0</v>
      </c>
      <c r="CI97" s="6" t="s">
        <v>99</v>
      </c>
      <c r="CJ97" s="6">
        <v>7.0000000000000007E-2</v>
      </c>
      <c r="CK97" s="6">
        <v>0</v>
      </c>
      <c r="CL97" s="6">
        <v>0.06</v>
      </c>
      <c r="CM97" s="6">
        <v>0</v>
      </c>
      <c r="CP97" s="6" t="s">
        <v>99</v>
      </c>
      <c r="CQ97" s="6">
        <v>0.03</v>
      </c>
      <c r="CR97" s="6">
        <v>0</v>
      </c>
      <c r="CS97" s="6">
        <v>0.05</v>
      </c>
      <c r="CT97" s="6">
        <v>0</v>
      </c>
      <c r="CW97" s="6" t="s">
        <v>99</v>
      </c>
      <c r="CX97" s="6">
        <v>0.28000000000000003</v>
      </c>
      <c r="CY97" s="6">
        <v>0.41</v>
      </c>
      <c r="CZ97" s="6">
        <v>0.12</v>
      </c>
      <c r="DA97" s="6">
        <v>0</v>
      </c>
      <c r="DD97" s="6" t="s">
        <v>99</v>
      </c>
      <c r="DE97" s="6">
        <v>0</v>
      </c>
      <c r="DF97" s="6">
        <v>0</v>
      </c>
      <c r="DG97" s="6">
        <v>0</v>
      </c>
      <c r="DH97" s="6">
        <v>0</v>
      </c>
      <c r="DK97" s="6" t="s">
        <v>99</v>
      </c>
      <c r="DL97" s="6">
        <v>0</v>
      </c>
      <c r="DM97" s="6">
        <v>0</v>
      </c>
      <c r="DN97" s="6">
        <v>0</v>
      </c>
      <c r="DO97" s="6">
        <v>0</v>
      </c>
      <c r="DR97" s="6" t="s">
        <v>99</v>
      </c>
      <c r="DS97" s="6">
        <v>0</v>
      </c>
      <c r="DT97" s="6">
        <v>0</v>
      </c>
      <c r="DU97" s="6">
        <v>0</v>
      </c>
      <c r="DV97" s="6">
        <v>0</v>
      </c>
      <c r="DY97" s="6" t="s">
        <v>99</v>
      </c>
      <c r="DZ97" s="6">
        <v>0</v>
      </c>
      <c r="EA97" s="6">
        <v>0</v>
      </c>
      <c r="EB97" s="6">
        <v>0</v>
      </c>
      <c r="EC97" s="6">
        <v>0</v>
      </c>
      <c r="EF97" s="6" t="s">
        <v>99</v>
      </c>
      <c r="EG97" s="6">
        <v>0.13</v>
      </c>
      <c r="EH97" s="6">
        <v>0.11</v>
      </c>
      <c r="EI97" s="6">
        <v>0.18</v>
      </c>
      <c r="EJ97" s="6">
        <v>0</v>
      </c>
      <c r="EM97" s="6" t="s">
        <v>99</v>
      </c>
      <c r="EN97" s="6">
        <v>0</v>
      </c>
      <c r="EO97" s="6">
        <v>0</v>
      </c>
      <c r="EP97" s="6">
        <v>0</v>
      </c>
      <c r="EQ97" s="6">
        <v>0</v>
      </c>
      <c r="ET97" s="6" t="s">
        <v>99</v>
      </c>
      <c r="EU97" s="6">
        <v>0</v>
      </c>
      <c r="EV97" s="6">
        <v>0</v>
      </c>
      <c r="EW97" s="6">
        <v>0</v>
      </c>
      <c r="EX97" s="6">
        <v>0</v>
      </c>
      <c r="FA97" s="6" t="s">
        <v>99</v>
      </c>
      <c r="FB97" s="6">
        <v>0.03</v>
      </c>
      <c r="FC97" s="6">
        <v>0</v>
      </c>
      <c r="FD97" s="6">
        <v>0.05</v>
      </c>
      <c r="FE97" s="6">
        <v>0</v>
      </c>
      <c r="FH97" s="6" t="s">
        <v>99</v>
      </c>
      <c r="FI97" s="6">
        <v>0.03</v>
      </c>
      <c r="FJ97" s="6">
        <v>0</v>
      </c>
      <c r="FK97" s="6">
        <v>0</v>
      </c>
      <c r="FL97" s="6">
        <v>0</v>
      </c>
      <c r="FO97" s="6" t="s">
        <v>99</v>
      </c>
      <c r="FP97" s="6">
        <v>0</v>
      </c>
      <c r="FQ97" s="6">
        <v>0</v>
      </c>
      <c r="FR97" s="6">
        <v>0</v>
      </c>
      <c r="FS97" s="6">
        <v>0</v>
      </c>
      <c r="FV97" s="6" t="s">
        <v>99</v>
      </c>
      <c r="FW97" s="6">
        <v>0</v>
      </c>
      <c r="FX97" s="6">
        <v>0</v>
      </c>
      <c r="FY97" s="6">
        <v>0</v>
      </c>
      <c r="FZ97" s="6">
        <v>0</v>
      </c>
      <c r="GC97" s="6" t="s">
        <v>99</v>
      </c>
      <c r="GD97" s="6">
        <v>0</v>
      </c>
      <c r="GE97" s="6">
        <v>0</v>
      </c>
      <c r="GF97" s="6">
        <v>0</v>
      </c>
      <c r="GG97" s="6">
        <v>0</v>
      </c>
      <c r="GJ97" s="58" t="s">
        <v>99</v>
      </c>
      <c r="GK97" s="58">
        <v>0</v>
      </c>
      <c r="GL97" s="58">
        <v>0</v>
      </c>
      <c r="GM97" s="58">
        <v>0</v>
      </c>
      <c r="GN97" s="58">
        <v>0</v>
      </c>
      <c r="GQ97" s="58" t="s">
        <v>99</v>
      </c>
      <c r="GR97" s="58">
        <v>0</v>
      </c>
      <c r="GS97" s="58">
        <v>0</v>
      </c>
      <c r="GT97" s="58">
        <v>0</v>
      </c>
      <c r="GU97" s="58">
        <v>0</v>
      </c>
      <c r="GX97" s="60" t="s">
        <v>99</v>
      </c>
      <c r="GY97" s="60">
        <v>0.02</v>
      </c>
      <c r="GZ97" s="60">
        <v>0</v>
      </c>
      <c r="HA97" s="60">
        <v>0</v>
      </c>
      <c r="HB97" s="60">
        <v>0</v>
      </c>
    </row>
    <row r="98" spans="1:210" x14ac:dyDescent="0.3">
      <c r="A98" s="1">
        <v>4.6499999999999977</v>
      </c>
      <c r="B98" s="1">
        <v>4.6999999999999975</v>
      </c>
      <c r="C98" s="1" t="s">
        <v>100</v>
      </c>
      <c r="D98" s="1">
        <v>2.0299999999999998</v>
      </c>
      <c r="E98" s="1">
        <v>1.71</v>
      </c>
      <c r="F98" s="1">
        <v>2.94</v>
      </c>
      <c r="G98" s="1">
        <v>0</v>
      </c>
      <c r="H98" s="1"/>
      <c r="I98" s="1"/>
      <c r="J98" s="1" t="s">
        <v>100</v>
      </c>
      <c r="K98" s="1">
        <v>1.48</v>
      </c>
      <c r="L98" s="1">
        <v>2.44</v>
      </c>
      <c r="M98" s="1">
        <v>1.8</v>
      </c>
      <c r="N98" s="1">
        <v>0</v>
      </c>
      <c r="O98" s="1"/>
      <c r="P98" s="1"/>
      <c r="Q98" s="1" t="s">
        <v>100</v>
      </c>
      <c r="R98" s="1">
        <v>1.61</v>
      </c>
      <c r="S98" s="1">
        <v>1.96</v>
      </c>
      <c r="T98" s="1">
        <v>2.0099999999999998</v>
      </c>
      <c r="U98" s="1">
        <v>0</v>
      </c>
      <c r="V98" s="1"/>
      <c r="W98" s="1"/>
      <c r="X98" s="1" t="s">
        <v>100</v>
      </c>
      <c r="Y98" s="1">
        <v>0.31</v>
      </c>
      <c r="Z98" s="1">
        <v>0</v>
      </c>
      <c r="AA98" s="1">
        <v>0.44</v>
      </c>
      <c r="AB98" s="1">
        <v>0</v>
      </c>
      <c r="AC98" s="1"/>
      <c r="AD98" s="1"/>
      <c r="AE98" s="6" t="s">
        <v>100</v>
      </c>
      <c r="AF98" s="6">
        <v>1.44</v>
      </c>
      <c r="AG98" s="6">
        <v>1.57</v>
      </c>
      <c r="AH98" s="6">
        <v>1.98</v>
      </c>
      <c r="AI98" s="6">
        <v>0.57999999999999996</v>
      </c>
      <c r="AJ98" s="1"/>
      <c r="AK98" s="1"/>
      <c r="AL98" s="6" t="s">
        <v>100</v>
      </c>
      <c r="AM98" s="6">
        <v>1.05</v>
      </c>
      <c r="AN98" s="6">
        <v>1.71</v>
      </c>
      <c r="AO98" s="6">
        <v>1.1499999999999999</v>
      </c>
      <c r="AP98" s="6">
        <v>0.56000000000000005</v>
      </c>
      <c r="AQ98" s="1"/>
      <c r="AR98" s="1"/>
      <c r="AS98" s="6" t="s">
        <v>100</v>
      </c>
      <c r="AT98" s="6">
        <v>0.71</v>
      </c>
      <c r="AU98" s="6">
        <v>1.26</v>
      </c>
      <c r="AV98" s="6">
        <v>0.88</v>
      </c>
      <c r="AW98" s="6">
        <v>0</v>
      </c>
      <c r="AZ98" s="3" t="s">
        <v>100</v>
      </c>
      <c r="BA98" s="3">
        <v>0.37</v>
      </c>
      <c r="BB98" s="3">
        <v>0</v>
      </c>
      <c r="BC98" s="3">
        <v>0.71</v>
      </c>
      <c r="BD98" s="3">
        <v>0</v>
      </c>
      <c r="BG98" t="s">
        <v>100</v>
      </c>
      <c r="BH98">
        <v>0.47</v>
      </c>
      <c r="BI98">
        <v>0.2</v>
      </c>
      <c r="BJ98">
        <v>0.56999999999999995</v>
      </c>
      <c r="BK98">
        <v>0</v>
      </c>
      <c r="BN98" t="s">
        <v>100</v>
      </c>
      <c r="BO98">
        <v>1.17</v>
      </c>
      <c r="BP98">
        <v>0.37</v>
      </c>
      <c r="BQ98">
        <v>1.86</v>
      </c>
      <c r="BR98">
        <v>0</v>
      </c>
      <c r="BU98" t="s">
        <v>100</v>
      </c>
      <c r="BV98">
        <v>0.95</v>
      </c>
      <c r="BW98">
        <v>0</v>
      </c>
      <c r="BX98">
        <v>1.86</v>
      </c>
      <c r="BY98">
        <v>0.16</v>
      </c>
      <c r="CB98" s="6" t="s">
        <v>100</v>
      </c>
      <c r="CC98" s="6">
        <v>0.33</v>
      </c>
      <c r="CD98" s="6">
        <v>0.64</v>
      </c>
      <c r="CE98" s="6">
        <v>0.22</v>
      </c>
      <c r="CF98" s="6">
        <v>0</v>
      </c>
      <c r="CI98" s="6" t="s">
        <v>100</v>
      </c>
      <c r="CJ98" s="6">
        <v>0.47</v>
      </c>
      <c r="CK98" s="6">
        <v>0</v>
      </c>
      <c r="CL98" s="6">
        <v>0.84</v>
      </c>
      <c r="CM98" s="6">
        <v>0</v>
      </c>
      <c r="CP98" s="6" t="s">
        <v>100</v>
      </c>
      <c r="CQ98" s="6">
        <v>0.08</v>
      </c>
      <c r="CR98" s="6">
        <v>0.3</v>
      </c>
      <c r="CS98" s="6">
        <v>0.05</v>
      </c>
      <c r="CT98" s="6">
        <v>0</v>
      </c>
      <c r="CW98" s="6" t="s">
        <v>100</v>
      </c>
      <c r="CX98" s="6">
        <v>0.24</v>
      </c>
      <c r="CY98" s="6">
        <v>0</v>
      </c>
      <c r="CZ98" s="6">
        <v>0.43</v>
      </c>
      <c r="DA98" s="6">
        <v>0</v>
      </c>
      <c r="DD98" s="6" t="s">
        <v>100</v>
      </c>
      <c r="DE98" s="6">
        <v>0.04</v>
      </c>
      <c r="DF98" s="6">
        <v>0</v>
      </c>
      <c r="DG98" s="6">
        <v>0</v>
      </c>
      <c r="DH98" s="6">
        <v>0</v>
      </c>
      <c r="DK98" s="6" t="s">
        <v>100</v>
      </c>
      <c r="DL98" s="6">
        <v>0</v>
      </c>
      <c r="DM98" s="6">
        <v>0</v>
      </c>
      <c r="DN98" s="6">
        <v>0</v>
      </c>
      <c r="DO98" s="6">
        <v>0</v>
      </c>
      <c r="DR98" s="6" t="s">
        <v>100</v>
      </c>
      <c r="DS98" s="6">
        <v>0.03</v>
      </c>
      <c r="DT98" s="6">
        <v>0.19</v>
      </c>
      <c r="DU98" s="6">
        <v>0</v>
      </c>
      <c r="DV98" s="6">
        <v>0</v>
      </c>
      <c r="DY98" s="6" t="s">
        <v>100</v>
      </c>
      <c r="DZ98" s="6">
        <v>0.27</v>
      </c>
      <c r="EA98" s="6">
        <v>0</v>
      </c>
      <c r="EB98" s="6">
        <v>0.36</v>
      </c>
      <c r="EC98" s="6">
        <v>0</v>
      </c>
      <c r="EF98" s="6" t="s">
        <v>100</v>
      </c>
      <c r="EG98" s="6">
        <v>0.05</v>
      </c>
      <c r="EH98" s="6">
        <v>0.22</v>
      </c>
      <c r="EI98" s="6">
        <v>0</v>
      </c>
      <c r="EJ98" s="6">
        <v>0</v>
      </c>
      <c r="EM98" s="6" t="s">
        <v>100</v>
      </c>
      <c r="EN98" s="6">
        <v>0</v>
      </c>
      <c r="EO98" s="6">
        <v>0</v>
      </c>
      <c r="EP98" s="6">
        <v>0</v>
      </c>
      <c r="EQ98" s="6">
        <v>0</v>
      </c>
      <c r="ET98" s="6" t="s">
        <v>100</v>
      </c>
      <c r="EU98" s="6">
        <v>0.13</v>
      </c>
      <c r="EV98" s="6">
        <v>0</v>
      </c>
      <c r="EW98" s="6">
        <v>0.21</v>
      </c>
      <c r="EX98" s="6">
        <v>0</v>
      </c>
      <c r="FA98" s="6" t="s">
        <v>100</v>
      </c>
      <c r="FB98" s="6">
        <v>0.04</v>
      </c>
      <c r="FC98" s="6">
        <v>0</v>
      </c>
      <c r="FD98" s="6">
        <v>7.0000000000000007E-2</v>
      </c>
      <c r="FE98" s="6">
        <v>0</v>
      </c>
      <c r="FH98" s="6" t="s">
        <v>100</v>
      </c>
      <c r="FI98" s="6">
        <v>0.16</v>
      </c>
      <c r="FJ98" s="6">
        <v>0</v>
      </c>
      <c r="FK98" s="6">
        <v>0.27</v>
      </c>
      <c r="FL98" s="6">
        <v>0</v>
      </c>
      <c r="FO98" s="6" t="s">
        <v>100</v>
      </c>
      <c r="FP98" s="6">
        <v>0</v>
      </c>
      <c r="FQ98" s="6">
        <v>0</v>
      </c>
      <c r="FR98" s="6">
        <v>0</v>
      </c>
      <c r="FS98" s="6">
        <v>0</v>
      </c>
      <c r="FV98" s="6" t="s">
        <v>100</v>
      </c>
      <c r="FW98" s="6">
        <v>0</v>
      </c>
      <c r="FX98" s="6">
        <v>0</v>
      </c>
      <c r="FY98" s="6">
        <v>0</v>
      </c>
      <c r="FZ98" s="6">
        <v>0</v>
      </c>
      <c r="GC98" s="6" t="s">
        <v>100</v>
      </c>
      <c r="GD98" s="6">
        <v>0</v>
      </c>
      <c r="GE98" s="6">
        <v>0</v>
      </c>
      <c r="GF98" s="6">
        <v>0</v>
      </c>
      <c r="GG98" s="6">
        <v>0</v>
      </c>
      <c r="GJ98" s="58" t="s">
        <v>100</v>
      </c>
      <c r="GK98" s="58">
        <v>0.01</v>
      </c>
      <c r="GL98" s="58">
        <v>0</v>
      </c>
      <c r="GM98" s="58">
        <v>0.03</v>
      </c>
      <c r="GN98" s="58">
        <v>0</v>
      </c>
      <c r="GQ98" s="58" t="s">
        <v>100</v>
      </c>
      <c r="GR98" s="58">
        <v>0.06</v>
      </c>
      <c r="GS98" s="58">
        <v>0</v>
      </c>
      <c r="GT98" s="58">
        <v>0.1</v>
      </c>
      <c r="GU98" s="58">
        <v>0</v>
      </c>
      <c r="GX98" s="60" t="s">
        <v>100</v>
      </c>
      <c r="GY98" s="60">
        <v>0.14000000000000001</v>
      </c>
      <c r="GZ98" s="60">
        <v>0</v>
      </c>
      <c r="HA98" s="60">
        <v>0.04</v>
      </c>
      <c r="HB98" s="60">
        <v>0</v>
      </c>
    </row>
    <row r="99" spans="1:210" x14ac:dyDescent="0.3">
      <c r="A99" s="1">
        <v>4.6999999999999975</v>
      </c>
      <c r="B99" s="1">
        <v>4.7499999999999973</v>
      </c>
      <c r="C99" s="1" t="s">
        <v>101</v>
      </c>
      <c r="D99" s="1">
        <v>0.38</v>
      </c>
      <c r="E99" s="1">
        <v>0.3</v>
      </c>
      <c r="F99" s="1">
        <v>0.5</v>
      </c>
      <c r="G99" s="1">
        <v>0</v>
      </c>
      <c r="H99" s="1"/>
      <c r="I99" s="1"/>
      <c r="J99" s="1" t="s">
        <v>101</v>
      </c>
      <c r="K99" s="1">
        <v>0.4</v>
      </c>
      <c r="L99" s="1">
        <v>0.77</v>
      </c>
      <c r="M99" s="1">
        <v>0.27</v>
      </c>
      <c r="N99" s="1">
        <v>0.33</v>
      </c>
      <c r="O99" s="1"/>
      <c r="P99" s="1"/>
      <c r="Q99" s="1" t="s">
        <v>101</v>
      </c>
      <c r="R99" s="1">
        <v>0.62</v>
      </c>
      <c r="S99" s="1">
        <v>0.69</v>
      </c>
      <c r="T99" s="1">
        <v>0.69</v>
      </c>
      <c r="U99" s="1">
        <v>0.32</v>
      </c>
      <c r="V99" s="1"/>
      <c r="W99" s="1"/>
      <c r="X99" s="1" t="s">
        <v>101</v>
      </c>
      <c r="Y99" s="1">
        <v>0.14000000000000001</v>
      </c>
      <c r="Z99" s="1">
        <v>0</v>
      </c>
      <c r="AA99" s="1">
        <v>0.1</v>
      </c>
      <c r="AB99" s="1">
        <v>0</v>
      </c>
      <c r="AC99" s="1"/>
      <c r="AD99" s="1"/>
      <c r="AE99" s="6" t="s">
        <v>101</v>
      </c>
      <c r="AF99" s="6">
        <v>0.61</v>
      </c>
      <c r="AG99" s="6">
        <v>0.28000000000000003</v>
      </c>
      <c r="AH99" s="6">
        <v>1.1000000000000001</v>
      </c>
      <c r="AI99" s="6">
        <v>0</v>
      </c>
      <c r="AJ99" s="1"/>
      <c r="AK99" s="1"/>
      <c r="AL99" s="6" t="s">
        <v>101</v>
      </c>
      <c r="AM99" s="6">
        <v>0.1</v>
      </c>
      <c r="AN99" s="6">
        <v>0</v>
      </c>
      <c r="AO99" s="6">
        <v>0.13</v>
      </c>
      <c r="AP99" s="6">
        <v>0</v>
      </c>
      <c r="AQ99" s="1"/>
      <c r="AR99" s="1"/>
      <c r="AS99" s="6" t="s">
        <v>101</v>
      </c>
      <c r="AT99" s="6">
        <v>0.31</v>
      </c>
      <c r="AU99" s="6">
        <v>0.83</v>
      </c>
      <c r="AV99" s="6">
        <v>0.25</v>
      </c>
      <c r="AW99" s="6">
        <v>0</v>
      </c>
      <c r="AZ99" s="3" t="s">
        <v>101</v>
      </c>
      <c r="BA99" s="3">
        <v>0.22</v>
      </c>
      <c r="BB99" s="3">
        <v>0.49</v>
      </c>
      <c r="BC99" s="3">
        <v>0</v>
      </c>
      <c r="BD99" s="3">
        <v>0</v>
      </c>
      <c r="BG99" t="s">
        <v>101</v>
      </c>
      <c r="BH99">
        <v>0.09</v>
      </c>
      <c r="BI99">
        <v>0</v>
      </c>
      <c r="BJ99">
        <v>0.19</v>
      </c>
      <c r="BK99">
        <v>0</v>
      </c>
      <c r="BN99" t="s">
        <v>101</v>
      </c>
      <c r="BO99">
        <v>0.12</v>
      </c>
      <c r="BP99">
        <v>0</v>
      </c>
      <c r="BQ99">
        <v>0.26</v>
      </c>
      <c r="BR99">
        <v>0</v>
      </c>
      <c r="BU99" t="s">
        <v>101</v>
      </c>
      <c r="BV99">
        <v>0</v>
      </c>
      <c r="BW99">
        <v>0</v>
      </c>
      <c r="BX99">
        <v>0</v>
      </c>
      <c r="BY99">
        <v>0</v>
      </c>
      <c r="CB99" s="6" t="s">
        <v>101</v>
      </c>
      <c r="CC99" s="6">
        <v>0.1</v>
      </c>
      <c r="CD99" s="6">
        <v>0</v>
      </c>
      <c r="CE99" s="6">
        <v>0.22</v>
      </c>
      <c r="CF99" s="6">
        <v>0</v>
      </c>
      <c r="CI99" s="6" t="s">
        <v>101</v>
      </c>
      <c r="CJ99" s="6">
        <v>0</v>
      </c>
      <c r="CK99" s="6">
        <v>0</v>
      </c>
      <c r="CL99" s="6">
        <v>0</v>
      </c>
      <c r="CM99" s="6">
        <v>0</v>
      </c>
      <c r="CP99" s="6" t="s">
        <v>101</v>
      </c>
      <c r="CQ99" s="6">
        <v>0</v>
      </c>
      <c r="CR99" s="6">
        <v>0</v>
      </c>
      <c r="CS99" s="6">
        <v>0</v>
      </c>
      <c r="CT99" s="6">
        <v>0</v>
      </c>
      <c r="CW99" s="6" t="s">
        <v>101</v>
      </c>
      <c r="CX99" s="6">
        <v>0</v>
      </c>
      <c r="CY99" s="6">
        <v>0</v>
      </c>
      <c r="CZ99" s="6">
        <v>0</v>
      </c>
      <c r="DA99" s="6">
        <v>0</v>
      </c>
      <c r="DD99" s="6" t="s">
        <v>101</v>
      </c>
      <c r="DE99" s="6">
        <v>0</v>
      </c>
      <c r="DF99" s="6">
        <v>0</v>
      </c>
      <c r="DG99" s="6">
        <v>0</v>
      </c>
      <c r="DH99" s="6">
        <v>0</v>
      </c>
      <c r="DK99" s="6" t="s">
        <v>101</v>
      </c>
      <c r="DL99" s="6">
        <v>0.04</v>
      </c>
      <c r="DM99" s="6">
        <v>0</v>
      </c>
      <c r="DN99" s="6">
        <v>0.08</v>
      </c>
      <c r="DO99" s="6">
        <v>0</v>
      </c>
      <c r="DR99" s="6" t="s">
        <v>101</v>
      </c>
      <c r="DS99" s="6">
        <v>0</v>
      </c>
      <c r="DT99" s="6">
        <v>0</v>
      </c>
      <c r="DU99" s="6">
        <v>0</v>
      </c>
      <c r="DV99" s="6">
        <v>0</v>
      </c>
      <c r="DY99" s="6" t="s">
        <v>101</v>
      </c>
      <c r="DZ99" s="6">
        <v>7.0000000000000007E-2</v>
      </c>
      <c r="EA99" s="6">
        <v>0</v>
      </c>
      <c r="EB99" s="6">
        <v>0.12</v>
      </c>
      <c r="EC99" s="6">
        <v>0</v>
      </c>
      <c r="EF99" s="6" t="s">
        <v>101</v>
      </c>
      <c r="EG99" s="6">
        <v>0</v>
      </c>
      <c r="EH99" s="6">
        <v>0</v>
      </c>
      <c r="EI99" s="6">
        <v>0</v>
      </c>
      <c r="EJ99" s="6">
        <v>0</v>
      </c>
      <c r="EM99" s="6" t="s">
        <v>101</v>
      </c>
      <c r="EN99" s="6">
        <v>0</v>
      </c>
      <c r="EO99" s="6">
        <v>0</v>
      </c>
      <c r="EP99" s="6">
        <v>0</v>
      </c>
      <c r="EQ99" s="6">
        <v>0</v>
      </c>
      <c r="ET99" s="6" t="s">
        <v>101</v>
      </c>
      <c r="EU99" s="6">
        <v>0</v>
      </c>
      <c r="EV99" s="6">
        <v>0</v>
      </c>
      <c r="EW99" s="6">
        <v>0</v>
      </c>
      <c r="EX99" s="6">
        <v>0</v>
      </c>
      <c r="FA99" s="6" t="s">
        <v>101</v>
      </c>
      <c r="FB99" s="6">
        <v>0.21</v>
      </c>
      <c r="FC99" s="6">
        <v>0</v>
      </c>
      <c r="FD99" s="6">
        <v>0</v>
      </c>
      <c r="FE99" s="6">
        <v>0</v>
      </c>
      <c r="FH99" s="6" t="s">
        <v>101</v>
      </c>
      <c r="FI99" s="6">
        <v>0</v>
      </c>
      <c r="FJ99" s="6">
        <v>0</v>
      </c>
      <c r="FK99" s="6">
        <v>0</v>
      </c>
      <c r="FL99" s="6">
        <v>0</v>
      </c>
      <c r="FO99" s="6" t="s">
        <v>101</v>
      </c>
      <c r="FP99" s="6">
        <v>0</v>
      </c>
      <c r="FQ99" s="6">
        <v>0</v>
      </c>
      <c r="FR99" s="6">
        <v>0</v>
      </c>
      <c r="FS99" s="6">
        <v>0</v>
      </c>
      <c r="FV99" s="6" t="s">
        <v>101</v>
      </c>
      <c r="FW99" s="6">
        <v>0</v>
      </c>
      <c r="FX99" s="6">
        <v>0</v>
      </c>
      <c r="FY99" s="6">
        <v>0</v>
      </c>
      <c r="FZ99" s="6">
        <v>0</v>
      </c>
      <c r="GC99" s="6" t="s">
        <v>101</v>
      </c>
      <c r="GD99" s="6">
        <v>0</v>
      </c>
      <c r="GE99" s="6">
        <v>0</v>
      </c>
      <c r="GF99" s="6">
        <v>0</v>
      </c>
      <c r="GG99" s="6">
        <v>0</v>
      </c>
      <c r="GJ99" s="58" t="s">
        <v>101</v>
      </c>
      <c r="GK99" s="58">
        <v>0</v>
      </c>
      <c r="GL99" s="58">
        <v>0</v>
      </c>
      <c r="GM99" s="58">
        <v>0</v>
      </c>
      <c r="GN99" s="58">
        <v>0</v>
      </c>
      <c r="GQ99" s="58" t="s">
        <v>101</v>
      </c>
      <c r="GR99" s="58">
        <v>0</v>
      </c>
      <c r="GS99" s="58">
        <v>0</v>
      </c>
      <c r="GT99" s="58">
        <v>0</v>
      </c>
      <c r="GU99" s="58">
        <v>0</v>
      </c>
      <c r="GX99" s="60" t="s">
        <v>101</v>
      </c>
      <c r="GY99" s="60">
        <v>0.06</v>
      </c>
      <c r="GZ99" s="60">
        <v>0</v>
      </c>
      <c r="HA99" s="60">
        <v>0</v>
      </c>
      <c r="HB99" s="60">
        <v>0</v>
      </c>
    </row>
    <row r="100" spans="1:210" x14ac:dyDescent="0.3">
      <c r="A100" s="1">
        <v>4.7499999999999973</v>
      </c>
      <c r="B100" s="1">
        <v>4.7999999999999972</v>
      </c>
      <c r="C100" s="1" t="s">
        <v>102</v>
      </c>
      <c r="D100" s="1">
        <v>1.43</v>
      </c>
      <c r="E100" s="1">
        <v>2.29</v>
      </c>
      <c r="F100" s="1">
        <v>1.24</v>
      </c>
      <c r="G100" s="1">
        <v>1.55</v>
      </c>
      <c r="H100" s="1"/>
      <c r="I100" s="1"/>
      <c r="J100" s="1" t="s">
        <v>102</v>
      </c>
      <c r="K100" s="1">
        <v>1.39</v>
      </c>
      <c r="L100" s="1">
        <v>2.81</v>
      </c>
      <c r="M100" s="1">
        <v>1.54</v>
      </c>
      <c r="N100" s="1">
        <v>0</v>
      </c>
      <c r="O100" s="1"/>
      <c r="P100" s="1"/>
      <c r="Q100" s="1" t="s">
        <v>102</v>
      </c>
      <c r="R100" s="1">
        <v>2.2200000000000002</v>
      </c>
      <c r="S100" s="1">
        <v>3.98</v>
      </c>
      <c r="T100" s="1">
        <v>2.2999999999999998</v>
      </c>
      <c r="U100" s="1">
        <v>0.93</v>
      </c>
      <c r="V100" s="1"/>
      <c r="W100" s="1"/>
      <c r="X100" s="1" t="s">
        <v>102</v>
      </c>
      <c r="Y100" s="1">
        <v>1.46</v>
      </c>
      <c r="Z100" s="1">
        <v>5.98</v>
      </c>
      <c r="AA100" s="1">
        <v>0.44</v>
      </c>
      <c r="AB100" s="1">
        <v>1.05</v>
      </c>
      <c r="AC100" s="1"/>
      <c r="AD100" s="1"/>
      <c r="AE100" s="6" t="s">
        <v>102</v>
      </c>
      <c r="AF100" s="6">
        <v>1.83</v>
      </c>
      <c r="AG100" s="6">
        <v>2.7</v>
      </c>
      <c r="AH100" s="6">
        <v>2.67</v>
      </c>
      <c r="AI100" s="6">
        <v>0</v>
      </c>
      <c r="AJ100" s="1"/>
      <c r="AK100" s="1"/>
      <c r="AL100" s="6" t="s">
        <v>102</v>
      </c>
      <c r="AM100" s="6">
        <v>2.23</v>
      </c>
      <c r="AN100" s="6">
        <v>1.57</v>
      </c>
      <c r="AO100" s="6">
        <v>3.28</v>
      </c>
      <c r="AP100" s="6">
        <v>0.16</v>
      </c>
      <c r="AQ100" s="1"/>
      <c r="AR100" s="1"/>
      <c r="AS100" s="6" t="s">
        <v>102</v>
      </c>
      <c r="AT100" s="6">
        <v>3.41</v>
      </c>
      <c r="AU100" s="6">
        <v>2.5499999999999998</v>
      </c>
      <c r="AV100" s="6">
        <v>5.04</v>
      </c>
      <c r="AW100" s="6">
        <v>0.66</v>
      </c>
      <c r="AZ100" s="3" t="s">
        <v>102</v>
      </c>
      <c r="BA100" s="3">
        <v>1.47</v>
      </c>
      <c r="BB100" s="3">
        <v>1.55</v>
      </c>
      <c r="BC100" s="3">
        <v>2.4900000000000002</v>
      </c>
      <c r="BD100" s="3">
        <v>0</v>
      </c>
      <c r="BG100" t="s">
        <v>102</v>
      </c>
      <c r="BH100">
        <v>1.1200000000000001</v>
      </c>
      <c r="BI100">
        <v>1.88</v>
      </c>
      <c r="BJ100">
        <v>1.54</v>
      </c>
      <c r="BK100">
        <v>0.1</v>
      </c>
      <c r="BN100" t="s">
        <v>102</v>
      </c>
      <c r="BO100">
        <v>1.17</v>
      </c>
      <c r="BP100">
        <v>0.82</v>
      </c>
      <c r="BQ100">
        <v>2</v>
      </c>
      <c r="BR100">
        <v>0</v>
      </c>
      <c r="BU100" t="s">
        <v>102</v>
      </c>
      <c r="BV100">
        <v>0.56999999999999995</v>
      </c>
      <c r="BW100">
        <v>0.25</v>
      </c>
      <c r="BX100">
        <v>1.02</v>
      </c>
      <c r="BY100">
        <v>0</v>
      </c>
      <c r="CB100" s="6" t="s">
        <v>102</v>
      </c>
      <c r="CC100" s="6">
        <v>0.84</v>
      </c>
      <c r="CD100" s="6">
        <v>0.6</v>
      </c>
      <c r="CE100" s="6">
        <v>1.1200000000000001</v>
      </c>
      <c r="CF100" s="6">
        <v>0</v>
      </c>
      <c r="CI100" s="6" t="s">
        <v>102</v>
      </c>
      <c r="CJ100" s="6">
        <v>1.1399999999999999</v>
      </c>
      <c r="CK100" s="6">
        <v>0.15</v>
      </c>
      <c r="CL100" s="6">
        <v>2.11</v>
      </c>
      <c r="CM100" s="6">
        <v>0</v>
      </c>
      <c r="CP100" s="6" t="s">
        <v>102</v>
      </c>
      <c r="CQ100" s="6">
        <v>0.16</v>
      </c>
      <c r="CR100" s="6">
        <v>0</v>
      </c>
      <c r="CS100" s="6">
        <v>0.27</v>
      </c>
      <c r="CT100" s="6">
        <v>0</v>
      </c>
      <c r="CW100" s="6" t="s">
        <v>102</v>
      </c>
      <c r="CX100" s="6">
        <v>0.25</v>
      </c>
      <c r="CY100" s="6">
        <v>0</v>
      </c>
      <c r="CZ100" s="6">
        <v>0.45</v>
      </c>
      <c r="DA100" s="6">
        <v>0</v>
      </c>
      <c r="DD100" s="6" t="s">
        <v>102</v>
      </c>
      <c r="DE100" s="6">
        <v>0.47</v>
      </c>
      <c r="DF100" s="6">
        <v>0.28000000000000003</v>
      </c>
      <c r="DG100" s="6">
        <v>0.8</v>
      </c>
      <c r="DH100" s="6">
        <v>0</v>
      </c>
      <c r="DK100" s="6" t="s">
        <v>102</v>
      </c>
      <c r="DL100" s="6">
        <v>1.25</v>
      </c>
      <c r="DM100" s="6">
        <v>0.2</v>
      </c>
      <c r="DN100" s="6">
        <v>1.89</v>
      </c>
      <c r="DO100" s="6">
        <v>0.65</v>
      </c>
      <c r="DR100" s="6" t="s">
        <v>102</v>
      </c>
      <c r="DS100" s="6">
        <v>1.21</v>
      </c>
      <c r="DT100" s="6">
        <v>1.1000000000000001</v>
      </c>
      <c r="DU100" s="6">
        <v>1.58</v>
      </c>
      <c r="DV100" s="6">
        <v>0</v>
      </c>
      <c r="DY100" s="6" t="s">
        <v>102</v>
      </c>
      <c r="DZ100" s="6">
        <v>0.39</v>
      </c>
      <c r="EA100" s="6">
        <v>0.34</v>
      </c>
      <c r="EB100" s="6">
        <v>0.56000000000000005</v>
      </c>
      <c r="EC100" s="6">
        <v>0</v>
      </c>
      <c r="EF100" s="6" t="s">
        <v>102</v>
      </c>
      <c r="EG100" s="6">
        <v>0.55000000000000004</v>
      </c>
      <c r="EH100" s="6">
        <v>0.14000000000000001</v>
      </c>
      <c r="EI100" s="6">
        <v>0.88</v>
      </c>
      <c r="EJ100" s="6">
        <v>0</v>
      </c>
      <c r="EM100" s="6" t="s">
        <v>102</v>
      </c>
      <c r="EN100" s="6">
        <v>0.16</v>
      </c>
      <c r="EO100" s="6">
        <v>0</v>
      </c>
      <c r="EP100" s="6">
        <v>0.26</v>
      </c>
      <c r="EQ100" s="6">
        <v>0</v>
      </c>
      <c r="ET100" s="6" t="s">
        <v>102</v>
      </c>
      <c r="EU100" s="6">
        <v>0.47</v>
      </c>
      <c r="EV100" s="6">
        <v>0</v>
      </c>
      <c r="EW100" s="6">
        <v>0.77</v>
      </c>
      <c r="EX100" s="6">
        <v>0</v>
      </c>
      <c r="FA100" s="6" t="s">
        <v>102</v>
      </c>
      <c r="FB100" s="6">
        <v>0.18</v>
      </c>
      <c r="FC100" s="6">
        <v>0</v>
      </c>
      <c r="FD100" s="6">
        <v>0.23</v>
      </c>
      <c r="FE100" s="6">
        <v>0</v>
      </c>
      <c r="FH100" s="6" t="s">
        <v>102</v>
      </c>
      <c r="FI100" s="6">
        <v>0.28999999999999998</v>
      </c>
      <c r="FJ100" s="6">
        <v>0.12</v>
      </c>
      <c r="FK100" s="6">
        <v>0.33</v>
      </c>
      <c r="FL100" s="6">
        <v>0</v>
      </c>
      <c r="FO100" s="6" t="s">
        <v>102</v>
      </c>
      <c r="FP100" s="6">
        <v>0.13</v>
      </c>
      <c r="FQ100" s="6">
        <v>0</v>
      </c>
      <c r="FR100" s="6">
        <v>0.22</v>
      </c>
      <c r="FS100" s="6">
        <v>0</v>
      </c>
      <c r="FV100" s="6" t="s">
        <v>102</v>
      </c>
      <c r="FW100" s="6">
        <v>0.15</v>
      </c>
      <c r="FX100" s="6">
        <v>0</v>
      </c>
      <c r="FY100" s="6">
        <v>0.24</v>
      </c>
      <c r="FZ100" s="6">
        <v>0</v>
      </c>
      <c r="GC100" s="6" t="s">
        <v>102</v>
      </c>
      <c r="GD100" s="6">
        <v>0.2</v>
      </c>
      <c r="GE100" s="6">
        <v>0</v>
      </c>
      <c r="GF100" s="6">
        <v>0.35</v>
      </c>
      <c r="GG100" s="6">
        <v>0</v>
      </c>
      <c r="GJ100" s="58" t="s">
        <v>102</v>
      </c>
      <c r="GK100" s="58">
        <v>0.13</v>
      </c>
      <c r="GL100" s="58">
        <v>0</v>
      </c>
      <c r="GM100" s="58">
        <v>0.23</v>
      </c>
      <c r="GN100" s="58">
        <v>0</v>
      </c>
      <c r="GQ100" s="58" t="s">
        <v>102</v>
      </c>
      <c r="GR100" s="58">
        <v>0.19</v>
      </c>
      <c r="GS100" s="58">
        <v>0</v>
      </c>
      <c r="GT100" s="58">
        <v>0.18</v>
      </c>
      <c r="GU100" s="58">
        <v>0.5</v>
      </c>
      <c r="GX100" s="60" t="s">
        <v>102</v>
      </c>
      <c r="GY100" s="60">
        <v>0.1</v>
      </c>
      <c r="GZ100" s="60">
        <v>0</v>
      </c>
      <c r="HA100" s="60">
        <v>0.18</v>
      </c>
      <c r="HB100" s="60">
        <v>0</v>
      </c>
    </row>
    <row r="101" spans="1:210"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0.28999999999999998</v>
      </c>
      <c r="S101" s="1">
        <v>0</v>
      </c>
      <c r="T101" s="1">
        <v>0.44</v>
      </c>
      <c r="U101" s="1">
        <v>0</v>
      </c>
      <c r="V101" s="1"/>
      <c r="W101" s="1"/>
      <c r="X101" s="1" t="s">
        <v>103</v>
      </c>
      <c r="Y101" s="1">
        <v>0</v>
      </c>
      <c r="Z101" s="1">
        <v>0</v>
      </c>
      <c r="AA101" s="1">
        <v>0</v>
      </c>
      <c r="AB101" s="1">
        <v>0</v>
      </c>
      <c r="AC101" s="1"/>
      <c r="AD101" s="1"/>
      <c r="AE101" s="6" t="s">
        <v>103</v>
      </c>
      <c r="AF101" s="6">
        <v>0.51</v>
      </c>
      <c r="AG101" s="6">
        <v>0.72</v>
      </c>
      <c r="AH101" s="6">
        <v>0.56000000000000005</v>
      </c>
      <c r="AI101" s="6">
        <v>0</v>
      </c>
      <c r="AJ101" s="1"/>
      <c r="AK101" s="1"/>
      <c r="AL101" s="6" t="s">
        <v>103</v>
      </c>
      <c r="AM101" s="6">
        <v>0</v>
      </c>
      <c r="AN101" s="6">
        <v>0</v>
      </c>
      <c r="AO101" s="6">
        <v>0</v>
      </c>
      <c r="AP101" s="6">
        <v>0</v>
      </c>
      <c r="AQ101" s="1"/>
      <c r="AR101" s="1"/>
      <c r="AS101" s="6" t="s">
        <v>103</v>
      </c>
      <c r="AT101" s="6">
        <v>0.56000000000000005</v>
      </c>
      <c r="AU101" s="6">
        <v>0.14000000000000001</v>
      </c>
      <c r="AV101" s="6">
        <v>1.06</v>
      </c>
      <c r="AW101" s="6">
        <v>0</v>
      </c>
      <c r="AZ101" s="3" t="s">
        <v>103</v>
      </c>
      <c r="BA101" s="3">
        <v>0.14000000000000001</v>
      </c>
      <c r="BB101" s="3">
        <v>0</v>
      </c>
      <c r="BC101" s="3">
        <v>0.34</v>
      </c>
      <c r="BD101" s="3">
        <v>0</v>
      </c>
      <c r="BG101" t="s">
        <v>103</v>
      </c>
      <c r="BH101">
        <v>0.09</v>
      </c>
      <c r="BI101">
        <v>0</v>
      </c>
      <c r="BJ101">
        <v>0.19</v>
      </c>
      <c r="BK101">
        <v>0</v>
      </c>
      <c r="BN101" t="s">
        <v>103</v>
      </c>
      <c r="BO101">
        <v>0.21</v>
      </c>
      <c r="BP101">
        <v>0</v>
      </c>
      <c r="BQ101">
        <v>0.45</v>
      </c>
      <c r="BR101">
        <v>0</v>
      </c>
      <c r="BU101" t="s">
        <v>103</v>
      </c>
      <c r="BV101">
        <v>0.35</v>
      </c>
      <c r="BW101">
        <v>0</v>
      </c>
      <c r="BX101">
        <v>0.6</v>
      </c>
      <c r="BY101">
        <v>0</v>
      </c>
      <c r="CB101" s="6" t="s">
        <v>103</v>
      </c>
      <c r="CC101" s="6">
        <v>0.45</v>
      </c>
      <c r="CD101" s="6">
        <v>0.19</v>
      </c>
      <c r="CE101" s="6">
        <v>0.78</v>
      </c>
      <c r="CF101" s="6">
        <v>0</v>
      </c>
      <c r="CI101" s="6" t="s">
        <v>103</v>
      </c>
      <c r="CJ101" s="6">
        <v>7.0000000000000007E-2</v>
      </c>
      <c r="CK101" s="6">
        <v>0</v>
      </c>
      <c r="CL101" s="6">
        <v>0.14000000000000001</v>
      </c>
      <c r="CM101" s="6">
        <v>0</v>
      </c>
      <c r="CP101" s="6" t="s">
        <v>103</v>
      </c>
      <c r="CQ101" s="6">
        <v>0.03</v>
      </c>
      <c r="CR101" s="6">
        <v>0</v>
      </c>
      <c r="CS101" s="6">
        <v>0</v>
      </c>
      <c r="CT101" s="6">
        <v>0.18</v>
      </c>
      <c r="CW101" s="6" t="s">
        <v>103</v>
      </c>
      <c r="CX101" s="6">
        <v>0</v>
      </c>
      <c r="CY101" s="6">
        <v>0</v>
      </c>
      <c r="CZ101" s="6">
        <v>0</v>
      </c>
      <c r="DA101" s="6">
        <v>0</v>
      </c>
      <c r="DD101" s="6" t="s">
        <v>103</v>
      </c>
      <c r="DE101" s="6">
        <v>0.05</v>
      </c>
      <c r="DF101" s="6">
        <v>0</v>
      </c>
      <c r="DG101" s="6">
        <v>0.11</v>
      </c>
      <c r="DH101" s="6">
        <v>0</v>
      </c>
      <c r="DK101" s="6" t="s">
        <v>103</v>
      </c>
      <c r="DL101" s="6">
        <v>0</v>
      </c>
      <c r="DM101" s="6">
        <v>0</v>
      </c>
      <c r="DN101" s="6">
        <v>0</v>
      </c>
      <c r="DO101" s="6">
        <v>0</v>
      </c>
      <c r="DR101" s="6" t="s">
        <v>103</v>
      </c>
      <c r="DS101" s="6">
        <v>0</v>
      </c>
      <c r="DT101" s="6">
        <v>0</v>
      </c>
      <c r="DU101" s="6">
        <v>0</v>
      </c>
      <c r="DV101" s="6">
        <v>0</v>
      </c>
      <c r="DY101" s="6" t="s">
        <v>103</v>
      </c>
      <c r="DZ101" s="6">
        <v>0.18</v>
      </c>
      <c r="EA101" s="6">
        <v>0</v>
      </c>
      <c r="EB101" s="6">
        <v>0.11</v>
      </c>
      <c r="EC101" s="6">
        <v>0</v>
      </c>
      <c r="EF101" s="6" t="s">
        <v>103</v>
      </c>
      <c r="EG101" s="6">
        <v>0.27</v>
      </c>
      <c r="EH101" s="6">
        <v>0.97</v>
      </c>
      <c r="EI101" s="6">
        <v>0</v>
      </c>
      <c r="EJ101" s="6">
        <v>0</v>
      </c>
      <c r="EM101" s="6" t="s">
        <v>103</v>
      </c>
      <c r="EN101" s="6">
        <v>0.11</v>
      </c>
      <c r="EO101" s="6">
        <v>0</v>
      </c>
      <c r="EP101" s="6">
        <v>0.19</v>
      </c>
      <c r="EQ101" s="6">
        <v>0</v>
      </c>
      <c r="ET101" s="6" t="s">
        <v>103</v>
      </c>
      <c r="EU101" s="6">
        <v>0.03</v>
      </c>
      <c r="EV101" s="6">
        <v>0</v>
      </c>
      <c r="EW101" s="6">
        <v>0.05</v>
      </c>
      <c r="EX101" s="6">
        <v>0</v>
      </c>
      <c r="FA101" s="6" t="s">
        <v>103</v>
      </c>
      <c r="FB101" s="6">
        <v>0</v>
      </c>
      <c r="FC101" s="6">
        <v>0</v>
      </c>
      <c r="FD101" s="6">
        <v>0</v>
      </c>
      <c r="FE101" s="6">
        <v>0</v>
      </c>
      <c r="FH101" s="6" t="s">
        <v>103</v>
      </c>
      <c r="FI101" s="6">
        <v>0</v>
      </c>
      <c r="FJ101" s="6">
        <v>0</v>
      </c>
      <c r="FK101" s="6">
        <v>0</v>
      </c>
      <c r="FL101" s="6">
        <v>0</v>
      </c>
      <c r="FO101" s="6" t="s">
        <v>103</v>
      </c>
      <c r="FP101" s="6">
        <v>0</v>
      </c>
      <c r="FQ101" s="6">
        <v>0</v>
      </c>
      <c r="FR101" s="6">
        <v>0</v>
      </c>
      <c r="FS101" s="6">
        <v>0</v>
      </c>
      <c r="FV101" s="6" t="s">
        <v>103</v>
      </c>
      <c r="FW101" s="6">
        <v>0</v>
      </c>
      <c r="FX101" s="6">
        <v>0</v>
      </c>
      <c r="FY101" s="6">
        <v>0</v>
      </c>
      <c r="FZ101" s="6">
        <v>0</v>
      </c>
      <c r="GC101" s="6" t="s">
        <v>103</v>
      </c>
      <c r="GD101" s="6">
        <v>0.08</v>
      </c>
      <c r="GE101" s="6">
        <v>0</v>
      </c>
      <c r="GF101" s="6">
        <v>0</v>
      </c>
      <c r="GG101" s="6">
        <v>0</v>
      </c>
      <c r="GJ101" s="58" t="s">
        <v>103</v>
      </c>
      <c r="GK101" s="58">
        <v>7.0000000000000007E-2</v>
      </c>
      <c r="GL101" s="58">
        <v>0.38</v>
      </c>
      <c r="GM101" s="58">
        <v>0</v>
      </c>
      <c r="GN101" s="58">
        <v>0</v>
      </c>
      <c r="GQ101" s="58" t="s">
        <v>103</v>
      </c>
      <c r="GR101" s="58">
        <v>0.16</v>
      </c>
      <c r="GS101" s="58">
        <v>0</v>
      </c>
      <c r="GT101" s="58">
        <v>0</v>
      </c>
      <c r="GU101" s="58">
        <v>0</v>
      </c>
      <c r="GX101" s="60" t="s">
        <v>103</v>
      </c>
      <c r="GY101" s="60">
        <v>0</v>
      </c>
      <c r="GZ101" s="60">
        <v>0</v>
      </c>
      <c r="HA101" s="60">
        <v>0</v>
      </c>
      <c r="HB101" s="60">
        <v>0</v>
      </c>
    </row>
    <row r="102" spans="1:210" x14ac:dyDescent="0.3">
      <c r="A102" s="1">
        <v>4.849999999999997</v>
      </c>
      <c r="B102" s="1">
        <v>4.8999999999999968</v>
      </c>
      <c r="C102" s="1" t="s">
        <v>104</v>
      </c>
      <c r="D102" s="1">
        <v>0.28999999999999998</v>
      </c>
      <c r="E102" s="1">
        <v>0</v>
      </c>
      <c r="F102" s="1">
        <v>0.49</v>
      </c>
      <c r="G102" s="1">
        <v>0</v>
      </c>
      <c r="H102" s="1"/>
      <c r="I102" s="1"/>
      <c r="J102" s="1" t="s">
        <v>104</v>
      </c>
      <c r="K102" s="1">
        <v>0.28000000000000003</v>
      </c>
      <c r="L102" s="1">
        <v>0</v>
      </c>
      <c r="M102" s="1">
        <v>0.48</v>
      </c>
      <c r="N102" s="1">
        <v>0</v>
      </c>
      <c r="O102" s="1"/>
      <c r="P102" s="1"/>
      <c r="Q102" s="1" t="s">
        <v>104</v>
      </c>
      <c r="R102" s="1">
        <v>0.13</v>
      </c>
      <c r="S102" s="1">
        <v>0</v>
      </c>
      <c r="T102" s="1">
        <v>0.16</v>
      </c>
      <c r="U102" s="1">
        <v>0</v>
      </c>
      <c r="V102" s="1"/>
      <c r="W102" s="1"/>
      <c r="X102" s="1" t="s">
        <v>104</v>
      </c>
      <c r="Y102" s="1">
        <v>0.5</v>
      </c>
      <c r="Z102" s="1">
        <v>0</v>
      </c>
      <c r="AA102" s="1">
        <v>0.78</v>
      </c>
      <c r="AB102" s="1">
        <v>0.1</v>
      </c>
      <c r="AC102" s="1"/>
      <c r="AD102" s="1"/>
      <c r="AE102" s="6" t="s">
        <v>104</v>
      </c>
      <c r="AF102" s="6">
        <v>1.59</v>
      </c>
      <c r="AG102" s="6">
        <v>0.9</v>
      </c>
      <c r="AH102" s="6">
        <v>2.81</v>
      </c>
      <c r="AI102" s="6">
        <v>0</v>
      </c>
      <c r="AJ102" s="1"/>
      <c r="AK102" s="1"/>
      <c r="AL102" s="6" t="s">
        <v>104</v>
      </c>
      <c r="AM102" s="6">
        <v>0.81</v>
      </c>
      <c r="AN102" s="6">
        <v>0.38</v>
      </c>
      <c r="AO102" s="6">
        <v>1.72</v>
      </c>
      <c r="AP102" s="6">
        <v>0</v>
      </c>
      <c r="AQ102" s="1"/>
      <c r="AR102" s="1"/>
      <c r="AS102" s="6" t="s">
        <v>104</v>
      </c>
      <c r="AT102" s="6">
        <v>0.45</v>
      </c>
      <c r="AU102" s="6">
        <v>0.08</v>
      </c>
      <c r="AV102" s="6">
        <v>0.69</v>
      </c>
      <c r="AW102" s="6">
        <v>0</v>
      </c>
      <c r="AZ102" s="3" t="s">
        <v>104</v>
      </c>
      <c r="BA102" s="3">
        <v>0.43</v>
      </c>
      <c r="BB102" s="3">
        <v>0</v>
      </c>
      <c r="BC102" s="3">
        <v>0.92</v>
      </c>
      <c r="BD102" s="3">
        <v>0.28999999999999998</v>
      </c>
      <c r="BG102" t="s">
        <v>104</v>
      </c>
      <c r="BH102">
        <v>0.4</v>
      </c>
      <c r="BI102">
        <v>0</v>
      </c>
      <c r="BJ102">
        <v>0.59</v>
      </c>
      <c r="BK102">
        <v>0</v>
      </c>
      <c r="BN102" t="s">
        <v>104</v>
      </c>
      <c r="BO102">
        <v>0.11</v>
      </c>
      <c r="BP102">
        <v>0.16</v>
      </c>
      <c r="BQ102">
        <v>0</v>
      </c>
      <c r="BR102">
        <v>0</v>
      </c>
      <c r="BU102" t="s">
        <v>104</v>
      </c>
      <c r="BV102">
        <v>0.2</v>
      </c>
      <c r="BW102">
        <v>0</v>
      </c>
      <c r="BX102">
        <v>0.23</v>
      </c>
      <c r="BY102">
        <v>0</v>
      </c>
      <c r="CB102" s="6" t="s">
        <v>104</v>
      </c>
      <c r="CC102" s="6">
        <v>0</v>
      </c>
      <c r="CD102" s="6">
        <v>0</v>
      </c>
      <c r="CE102" s="6">
        <v>0</v>
      </c>
      <c r="CF102" s="6">
        <v>0</v>
      </c>
      <c r="CI102" s="6" t="s">
        <v>104</v>
      </c>
      <c r="CJ102" s="6">
        <v>0.52</v>
      </c>
      <c r="CK102" s="6">
        <v>0.31</v>
      </c>
      <c r="CL102" s="6">
        <v>0.71</v>
      </c>
      <c r="CM102" s="6">
        <v>0</v>
      </c>
      <c r="CP102" s="6" t="s">
        <v>104</v>
      </c>
      <c r="CQ102" s="6">
        <v>0</v>
      </c>
      <c r="CR102" s="6">
        <v>0</v>
      </c>
      <c r="CS102" s="6">
        <v>0</v>
      </c>
      <c r="CT102" s="6">
        <v>0</v>
      </c>
      <c r="CW102" s="6" t="s">
        <v>104</v>
      </c>
      <c r="CX102" s="6">
        <v>0</v>
      </c>
      <c r="CY102" s="6">
        <v>0</v>
      </c>
      <c r="CZ102" s="6">
        <v>0</v>
      </c>
      <c r="DA102" s="6">
        <v>0</v>
      </c>
      <c r="DD102" s="6" t="s">
        <v>104</v>
      </c>
      <c r="DE102" s="6">
        <v>0.27</v>
      </c>
      <c r="DF102" s="6">
        <v>0</v>
      </c>
      <c r="DG102" s="6">
        <v>0.45</v>
      </c>
      <c r="DH102" s="6">
        <v>0</v>
      </c>
      <c r="DK102" s="6" t="s">
        <v>104</v>
      </c>
      <c r="DL102" s="6">
        <v>0.08</v>
      </c>
      <c r="DM102" s="6">
        <v>0.28999999999999998</v>
      </c>
      <c r="DN102" s="6">
        <v>0.05</v>
      </c>
      <c r="DO102" s="6">
        <v>0</v>
      </c>
      <c r="DR102" s="6" t="s">
        <v>104</v>
      </c>
      <c r="DS102" s="6">
        <v>0</v>
      </c>
      <c r="DT102" s="6">
        <v>0</v>
      </c>
      <c r="DU102" s="6">
        <v>0</v>
      </c>
      <c r="DV102" s="6">
        <v>0</v>
      </c>
      <c r="DY102" s="6" t="s">
        <v>104</v>
      </c>
      <c r="DZ102" s="6">
        <v>0.03</v>
      </c>
      <c r="EA102" s="6">
        <v>0</v>
      </c>
      <c r="EB102" s="6">
        <v>0</v>
      </c>
      <c r="EC102" s="6">
        <v>0</v>
      </c>
      <c r="EF102" s="6" t="s">
        <v>104</v>
      </c>
      <c r="EG102" s="6">
        <v>0</v>
      </c>
      <c r="EH102" s="6">
        <v>0</v>
      </c>
      <c r="EI102" s="6">
        <v>0</v>
      </c>
      <c r="EJ102" s="6">
        <v>0</v>
      </c>
      <c r="EM102" s="6" t="s">
        <v>104</v>
      </c>
      <c r="EN102" s="6">
        <v>0</v>
      </c>
      <c r="EO102" s="6">
        <v>0</v>
      </c>
      <c r="EP102" s="6">
        <v>0</v>
      </c>
      <c r="EQ102" s="6">
        <v>0</v>
      </c>
      <c r="ET102" s="6" t="s">
        <v>104</v>
      </c>
      <c r="EU102" s="6">
        <v>0</v>
      </c>
      <c r="EV102" s="6">
        <v>0</v>
      </c>
      <c r="EW102" s="6">
        <v>0</v>
      </c>
      <c r="EX102" s="6">
        <v>0</v>
      </c>
      <c r="FA102" s="6" t="s">
        <v>104</v>
      </c>
      <c r="FB102" s="6">
        <v>0</v>
      </c>
      <c r="FC102" s="6">
        <v>0</v>
      </c>
      <c r="FD102" s="6">
        <v>0</v>
      </c>
      <c r="FE102" s="6">
        <v>0</v>
      </c>
      <c r="FH102" s="6" t="s">
        <v>104</v>
      </c>
      <c r="FI102" s="6">
        <v>0</v>
      </c>
      <c r="FJ102" s="6">
        <v>0</v>
      </c>
      <c r="FK102" s="6">
        <v>0</v>
      </c>
      <c r="FL102" s="6">
        <v>0</v>
      </c>
      <c r="FO102" s="6" t="s">
        <v>104</v>
      </c>
      <c r="FP102" s="6">
        <v>0</v>
      </c>
      <c r="FQ102" s="6">
        <v>0</v>
      </c>
      <c r="FR102" s="6">
        <v>0</v>
      </c>
      <c r="FS102" s="6">
        <v>0</v>
      </c>
      <c r="FV102" s="6" t="s">
        <v>104</v>
      </c>
      <c r="FW102" s="6">
        <v>0</v>
      </c>
      <c r="FX102" s="6">
        <v>0</v>
      </c>
      <c r="FY102" s="6">
        <v>0</v>
      </c>
      <c r="FZ102" s="6">
        <v>0</v>
      </c>
      <c r="GC102" s="6" t="s">
        <v>104</v>
      </c>
      <c r="GD102" s="6">
        <v>0</v>
      </c>
      <c r="GE102" s="6">
        <v>0</v>
      </c>
      <c r="GF102" s="6">
        <v>0</v>
      </c>
      <c r="GG102" s="6">
        <v>0</v>
      </c>
      <c r="GJ102" s="58" t="s">
        <v>104</v>
      </c>
      <c r="GK102" s="58">
        <v>0</v>
      </c>
      <c r="GL102" s="58">
        <v>0</v>
      </c>
      <c r="GM102" s="58">
        <v>0</v>
      </c>
      <c r="GN102" s="58">
        <v>0</v>
      </c>
      <c r="GQ102" s="58" t="s">
        <v>104</v>
      </c>
      <c r="GR102" s="58">
        <v>0</v>
      </c>
      <c r="GS102" s="58">
        <v>0</v>
      </c>
      <c r="GT102" s="58">
        <v>0</v>
      </c>
      <c r="GU102" s="58">
        <v>0</v>
      </c>
      <c r="GX102" s="60" t="s">
        <v>104</v>
      </c>
      <c r="GY102" s="60">
        <v>0</v>
      </c>
      <c r="GZ102" s="60">
        <v>0</v>
      </c>
      <c r="HA102" s="60">
        <v>0</v>
      </c>
      <c r="HB102" s="60">
        <v>0</v>
      </c>
    </row>
    <row r="103" spans="1:210" x14ac:dyDescent="0.3">
      <c r="A103" s="1">
        <v>4.8999999999999968</v>
      </c>
      <c r="B103" s="1">
        <v>4.9499999999999966</v>
      </c>
      <c r="C103" s="1" t="s">
        <v>105</v>
      </c>
      <c r="D103" s="1">
        <v>0.21</v>
      </c>
      <c r="E103" s="1">
        <v>0</v>
      </c>
      <c r="F103" s="1">
        <v>0.34</v>
      </c>
      <c r="G103" s="1">
        <v>0</v>
      </c>
      <c r="H103" s="1"/>
      <c r="I103" s="1"/>
      <c r="J103" s="1" t="s">
        <v>105</v>
      </c>
      <c r="K103" s="1">
        <v>0.14000000000000001</v>
      </c>
      <c r="L103" s="1">
        <v>0</v>
      </c>
      <c r="M103" s="1">
        <v>0</v>
      </c>
      <c r="N103" s="1">
        <v>0.69</v>
      </c>
      <c r="O103" s="1"/>
      <c r="P103" s="1"/>
      <c r="Q103" s="1" t="s">
        <v>105</v>
      </c>
      <c r="R103" s="1">
        <v>0.43</v>
      </c>
      <c r="S103" s="1">
        <v>0.18</v>
      </c>
      <c r="T103" s="1">
        <v>0.43</v>
      </c>
      <c r="U103" s="1">
        <v>0.68</v>
      </c>
      <c r="V103" s="1"/>
      <c r="W103" s="1"/>
      <c r="X103" s="1" t="s">
        <v>105</v>
      </c>
      <c r="Y103" s="1">
        <v>0.25</v>
      </c>
      <c r="Z103" s="1">
        <v>0.15</v>
      </c>
      <c r="AA103" s="1">
        <v>0.18</v>
      </c>
      <c r="AB103" s="1">
        <v>0.57999999999999996</v>
      </c>
      <c r="AC103" s="1"/>
      <c r="AD103" s="1"/>
      <c r="AE103" s="6" t="s">
        <v>105</v>
      </c>
      <c r="AF103" s="6">
        <v>0.38</v>
      </c>
      <c r="AG103" s="6">
        <v>0</v>
      </c>
      <c r="AH103" s="6">
        <v>0.84</v>
      </c>
      <c r="AI103" s="6">
        <v>0</v>
      </c>
      <c r="AJ103" s="1"/>
      <c r="AK103" s="1"/>
      <c r="AL103" s="6" t="s">
        <v>105</v>
      </c>
      <c r="AM103" s="6">
        <v>0.24</v>
      </c>
      <c r="AN103" s="6">
        <v>0</v>
      </c>
      <c r="AO103" s="6">
        <v>0.28000000000000003</v>
      </c>
      <c r="AP103" s="6">
        <v>0</v>
      </c>
      <c r="AQ103" s="1"/>
      <c r="AR103" s="1"/>
      <c r="AS103" s="6" t="s">
        <v>105</v>
      </c>
      <c r="AT103" s="6">
        <v>0.6</v>
      </c>
      <c r="AU103" s="6">
        <v>0</v>
      </c>
      <c r="AV103" s="6">
        <v>0.59</v>
      </c>
      <c r="AW103" s="6">
        <v>1.53</v>
      </c>
      <c r="AZ103" s="3" t="s">
        <v>105</v>
      </c>
      <c r="BA103" s="3">
        <v>0.56999999999999995</v>
      </c>
      <c r="BB103" s="3">
        <v>0.3</v>
      </c>
      <c r="BC103" s="3">
        <v>0.28000000000000003</v>
      </c>
      <c r="BD103" s="3">
        <v>1.5</v>
      </c>
      <c r="BG103" t="s">
        <v>105</v>
      </c>
      <c r="BH103">
        <v>0.41</v>
      </c>
      <c r="BI103">
        <v>0</v>
      </c>
      <c r="BJ103">
        <v>0.42</v>
      </c>
      <c r="BK103">
        <v>0.79</v>
      </c>
      <c r="BN103" t="s">
        <v>105</v>
      </c>
      <c r="BO103">
        <v>0.13</v>
      </c>
      <c r="BP103">
        <v>0.42</v>
      </c>
      <c r="BQ103">
        <v>0.09</v>
      </c>
      <c r="BR103">
        <v>0</v>
      </c>
      <c r="BU103" t="s">
        <v>105</v>
      </c>
      <c r="BV103">
        <v>0.18</v>
      </c>
      <c r="BW103">
        <v>0</v>
      </c>
      <c r="BX103">
        <v>0.39</v>
      </c>
      <c r="BY103">
        <v>0</v>
      </c>
      <c r="CB103" s="6" t="s">
        <v>105</v>
      </c>
      <c r="CC103" s="6">
        <v>0</v>
      </c>
      <c r="CD103" s="6">
        <v>0</v>
      </c>
      <c r="CE103" s="6">
        <v>0</v>
      </c>
      <c r="CF103" s="6">
        <v>0</v>
      </c>
      <c r="CI103" s="6" t="s">
        <v>105</v>
      </c>
      <c r="CJ103" s="6">
        <v>0</v>
      </c>
      <c r="CK103" s="6">
        <v>0</v>
      </c>
      <c r="CL103" s="6">
        <v>0</v>
      </c>
      <c r="CM103" s="6">
        <v>0</v>
      </c>
      <c r="CP103" s="6" t="s">
        <v>105</v>
      </c>
      <c r="CQ103" s="6">
        <v>0.01</v>
      </c>
      <c r="CR103" s="6">
        <v>0</v>
      </c>
      <c r="CS103" s="6">
        <v>0.02</v>
      </c>
      <c r="CT103" s="6">
        <v>0</v>
      </c>
      <c r="CW103" s="6" t="s">
        <v>105</v>
      </c>
      <c r="CX103" s="6">
        <v>0</v>
      </c>
      <c r="CY103" s="6">
        <v>0</v>
      </c>
      <c r="CZ103" s="6">
        <v>0</v>
      </c>
      <c r="DA103" s="6">
        <v>0</v>
      </c>
      <c r="DD103" s="6" t="s">
        <v>105</v>
      </c>
      <c r="DE103" s="6">
        <v>0.04</v>
      </c>
      <c r="DF103" s="6">
        <v>0</v>
      </c>
      <c r="DG103" s="6">
        <v>0</v>
      </c>
      <c r="DH103" s="6">
        <v>0</v>
      </c>
      <c r="DK103" s="6" t="s">
        <v>105</v>
      </c>
      <c r="DL103" s="6">
        <v>0</v>
      </c>
      <c r="DM103" s="6">
        <v>0</v>
      </c>
      <c r="DN103" s="6">
        <v>0</v>
      </c>
      <c r="DO103" s="6">
        <v>0</v>
      </c>
      <c r="DR103" s="6" t="s">
        <v>105</v>
      </c>
      <c r="DS103" s="6">
        <v>0.28000000000000003</v>
      </c>
      <c r="DT103" s="6">
        <v>0</v>
      </c>
      <c r="DU103" s="6">
        <v>0.47</v>
      </c>
      <c r="DV103" s="6">
        <v>0</v>
      </c>
      <c r="DY103" s="6" t="s">
        <v>105</v>
      </c>
      <c r="DZ103" s="6">
        <v>0.19</v>
      </c>
      <c r="EA103" s="6">
        <v>0</v>
      </c>
      <c r="EB103" s="6">
        <v>0.32</v>
      </c>
      <c r="EC103" s="6">
        <v>0</v>
      </c>
      <c r="EF103" s="6" t="s">
        <v>105</v>
      </c>
      <c r="EG103" s="6">
        <v>0</v>
      </c>
      <c r="EH103" s="6">
        <v>0</v>
      </c>
      <c r="EI103" s="6">
        <v>0</v>
      </c>
      <c r="EJ103" s="6">
        <v>0</v>
      </c>
      <c r="EM103" s="6" t="s">
        <v>105</v>
      </c>
      <c r="EN103" s="6">
        <v>0</v>
      </c>
      <c r="EO103" s="6">
        <v>0</v>
      </c>
      <c r="EP103" s="6">
        <v>0</v>
      </c>
      <c r="EQ103" s="6">
        <v>0</v>
      </c>
      <c r="ET103" s="6" t="s">
        <v>105</v>
      </c>
      <c r="EU103" s="6">
        <v>0</v>
      </c>
      <c r="EV103" s="6">
        <v>0</v>
      </c>
      <c r="EW103" s="6">
        <v>0</v>
      </c>
      <c r="EX103" s="6">
        <v>0</v>
      </c>
      <c r="FA103" s="6" t="s">
        <v>105</v>
      </c>
      <c r="FB103" s="6">
        <v>0</v>
      </c>
      <c r="FC103" s="6">
        <v>0</v>
      </c>
      <c r="FD103" s="6">
        <v>0</v>
      </c>
      <c r="FE103" s="6">
        <v>0</v>
      </c>
      <c r="FH103" s="6" t="s">
        <v>105</v>
      </c>
      <c r="FI103" s="6">
        <v>0</v>
      </c>
      <c r="FJ103" s="6">
        <v>0</v>
      </c>
      <c r="FK103" s="6">
        <v>0</v>
      </c>
      <c r="FL103" s="6">
        <v>0</v>
      </c>
      <c r="FO103" s="6" t="s">
        <v>105</v>
      </c>
      <c r="FP103" s="6">
        <v>0</v>
      </c>
      <c r="FQ103" s="6">
        <v>0</v>
      </c>
      <c r="FR103" s="6">
        <v>0</v>
      </c>
      <c r="FS103" s="6">
        <v>0</v>
      </c>
      <c r="FV103" s="6" t="s">
        <v>105</v>
      </c>
      <c r="FW103" s="6">
        <v>0</v>
      </c>
      <c r="FX103" s="6">
        <v>0</v>
      </c>
      <c r="FY103" s="6">
        <v>0</v>
      </c>
      <c r="FZ103" s="6">
        <v>0</v>
      </c>
      <c r="GC103" s="6" t="s">
        <v>105</v>
      </c>
      <c r="GD103" s="6">
        <v>0</v>
      </c>
      <c r="GE103" s="6">
        <v>0</v>
      </c>
      <c r="GF103" s="6">
        <v>0</v>
      </c>
      <c r="GG103" s="6">
        <v>0</v>
      </c>
      <c r="GJ103" s="58" t="s">
        <v>105</v>
      </c>
      <c r="GK103" s="58">
        <v>0</v>
      </c>
      <c r="GL103" s="58">
        <v>0</v>
      </c>
      <c r="GM103" s="58">
        <v>0</v>
      </c>
      <c r="GN103" s="58">
        <v>0</v>
      </c>
      <c r="GQ103" s="58" t="s">
        <v>105</v>
      </c>
      <c r="GR103" s="58">
        <v>0</v>
      </c>
      <c r="GS103" s="58">
        <v>0</v>
      </c>
      <c r="GT103" s="58">
        <v>0</v>
      </c>
      <c r="GU103" s="58">
        <v>0</v>
      </c>
      <c r="GX103" s="60" t="s">
        <v>105</v>
      </c>
      <c r="GY103" s="60">
        <v>0</v>
      </c>
      <c r="GZ103" s="60">
        <v>0</v>
      </c>
      <c r="HA103" s="60">
        <v>0</v>
      </c>
      <c r="HB103" s="60">
        <v>0</v>
      </c>
    </row>
    <row r="104" spans="1:210" x14ac:dyDescent="0.3">
      <c r="A104" s="1">
        <v>4.9499999999999966</v>
      </c>
      <c r="B104" s="1">
        <v>4.9999999999999964</v>
      </c>
      <c r="C104" s="1" t="s">
        <v>106</v>
      </c>
      <c r="D104" s="1">
        <v>1.58</v>
      </c>
      <c r="E104" s="1">
        <v>2.63</v>
      </c>
      <c r="F104" s="1">
        <v>1.96</v>
      </c>
      <c r="G104" s="1">
        <v>0.16</v>
      </c>
      <c r="H104" s="1"/>
      <c r="I104" s="1"/>
      <c r="J104" s="1" t="s">
        <v>106</v>
      </c>
      <c r="K104" s="1">
        <v>4.34</v>
      </c>
      <c r="L104" s="1">
        <v>3.11</v>
      </c>
      <c r="M104" s="1">
        <v>4.62</v>
      </c>
      <c r="N104" s="1">
        <v>4.42</v>
      </c>
      <c r="O104" s="1"/>
      <c r="P104" s="1"/>
      <c r="Q104" s="1" t="s">
        <v>106</v>
      </c>
      <c r="R104" s="1">
        <v>6.8</v>
      </c>
      <c r="S104" s="1">
        <v>17.559999999999999</v>
      </c>
      <c r="T104" s="1">
        <v>5.57</v>
      </c>
      <c r="U104" s="1">
        <v>3.06</v>
      </c>
      <c r="V104" s="1"/>
      <c r="W104" s="1"/>
      <c r="X104" s="1" t="s">
        <v>106</v>
      </c>
      <c r="Y104" s="1">
        <v>2.83</v>
      </c>
      <c r="Z104" s="1">
        <v>4.08</v>
      </c>
      <c r="AA104" s="1">
        <v>2.8</v>
      </c>
      <c r="AB104" s="1">
        <v>1.63</v>
      </c>
      <c r="AC104" s="1"/>
      <c r="AD104" s="1"/>
      <c r="AE104" s="6" t="s">
        <v>106</v>
      </c>
      <c r="AF104" s="6">
        <v>2.86</v>
      </c>
      <c r="AG104" s="6">
        <v>1.1299999999999999</v>
      </c>
      <c r="AH104" s="6">
        <v>3.82</v>
      </c>
      <c r="AI104" s="6">
        <v>2.79</v>
      </c>
      <c r="AJ104" s="1"/>
      <c r="AK104" s="1"/>
      <c r="AL104" s="6" t="s">
        <v>106</v>
      </c>
      <c r="AM104" s="6">
        <v>2.29</v>
      </c>
      <c r="AN104" s="6">
        <v>1.46</v>
      </c>
      <c r="AO104" s="6">
        <v>2.82</v>
      </c>
      <c r="AP104" s="6">
        <v>2.34</v>
      </c>
      <c r="AQ104" s="1"/>
      <c r="AR104" s="1"/>
      <c r="AS104" s="6" t="s">
        <v>106</v>
      </c>
      <c r="AT104" s="6">
        <v>2.2999999999999998</v>
      </c>
      <c r="AU104" s="6">
        <v>2.0299999999999998</v>
      </c>
      <c r="AV104" s="6">
        <v>2.5499999999999998</v>
      </c>
      <c r="AW104" s="6">
        <v>0.68</v>
      </c>
      <c r="AZ104" s="3" t="s">
        <v>106</v>
      </c>
      <c r="BA104" s="3">
        <v>4.96</v>
      </c>
      <c r="BB104" s="3">
        <v>9.3699999999999992</v>
      </c>
      <c r="BC104" s="3">
        <v>3.96</v>
      </c>
      <c r="BD104" s="3">
        <v>2.5499999999999998</v>
      </c>
      <c r="BG104" t="s">
        <v>106</v>
      </c>
      <c r="BH104">
        <v>4.24</v>
      </c>
      <c r="BI104">
        <v>3.1</v>
      </c>
      <c r="BJ104">
        <v>4.41</v>
      </c>
      <c r="BK104">
        <v>5.42</v>
      </c>
      <c r="BN104" t="s">
        <v>106</v>
      </c>
      <c r="BO104">
        <v>4.78</v>
      </c>
      <c r="BP104">
        <v>1.27</v>
      </c>
      <c r="BQ104">
        <v>7.33</v>
      </c>
      <c r="BR104">
        <v>1.66</v>
      </c>
      <c r="BU104" t="s">
        <v>106</v>
      </c>
      <c r="BV104">
        <v>4.16</v>
      </c>
      <c r="BW104">
        <v>7.28</v>
      </c>
      <c r="BX104">
        <v>4.96</v>
      </c>
      <c r="BY104">
        <v>0.91</v>
      </c>
      <c r="CB104" s="6" t="s">
        <v>106</v>
      </c>
      <c r="CC104" s="6">
        <v>4.43</v>
      </c>
      <c r="CD104" s="6">
        <v>3.65</v>
      </c>
      <c r="CE104" s="6">
        <v>6.55</v>
      </c>
      <c r="CF104" s="6">
        <v>1.2</v>
      </c>
      <c r="CI104" s="6" t="s">
        <v>106</v>
      </c>
      <c r="CJ104" s="6">
        <v>1.98</v>
      </c>
      <c r="CK104" s="6">
        <v>0</v>
      </c>
      <c r="CL104" s="6">
        <v>3.01</v>
      </c>
      <c r="CM104" s="6">
        <v>1.57</v>
      </c>
      <c r="CP104" s="6" t="s">
        <v>106</v>
      </c>
      <c r="CQ104" s="6">
        <v>3.17</v>
      </c>
      <c r="CR104" s="6">
        <v>0.99</v>
      </c>
      <c r="CS104" s="6">
        <v>1.66</v>
      </c>
      <c r="CT104" s="6">
        <v>9.42</v>
      </c>
      <c r="CW104" s="6" t="s">
        <v>106</v>
      </c>
      <c r="CX104" s="6">
        <v>2.98</v>
      </c>
      <c r="CY104" s="6">
        <v>10.47</v>
      </c>
      <c r="CZ104" s="6">
        <v>1.2</v>
      </c>
      <c r="DA104" s="6">
        <v>2.1</v>
      </c>
      <c r="DD104" s="6" t="s">
        <v>106</v>
      </c>
      <c r="DE104" s="6">
        <v>1.64</v>
      </c>
      <c r="DF104" s="6">
        <v>1.1399999999999999</v>
      </c>
      <c r="DG104" s="6">
        <v>1.36</v>
      </c>
      <c r="DH104" s="6">
        <v>3.26</v>
      </c>
      <c r="DK104" s="6" t="s">
        <v>106</v>
      </c>
      <c r="DL104" s="6">
        <v>1.38</v>
      </c>
      <c r="DM104" s="6">
        <v>0.06</v>
      </c>
      <c r="DN104" s="6">
        <v>1.5</v>
      </c>
      <c r="DO104" s="6">
        <v>2.62</v>
      </c>
      <c r="DR104" s="6" t="s">
        <v>106</v>
      </c>
      <c r="DS104" s="6">
        <v>1.51</v>
      </c>
      <c r="DT104" s="6">
        <v>0.95</v>
      </c>
      <c r="DU104" s="6">
        <v>1.9</v>
      </c>
      <c r="DV104" s="6">
        <v>1.47</v>
      </c>
      <c r="DY104" s="6" t="s">
        <v>106</v>
      </c>
      <c r="DZ104" s="6">
        <v>0.72</v>
      </c>
      <c r="EA104" s="6">
        <v>0.61</v>
      </c>
      <c r="EB104" s="6">
        <v>0.88</v>
      </c>
      <c r="EC104" s="6">
        <v>0.4</v>
      </c>
      <c r="EF104" s="6" t="s">
        <v>106</v>
      </c>
      <c r="EG104" s="6">
        <v>0.13</v>
      </c>
      <c r="EH104" s="6">
        <v>0.1</v>
      </c>
      <c r="EI104" s="6">
        <v>0.19</v>
      </c>
      <c r="EJ104" s="6">
        <v>0</v>
      </c>
      <c r="EM104" s="6" t="s">
        <v>106</v>
      </c>
      <c r="EN104" s="6">
        <v>0.25</v>
      </c>
      <c r="EO104" s="6">
        <v>0.47</v>
      </c>
      <c r="EP104" s="6">
        <v>0.27</v>
      </c>
      <c r="EQ104" s="6">
        <v>0</v>
      </c>
      <c r="ET104" s="6" t="s">
        <v>106</v>
      </c>
      <c r="EU104" s="6">
        <v>0.25</v>
      </c>
      <c r="EV104" s="6">
        <v>0</v>
      </c>
      <c r="EW104" s="6">
        <v>0.31</v>
      </c>
      <c r="EX104" s="6">
        <v>0</v>
      </c>
      <c r="FA104" s="6" t="s">
        <v>106</v>
      </c>
      <c r="FB104" s="6">
        <v>0.05</v>
      </c>
      <c r="FC104" s="6">
        <v>0</v>
      </c>
      <c r="FD104" s="6">
        <v>0.08</v>
      </c>
      <c r="FE104" s="6">
        <v>0</v>
      </c>
      <c r="FH104" s="6" t="s">
        <v>106</v>
      </c>
      <c r="FI104" s="6">
        <v>0.25</v>
      </c>
      <c r="FJ104" s="6">
        <v>0.83</v>
      </c>
      <c r="FK104" s="6">
        <v>0.17</v>
      </c>
      <c r="FL104" s="6">
        <v>0</v>
      </c>
      <c r="FO104" s="6" t="s">
        <v>106</v>
      </c>
      <c r="FP104" s="6">
        <v>0.13</v>
      </c>
      <c r="FQ104" s="6">
        <v>0.22</v>
      </c>
      <c r="FR104" s="6">
        <v>0.11</v>
      </c>
      <c r="FS104" s="6">
        <v>0</v>
      </c>
      <c r="FV104" s="6" t="s">
        <v>106</v>
      </c>
      <c r="FW104" s="6">
        <v>0.36</v>
      </c>
      <c r="FX104" s="6">
        <v>0</v>
      </c>
      <c r="FY104" s="6">
        <v>0.44</v>
      </c>
      <c r="FZ104" s="6">
        <v>0</v>
      </c>
      <c r="GC104" s="6" t="s">
        <v>106</v>
      </c>
      <c r="GD104" s="6">
        <v>0.09</v>
      </c>
      <c r="GE104" s="6">
        <v>0</v>
      </c>
      <c r="GF104" s="6">
        <v>0.16</v>
      </c>
      <c r="GG104" s="6">
        <v>0</v>
      </c>
      <c r="GJ104" s="58" t="s">
        <v>106</v>
      </c>
      <c r="GK104" s="58">
        <v>0.33</v>
      </c>
      <c r="GL104" s="58">
        <v>0</v>
      </c>
      <c r="GM104" s="58">
        <v>0.41</v>
      </c>
      <c r="GN104" s="58">
        <v>0</v>
      </c>
      <c r="GQ104" s="58" t="s">
        <v>106</v>
      </c>
      <c r="GR104" s="58">
        <v>0.37</v>
      </c>
      <c r="GS104" s="58">
        <v>0</v>
      </c>
      <c r="GT104" s="58">
        <v>0.65</v>
      </c>
      <c r="GU104" s="58">
        <v>0</v>
      </c>
      <c r="GX104" s="60" t="s">
        <v>106</v>
      </c>
      <c r="GY104" s="60">
        <v>0.14000000000000001</v>
      </c>
      <c r="GZ104" s="60">
        <v>0</v>
      </c>
      <c r="HA104" s="60">
        <v>0.25</v>
      </c>
      <c r="HB104" s="60">
        <v>0</v>
      </c>
    </row>
    <row r="105" spans="1:210" x14ac:dyDescent="0.3">
      <c r="A105" s="1">
        <v>4.9999999999999964</v>
      </c>
      <c r="B105" s="1">
        <v>5.0499999999999963</v>
      </c>
      <c r="C105" s="1" t="s">
        <v>107</v>
      </c>
      <c r="D105" s="1">
        <v>0.02</v>
      </c>
      <c r="E105" s="1">
        <v>0.16</v>
      </c>
      <c r="F105" s="1">
        <v>0</v>
      </c>
      <c r="G105" s="1">
        <v>0</v>
      </c>
      <c r="H105" s="1"/>
      <c r="I105" s="1"/>
      <c r="J105" s="1" t="s">
        <v>107</v>
      </c>
      <c r="K105" s="1">
        <v>0.39</v>
      </c>
      <c r="L105" s="1">
        <v>0.87</v>
      </c>
      <c r="M105" s="1">
        <v>0.42</v>
      </c>
      <c r="N105" s="1">
        <v>0</v>
      </c>
      <c r="O105" s="1"/>
      <c r="P105" s="1"/>
      <c r="Q105" s="1" t="s">
        <v>107</v>
      </c>
      <c r="R105" s="1">
        <v>0.08</v>
      </c>
      <c r="S105" s="1">
        <v>0</v>
      </c>
      <c r="T105" s="1">
        <v>0.08</v>
      </c>
      <c r="U105" s="1">
        <v>0</v>
      </c>
      <c r="V105" s="1"/>
      <c r="W105" s="1"/>
      <c r="X105" s="1" t="s">
        <v>107</v>
      </c>
      <c r="Y105" s="1">
        <v>0.11</v>
      </c>
      <c r="Z105" s="1">
        <v>0.47</v>
      </c>
      <c r="AA105" s="1">
        <v>0</v>
      </c>
      <c r="AB105" s="1">
        <v>0</v>
      </c>
      <c r="AC105" s="1"/>
      <c r="AD105" s="1"/>
      <c r="AE105" s="6" t="s">
        <v>107</v>
      </c>
      <c r="AF105" s="6">
        <v>0.54</v>
      </c>
      <c r="AG105" s="6">
        <v>0.28000000000000003</v>
      </c>
      <c r="AH105" s="6">
        <v>0.87</v>
      </c>
      <c r="AI105" s="6">
        <v>0.14000000000000001</v>
      </c>
      <c r="AJ105" s="1"/>
      <c r="AK105" s="1"/>
      <c r="AL105" s="6" t="s">
        <v>107</v>
      </c>
      <c r="AM105" s="6">
        <v>1.18</v>
      </c>
      <c r="AN105" s="6">
        <v>2.25</v>
      </c>
      <c r="AO105" s="6">
        <v>0.52</v>
      </c>
      <c r="AP105" s="6">
        <v>0</v>
      </c>
      <c r="AQ105" s="1"/>
      <c r="AR105" s="1"/>
      <c r="AS105" s="6" t="s">
        <v>107</v>
      </c>
      <c r="AT105" s="6">
        <v>0.32</v>
      </c>
      <c r="AU105" s="6">
        <v>0.32</v>
      </c>
      <c r="AV105" s="6">
        <v>0.54</v>
      </c>
      <c r="AW105" s="6">
        <v>0</v>
      </c>
      <c r="AZ105" s="3" t="s">
        <v>107</v>
      </c>
      <c r="BA105" s="3">
        <v>0.37</v>
      </c>
      <c r="BB105" s="3">
        <v>0.19</v>
      </c>
      <c r="BC105" s="3">
        <v>7.0000000000000007E-2</v>
      </c>
      <c r="BD105" s="3">
        <v>0.64</v>
      </c>
      <c r="BG105" t="s">
        <v>107</v>
      </c>
      <c r="BH105">
        <v>0.68</v>
      </c>
      <c r="BI105">
        <v>0.47</v>
      </c>
      <c r="BJ105">
        <v>0.72</v>
      </c>
      <c r="BK105">
        <v>0</v>
      </c>
      <c r="BN105" t="s">
        <v>107</v>
      </c>
      <c r="BO105">
        <v>0.4</v>
      </c>
      <c r="BP105">
        <v>0.14000000000000001</v>
      </c>
      <c r="BQ105">
        <v>0.27</v>
      </c>
      <c r="BR105">
        <v>0</v>
      </c>
      <c r="BU105" t="s">
        <v>107</v>
      </c>
      <c r="BV105">
        <v>0.7</v>
      </c>
      <c r="BW105">
        <v>0.56999999999999995</v>
      </c>
      <c r="BX105">
        <v>0</v>
      </c>
      <c r="BY105">
        <v>1.04</v>
      </c>
      <c r="CB105" s="6" t="s">
        <v>107</v>
      </c>
      <c r="CC105" s="6">
        <v>7.0000000000000007E-2</v>
      </c>
      <c r="CD105" s="6">
        <v>0.23</v>
      </c>
      <c r="CE105" s="6">
        <v>0</v>
      </c>
      <c r="CF105" s="6">
        <v>0</v>
      </c>
      <c r="CI105" s="6" t="s">
        <v>107</v>
      </c>
      <c r="CJ105" s="6">
        <v>0.46</v>
      </c>
      <c r="CK105" s="6">
        <v>0</v>
      </c>
      <c r="CL105" s="6">
        <v>0.67</v>
      </c>
      <c r="CM105" s="6">
        <v>0</v>
      </c>
      <c r="CP105" s="6" t="s">
        <v>107</v>
      </c>
      <c r="CQ105" s="6">
        <v>0.18</v>
      </c>
      <c r="CR105" s="6">
        <v>0</v>
      </c>
      <c r="CS105" s="6">
        <v>0.04</v>
      </c>
      <c r="CT105" s="6">
        <v>0</v>
      </c>
      <c r="CW105" s="6" t="s">
        <v>107</v>
      </c>
      <c r="CX105" s="6">
        <v>0.06</v>
      </c>
      <c r="CY105" s="6">
        <v>0</v>
      </c>
      <c r="CZ105" s="6">
        <v>0.11</v>
      </c>
      <c r="DA105" s="6">
        <v>0</v>
      </c>
      <c r="DD105" s="6" t="s">
        <v>107</v>
      </c>
      <c r="DE105" s="6">
        <v>0.13</v>
      </c>
      <c r="DF105" s="6">
        <v>0.08</v>
      </c>
      <c r="DG105" s="6">
        <v>0.22</v>
      </c>
      <c r="DH105" s="6">
        <v>0</v>
      </c>
      <c r="DK105" s="6" t="s">
        <v>107</v>
      </c>
      <c r="DL105" s="6">
        <v>0.37</v>
      </c>
      <c r="DM105" s="6">
        <v>0.09</v>
      </c>
      <c r="DN105" s="6">
        <v>0.16</v>
      </c>
      <c r="DO105" s="6">
        <v>0</v>
      </c>
      <c r="DR105" s="6" t="s">
        <v>107</v>
      </c>
      <c r="DS105" s="6">
        <v>0.56999999999999995</v>
      </c>
      <c r="DT105" s="6">
        <v>0.11</v>
      </c>
      <c r="DU105" s="6">
        <v>0.05</v>
      </c>
      <c r="DV105" s="6">
        <v>0</v>
      </c>
      <c r="DY105" s="6" t="s">
        <v>107</v>
      </c>
      <c r="DZ105" s="6">
        <v>0.19</v>
      </c>
      <c r="EA105" s="6">
        <v>0.27</v>
      </c>
      <c r="EB105" s="6">
        <v>0.05</v>
      </c>
      <c r="EC105" s="6">
        <v>0</v>
      </c>
      <c r="EF105" s="6" t="s">
        <v>107</v>
      </c>
      <c r="EG105" s="6">
        <v>0.54</v>
      </c>
      <c r="EH105" s="6">
        <v>7.0000000000000007E-2</v>
      </c>
      <c r="EI105" s="6">
        <v>0.6</v>
      </c>
      <c r="EJ105" s="6">
        <v>0</v>
      </c>
      <c r="EM105" s="6" t="s">
        <v>107</v>
      </c>
      <c r="EN105" s="6">
        <v>0.06</v>
      </c>
      <c r="EO105" s="6">
        <v>0</v>
      </c>
      <c r="EP105" s="6">
        <v>0</v>
      </c>
      <c r="EQ105" s="6">
        <v>0</v>
      </c>
      <c r="ET105" s="6" t="s">
        <v>107</v>
      </c>
      <c r="EU105" s="6">
        <v>0.05</v>
      </c>
      <c r="EV105" s="6">
        <v>0.09</v>
      </c>
      <c r="EW105" s="6">
        <v>0</v>
      </c>
      <c r="EX105" s="6">
        <v>0</v>
      </c>
      <c r="FA105" s="6" t="s">
        <v>107</v>
      </c>
      <c r="FB105" s="6">
        <v>0.06</v>
      </c>
      <c r="FC105" s="6">
        <v>0.1</v>
      </c>
      <c r="FD105" s="6">
        <v>0</v>
      </c>
      <c r="FE105" s="6">
        <v>0</v>
      </c>
      <c r="FH105" s="6" t="s">
        <v>107</v>
      </c>
      <c r="FI105" s="6">
        <v>0.15</v>
      </c>
      <c r="FJ105" s="6">
        <v>0.09</v>
      </c>
      <c r="FK105" s="6">
        <v>0.03</v>
      </c>
      <c r="FL105" s="6">
        <v>0</v>
      </c>
      <c r="FO105" s="6" t="s">
        <v>107</v>
      </c>
      <c r="FP105" s="6">
        <v>0</v>
      </c>
      <c r="FQ105" s="6">
        <v>0</v>
      </c>
      <c r="FR105" s="6">
        <v>0</v>
      </c>
      <c r="FS105" s="6">
        <v>0</v>
      </c>
      <c r="FV105" s="6" t="s">
        <v>107</v>
      </c>
      <c r="FW105" s="6">
        <v>0.13</v>
      </c>
      <c r="FX105" s="6">
        <v>0</v>
      </c>
      <c r="FY105" s="6">
        <v>0</v>
      </c>
      <c r="FZ105" s="6">
        <v>0</v>
      </c>
      <c r="GC105" s="6" t="s">
        <v>107</v>
      </c>
      <c r="GD105" s="6">
        <v>7.0000000000000007E-2</v>
      </c>
      <c r="GE105" s="6">
        <v>0</v>
      </c>
      <c r="GF105" s="6">
        <v>0</v>
      </c>
      <c r="GG105" s="6">
        <v>0</v>
      </c>
      <c r="GJ105" s="58" t="s">
        <v>107</v>
      </c>
      <c r="GK105" s="58">
        <v>0.08</v>
      </c>
      <c r="GL105" s="58">
        <v>0.09</v>
      </c>
      <c r="GM105" s="58">
        <v>0</v>
      </c>
      <c r="GN105" s="58">
        <v>0</v>
      </c>
      <c r="GQ105" s="58" t="s">
        <v>107</v>
      </c>
      <c r="GR105" s="58">
        <v>0</v>
      </c>
      <c r="GS105" s="58">
        <v>0</v>
      </c>
      <c r="GT105" s="58">
        <v>0</v>
      </c>
      <c r="GU105" s="58">
        <v>0</v>
      </c>
      <c r="GX105" s="60" t="s">
        <v>107</v>
      </c>
      <c r="GY105" s="60">
        <v>0.09</v>
      </c>
      <c r="GZ105" s="60">
        <v>0</v>
      </c>
      <c r="HA105" s="60">
        <v>0</v>
      </c>
      <c r="HB105" s="60">
        <v>0</v>
      </c>
    </row>
    <row r="106" spans="1:210"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0.06</v>
      </c>
      <c r="S106" s="1">
        <v>0</v>
      </c>
      <c r="T106" s="1">
        <v>0.11</v>
      </c>
      <c r="U106" s="1">
        <v>0</v>
      </c>
      <c r="V106" s="1"/>
      <c r="W106" s="1"/>
      <c r="X106" s="1" t="s">
        <v>108</v>
      </c>
      <c r="Y106" s="1">
        <v>0.12</v>
      </c>
      <c r="Z106" s="1">
        <v>0</v>
      </c>
      <c r="AA106" s="1">
        <v>0.2</v>
      </c>
      <c r="AB106" s="1">
        <v>0</v>
      </c>
      <c r="AC106" s="1"/>
      <c r="AD106" s="1"/>
      <c r="AE106" s="6" t="s">
        <v>108</v>
      </c>
      <c r="AF106" s="6">
        <v>0.17</v>
      </c>
      <c r="AG106" s="6">
        <v>0</v>
      </c>
      <c r="AH106" s="6">
        <v>0.37</v>
      </c>
      <c r="AI106" s="6">
        <v>0</v>
      </c>
      <c r="AJ106" s="1"/>
      <c r="AK106" s="1"/>
      <c r="AL106" s="6" t="s">
        <v>108</v>
      </c>
      <c r="AM106" s="6">
        <v>0</v>
      </c>
      <c r="AN106" s="6">
        <v>0</v>
      </c>
      <c r="AO106" s="6">
        <v>0</v>
      </c>
      <c r="AP106" s="6">
        <v>0</v>
      </c>
      <c r="AQ106" s="1"/>
      <c r="AR106" s="1"/>
      <c r="AS106" s="6" t="s">
        <v>108</v>
      </c>
      <c r="AT106" s="6">
        <v>0</v>
      </c>
      <c r="AU106" s="6">
        <v>0</v>
      </c>
      <c r="AV106" s="6">
        <v>0</v>
      </c>
      <c r="AW106" s="6">
        <v>0</v>
      </c>
      <c r="AZ106" s="3" t="s">
        <v>108</v>
      </c>
      <c r="BA106" s="3">
        <v>0</v>
      </c>
      <c r="BB106" s="3">
        <v>0</v>
      </c>
      <c r="BC106" s="3">
        <v>0</v>
      </c>
      <c r="BD106" s="3">
        <v>0</v>
      </c>
      <c r="BG106" t="s">
        <v>108</v>
      </c>
      <c r="BH106">
        <v>0.23</v>
      </c>
      <c r="BI106">
        <v>0</v>
      </c>
      <c r="BJ106">
        <v>0.34</v>
      </c>
      <c r="BK106">
        <v>0</v>
      </c>
      <c r="BN106" t="s">
        <v>108</v>
      </c>
      <c r="BO106">
        <v>0.08</v>
      </c>
      <c r="BP106">
        <v>0</v>
      </c>
      <c r="BQ106">
        <v>0.17</v>
      </c>
      <c r="BR106">
        <v>0</v>
      </c>
      <c r="BU106" t="s">
        <v>108</v>
      </c>
      <c r="BV106">
        <v>0.03</v>
      </c>
      <c r="BW106">
        <v>0</v>
      </c>
      <c r="BX106">
        <v>7.0000000000000007E-2</v>
      </c>
      <c r="BY10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v>
      </c>
      <c r="DT106" s="6">
        <v>0</v>
      </c>
      <c r="DU106" s="6">
        <v>0</v>
      </c>
      <c r="DV106" s="6">
        <v>0</v>
      </c>
      <c r="DY106" s="6" t="s">
        <v>108</v>
      </c>
      <c r="DZ106" s="6">
        <v>0</v>
      </c>
      <c r="EA106" s="6">
        <v>0</v>
      </c>
      <c r="EB106" s="6">
        <v>0</v>
      </c>
      <c r="EC106" s="6">
        <v>0</v>
      </c>
      <c r="EF106" s="6" t="s">
        <v>108</v>
      </c>
      <c r="EG106" s="6">
        <v>0</v>
      </c>
      <c r="EH106" s="6">
        <v>0</v>
      </c>
      <c r="EI106" s="6">
        <v>0</v>
      </c>
      <c r="EJ106" s="6">
        <v>0</v>
      </c>
      <c r="EM106" s="6" t="s">
        <v>108</v>
      </c>
      <c r="EN106" s="6">
        <v>0</v>
      </c>
      <c r="EO106" s="6">
        <v>0</v>
      </c>
      <c r="EP106" s="6">
        <v>0</v>
      </c>
      <c r="EQ106" s="6">
        <v>0</v>
      </c>
      <c r="ET106" s="6" t="s">
        <v>108</v>
      </c>
      <c r="EU106" s="6">
        <v>0</v>
      </c>
      <c r="EV106" s="6">
        <v>0</v>
      </c>
      <c r="EW106" s="6">
        <v>0</v>
      </c>
      <c r="EX106" s="6">
        <v>0</v>
      </c>
      <c r="FA106" s="6" t="s">
        <v>108</v>
      </c>
      <c r="FB106" s="6">
        <v>0</v>
      </c>
      <c r="FC106" s="6">
        <v>0</v>
      </c>
      <c r="FD106" s="6">
        <v>0</v>
      </c>
      <c r="FE106" s="6">
        <v>0</v>
      </c>
      <c r="FH106" s="6" t="s">
        <v>108</v>
      </c>
      <c r="FI106" s="6">
        <v>0</v>
      </c>
      <c r="FJ106" s="6">
        <v>0</v>
      </c>
      <c r="FK106" s="6">
        <v>0</v>
      </c>
      <c r="FL106" s="6">
        <v>0</v>
      </c>
      <c r="FO106" s="6" t="s">
        <v>108</v>
      </c>
      <c r="FP106" s="6">
        <v>0</v>
      </c>
      <c r="FQ106" s="6">
        <v>0</v>
      </c>
      <c r="FR106" s="6">
        <v>0</v>
      </c>
      <c r="FS106" s="6">
        <v>0</v>
      </c>
      <c r="FV106" s="6" t="s">
        <v>108</v>
      </c>
      <c r="FW106" s="6">
        <v>0</v>
      </c>
      <c r="FX106" s="6">
        <v>0</v>
      </c>
      <c r="FY106" s="6">
        <v>0</v>
      </c>
      <c r="FZ106" s="6">
        <v>0</v>
      </c>
      <c r="GC106" s="6" t="s">
        <v>108</v>
      </c>
      <c r="GD106" s="6">
        <v>0</v>
      </c>
      <c r="GE106" s="6">
        <v>0</v>
      </c>
      <c r="GF106" s="6">
        <v>0</v>
      </c>
      <c r="GG106" s="6">
        <v>0</v>
      </c>
      <c r="GJ106" s="58" t="s">
        <v>108</v>
      </c>
      <c r="GK106" s="58">
        <v>0</v>
      </c>
      <c r="GL106" s="58">
        <v>0</v>
      </c>
      <c r="GM106" s="58">
        <v>0</v>
      </c>
      <c r="GN106" s="58">
        <v>0</v>
      </c>
      <c r="GQ106" s="58" t="s">
        <v>108</v>
      </c>
      <c r="GR106" s="58">
        <v>0</v>
      </c>
      <c r="GS106" s="58">
        <v>0</v>
      </c>
      <c r="GT106" s="58">
        <v>0</v>
      </c>
      <c r="GU106" s="58">
        <v>0</v>
      </c>
      <c r="GX106" s="60" t="s">
        <v>108</v>
      </c>
      <c r="GY106" s="60">
        <v>0</v>
      </c>
      <c r="GZ106" s="60">
        <v>0</v>
      </c>
      <c r="HA106" s="60">
        <v>0</v>
      </c>
      <c r="HB106" s="60">
        <v>0</v>
      </c>
    </row>
    <row r="107" spans="1:210" x14ac:dyDescent="0.3">
      <c r="A107" s="1">
        <v>5.0999999999999961</v>
      </c>
      <c r="B107" s="1">
        <v>5.1499999999999959</v>
      </c>
      <c r="C107" s="1" t="s">
        <v>109</v>
      </c>
      <c r="D107" s="1">
        <v>0.11</v>
      </c>
      <c r="E107" s="1">
        <v>0</v>
      </c>
      <c r="F107" s="1">
        <v>0.18</v>
      </c>
      <c r="G107" s="1">
        <v>0</v>
      </c>
      <c r="H107" s="1"/>
      <c r="I107" s="1"/>
      <c r="J107" s="1" t="s">
        <v>109</v>
      </c>
      <c r="K107" s="1">
        <v>0.14000000000000001</v>
      </c>
      <c r="L107" s="1">
        <v>0.18</v>
      </c>
      <c r="M107" s="1">
        <v>0.18</v>
      </c>
      <c r="N107" s="1">
        <v>0</v>
      </c>
      <c r="O107" s="1"/>
      <c r="P107" s="1"/>
      <c r="Q107" s="1" t="s">
        <v>109</v>
      </c>
      <c r="R107" s="1">
        <v>0</v>
      </c>
      <c r="S107" s="1">
        <v>0</v>
      </c>
      <c r="T107" s="1">
        <v>0</v>
      </c>
      <c r="U107" s="1">
        <v>0</v>
      </c>
      <c r="V107" s="1"/>
      <c r="W107" s="1"/>
      <c r="X107" s="1" t="s">
        <v>109</v>
      </c>
      <c r="Y107" s="1">
        <v>0.02</v>
      </c>
      <c r="Z107" s="1">
        <v>0</v>
      </c>
      <c r="AA107" s="1">
        <v>0.04</v>
      </c>
      <c r="AB107" s="1">
        <v>0</v>
      </c>
      <c r="AC107" s="1"/>
      <c r="AD107" s="1"/>
      <c r="AE107" s="6" t="s">
        <v>109</v>
      </c>
      <c r="AF107" s="6">
        <v>0.11</v>
      </c>
      <c r="AG107" s="6">
        <v>0</v>
      </c>
      <c r="AH107" s="6">
        <v>0.23</v>
      </c>
      <c r="AI107" s="6">
        <v>0</v>
      </c>
      <c r="AJ107" s="1"/>
      <c r="AK107" s="1"/>
      <c r="AL107" s="6" t="s">
        <v>109</v>
      </c>
      <c r="AM107" s="6">
        <v>0.11</v>
      </c>
      <c r="AN107" s="6">
        <v>0</v>
      </c>
      <c r="AO107" s="6">
        <v>0.25</v>
      </c>
      <c r="AP107" s="6">
        <v>0</v>
      </c>
      <c r="AQ107" s="1"/>
      <c r="AR107" s="1"/>
      <c r="AS107" s="6" t="s">
        <v>109</v>
      </c>
      <c r="AT107" s="6">
        <v>0.11</v>
      </c>
      <c r="AU107" s="6">
        <v>0</v>
      </c>
      <c r="AV107" s="6">
        <v>0.23</v>
      </c>
      <c r="AW107" s="6">
        <v>0</v>
      </c>
      <c r="AZ107" s="3" t="s">
        <v>109</v>
      </c>
      <c r="BA107" s="3">
        <v>0.6</v>
      </c>
      <c r="BB107" s="3">
        <v>0</v>
      </c>
      <c r="BC107" s="3">
        <v>1.51</v>
      </c>
      <c r="BD107" s="3">
        <v>0</v>
      </c>
      <c r="BG107" t="s">
        <v>109</v>
      </c>
      <c r="BH107">
        <v>0.36</v>
      </c>
      <c r="BI107">
        <v>0</v>
      </c>
      <c r="BJ107">
        <v>0.79</v>
      </c>
      <c r="BK107">
        <v>0</v>
      </c>
      <c r="BN107" t="s">
        <v>109</v>
      </c>
      <c r="BO107">
        <v>0.09</v>
      </c>
      <c r="BP107">
        <v>0</v>
      </c>
      <c r="BQ107">
        <v>0.18</v>
      </c>
      <c r="BR107">
        <v>0</v>
      </c>
      <c r="BU107" t="s">
        <v>109</v>
      </c>
      <c r="BV107">
        <v>0.49</v>
      </c>
      <c r="BW107">
        <v>0</v>
      </c>
      <c r="BX107">
        <v>0.04</v>
      </c>
      <c r="BY107">
        <v>0.21</v>
      </c>
      <c r="CB107" s="6" t="s">
        <v>109</v>
      </c>
      <c r="CC107" s="6">
        <v>0.03</v>
      </c>
      <c r="CD107" s="6">
        <v>0</v>
      </c>
      <c r="CE107" s="6">
        <v>0</v>
      </c>
      <c r="CF107" s="6">
        <v>0</v>
      </c>
      <c r="CI107" s="6" t="s">
        <v>109</v>
      </c>
      <c r="CJ107" s="6">
        <v>0.37</v>
      </c>
      <c r="CK107" s="6">
        <v>0</v>
      </c>
      <c r="CL107" s="6">
        <v>0.05</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c r="EF107" s="6" t="s">
        <v>109</v>
      </c>
      <c r="EG107" s="6">
        <v>0</v>
      </c>
      <c r="EH107" s="6">
        <v>0</v>
      </c>
      <c r="EI107" s="6">
        <v>0</v>
      </c>
      <c r="EJ107" s="6">
        <v>0</v>
      </c>
      <c r="EM107" s="6" t="s">
        <v>109</v>
      </c>
      <c r="EN107" s="6">
        <v>0</v>
      </c>
      <c r="EO107" s="6">
        <v>0</v>
      </c>
      <c r="EP107" s="6">
        <v>0</v>
      </c>
      <c r="EQ107" s="6">
        <v>0</v>
      </c>
      <c r="ET107" s="6" t="s">
        <v>109</v>
      </c>
      <c r="EU107" s="6">
        <v>0.04</v>
      </c>
      <c r="EV107" s="6">
        <v>0</v>
      </c>
      <c r="EW107" s="6">
        <v>7.0000000000000007E-2</v>
      </c>
      <c r="EX107" s="6">
        <v>0</v>
      </c>
      <c r="FA107" s="6" t="s">
        <v>109</v>
      </c>
      <c r="FB107" s="6">
        <v>0</v>
      </c>
      <c r="FC107" s="6">
        <v>0</v>
      </c>
      <c r="FD107" s="6">
        <v>0</v>
      </c>
      <c r="FE107" s="6">
        <v>0</v>
      </c>
      <c r="FH107" s="6" t="s">
        <v>109</v>
      </c>
      <c r="FI107" s="6">
        <v>0</v>
      </c>
      <c r="FJ107" s="6">
        <v>0</v>
      </c>
      <c r="FK107" s="6">
        <v>0</v>
      </c>
      <c r="FL107" s="6">
        <v>0</v>
      </c>
      <c r="FO107" s="6" t="s">
        <v>109</v>
      </c>
      <c r="FP107" s="6">
        <v>0.03</v>
      </c>
      <c r="FQ107" s="6">
        <v>0</v>
      </c>
      <c r="FR107" s="6">
        <v>0.05</v>
      </c>
      <c r="FS107" s="6">
        <v>0</v>
      </c>
      <c r="FV107" s="6" t="s">
        <v>109</v>
      </c>
      <c r="FW107" s="6">
        <v>0</v>
      </c>
      <c r="FX107" s="6">
        <v>0</v>
      </c>
      <c r="FY107" s="6">
        <v>0</v>
      </c>
      <c r="FZ107" s="6">
        <v>0</v>
      </c>
      <c r="GC107" s="6" t="s">
        <v>109</v>
      </c>
      <c r="GD107" s="6">
        <v>0.02</v>
      </c>
      <c r="GE107" s="6">
        <v>0</v>
      </c>
      <c r="GF107" s="6">
        <v>0.04</v>
      </c>
      <c r="GG107" s="6">
        <v>0</v>
      </c>
      <c r="GJ107" s="58" t="s">
        <v>109</v>
      </c>
      <c r="GK107" s="58">
        <v>0</v>
      </c>
      <c r="GL107" s="58">
        <v>0</v>
      </c>
      <c r="GM107" s="58">
        <v>0</v>
      </c>
      <c r="GN107" s="58">
        <v>0</v>
      </c>
      <c r="GQ107" s="58" t="s">
        <v>109</v>
      </c>
      <c r="GR107" s="58">
        <v>0</v>
      </c>
      <c r="GS107" s="58">
        <v>0</v>
      </c>
      <c r="GT107" s="58">
        <v>0</v>
      </c>
      <c r="GU107" s="58">
        <v>0</v>
      </c>
      <c r="GX107" s="60" t="s">
        <v>109</v>
      </c>
      <c r="GY107" s="60">
        <v>0</v>
      </c>
      <c r="GZ107" s="60">
        <v>0</v>
      </c>
      <c r="HA107" s="60">
        <v>0</v>
      </c>
      <c r="HB107" s="60">
        <v>0</v>
      </c>
    </row>
    <row r="108" spans="1:210" x14ac:dyDescent="0.3">
      <c r="A108" s="1">
        <v>5.1499999999999959</v>
      </c>
      <c r="B108" s="1">
        <v>5.1999999999999957</v>
      </c>
      <c r="C108" s="1" t="s">
        <v>110</v>
      </c>
      <c r="D108" s="1">
        <v>0.12</v>
      </c>
      <c r="E108" s="1">
        <v>0</v>
      </c>
      <c r="F108" s="1">
        <v>0.19</v>
      </c>
      <c r="G108" s="1">
        <v>0</v>
      </c>
      <c r="H108" s="1"/>
      <c r="I108" s="1"/>
      <c r="J108" s="1" t="s">
        <v>110</v>
      </c>
      <c r="K108" s="1">
        <v>0</v>
      </c>
      <c r="L108" s="1">
        <v>0</v>
      </c>
      <c r="M108" s="1">
        <v>0</v>
      </c>
      <c r="N108" s="1">
        <v>0</v>
      </c>
      <c r="O108" s="1"/>
      <c r="P108" s="1"/>
      <c r="Q108" s="1" t="s">
        <v>110</v>
      </c>
      <c r="R108" s="1">
        <v>0.27</v>
      </c>
      <c r="S108" s="1">
        <v>0</v>
      </c>
      <c r="T108" s="1">
        <v>0.46</v>
      </c>
      <c r="U108" s="1">
        <v>0</v>
      </c>
      <c r="V108" s="1"/>
      <c r="W108" s="1"/>
      <c r="X108" s="1" t="s">
        <v>110</v>
      </c>
      <c r="Y108" s="1">
        <v>0</v>
      </c>
      <c r="Z108" s="1">
        <v>0</v>
      </c>
      <c r="AA108" s="1">
        <v>0</v>
      </c>
      <c r="AB108" s="1">
        <v>0</v>
      </c>
      <c r="AC108" s="1"/>
      <c r="AD108" s="1"/>
      <c r="AE108" s="6" t="s">
        <v>110</v>
      </c>
      <c r="AF108" s="6">
        <v>0.17</v>
      </c>
      <c r="AG108" s="6">
        <v>0.31</v>
      </c>
      <c r="AH108" s="6">
        <v>0.22</v>
      </c>
      <c r="AI108" s="6">
        <v>0</v>
      </c>
      <c r="AJ108" s="1"/>
      <c r="AK108" s="1"/>
      <c r="AL108" s="6" t="s">
        <v>110</v>
      </c>
      <c r="AM108" s="6">
        <v>0.14000000000000001</v>
      </c>
      <c r="AN108" s="6">
        <v>0</v>
      </c>
      <c r="AO108" s="6">
        <v>0.32</v>
      </c>
      <c r="AP108" s="6">
        <v>0</v>
      </c>
      <c r="AQ108" s="1"/>
      <c r="AR108" s="1"/>
      <c r="AS108" s="6" t="s">
        <v>110</v>
      </c>
      <c r="AT108" s="6">
        <v>0.08</v>
      </c>
      <c r="AU108" s="6">
        <v>0.35</v>
      </c>
      <c r="AV108" s="6">
        <v>0</v>
      </c>
      <c r="AW108" s="6">
        <v>0</v>
      </c>
      <c r="AZ108" s="3" t="s">
        <v>110</v>
      </c>
      <c r="BA108" s="3">
        <v>0.15</v>
      </c>
      <c r="BB108" s="3">
        <v>0.3</v>
      </c>
      <c r="BC108" s="3">
        <v>0</v>
      </c>
      <c r="BD108" s="3">
        <v>0</v>
      </c>
      <c r="BG108" t="s">
        <v>110</v>
      </c>
      <c r="BH108">
        <v>7.0000000000000007E-2</v>
      </c>
      <c r="BI108">
        <v>0</v>
      </c>
      <c r="BJ108">
        <v>0</v>
      </c>
      <c r="BK108">
        <v>0</v>
      </c>
      <c r="BN108" t="s">
        <v>110</v>
      </c>
      <c r="BO108">
        <v>0.47</v>
      </c>
      <c r="BP108">
        <v>2.38</v>
      </c>
      <c r="BQ108">
        <v>0</v>
      </c>
      <c r="BR108">
        <v>0</v>
      </c>
      <c r="BU108" t="s">
        <v>110</v>
      </c>
      <c r="BV108">
        <v>0.22</v>
      </c>
      <c r="BW108">
        <v>0</v>
      </c>
      <c r="BX108">
        <v>0.35</v>
      </c>
      <c r="BY108">
        <v>0</v>
      </c>
      <c r="CB108" s="6" t="s">
        <v>110</v>
      </c>
      <c r="CC108" s="6">
        <v>0.1</v>
      </c>
      <c r="CD108" s="6">
        <v>0.37</v>
      </c>
      <c r="CE108" s="6">
        <v>0.05</v>
      </c>
      <c r="CF108" s="6">
        <v>0</v>
      </c>
      <c r="CI108" s="6" t="s">
        <v>110</v>
      </c>
      <c r="CJ108" s="6">
        <v>0.1</v>
      </c>
      <c r="CK108" s="6">
        <v>0</v>
      </c>
      <c r="CL108" s="6">
        <v>0</v>
      </c>
      <c r="CM108" s="6">
        <v>0</v>
      </c>
      <c r="CP108" s="6" t="s">
        <v>110</v>
      </c>
      <c r="CQ108" s="6">
        <v>0.03</v>
      </c>
      <c r="CR108" s="6">
        <v>0</v>
      </c>
      <c r="CS108" s="6">
        <v>0.06</v>
      </c>
      <c r="CT108" s="6">
        <v>0</v>
      </c>
      <c r="CW108" s="6" t="s">
        <v>110</v>
      </c>
      <c r="CX108" s="6">
        <v>0.1</v>
      </c>
      <c r="CY108" s="6">
        <v>0</v>
      </c>
      <c r="CZ108" s="6">
        <v>0</v>
      </c>
      <c r="DA108" s="6">
        <v>0.47</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0.21</v>
      </c>
      <c r="EA108" s="6">
        <v>0</v>
      </c>
      <c r="EB108" s="6">
        <v>0.08</v>
      </c>
      <c r="EC108" s="6">
        <v>0.95</v>
      </c>
      <c r="EF108" s="6" t="s">
        <v>110</v>
      </c>
      <c r="EG108" s="6">
        <v>0.1</v>
      </c>
      <c r="EH108" s="6">
        <v>0</v>
      </c>
      <c r="EI108" s="6">
        <v>0.18</v>
      </c>
      <c r="EJ108" s="6">
        <v>0</v>
      </c>
      <c r="EM108" s="6" t="s">
        <v>110</v>
      </c>
      <c r="EN108" s="6">
        <v>0</v>
      </c>
      <c r="EO108" s="6">
        <v>0</v>
      </c>
      <c r="EP108" s="6">
        <v>0</v>
      </c>
      <c r="EQ108" s="6">
        <v>0</v>
      </c>
      <c r="ET108" s="6" t="s">
        <v>110</v>
      </c>
      <c r="EU108" s="6">
        <v>0.04</v>
      </c>
      <c r="EV108" s="6">
        <v>0.19</v>
      </c>
      <c r="EW108" s="6">
        <v>0</v>
      </c>
      <c r="EX108" s="6">
        <v>0</v>
      </c>
      <c r="FA108" s="6" t="s">
        <v>110</v>
      </c>
      <c r="FB108" s="6">
        <v>0</v>
      </c>
      <c r="FC108" s="6">
        <v>0</v>
      </c>
      <c r="FD108" s="6">
        <v>0</v>
      </c>
      <c r="FE108" s="6">
        <v>0</v>
      </c>
      <c r="FH108" s="6" t="s">
        <v>110</v>
      </c>
      <c r="FI108" s="6">
        <v>0</v>
      </c>
      <c r="FJ108" s="6">
        <v>0</v>
      </c>
      <c r="FK108" s="6">
        <v>0</v>
      </c>
      <c r="FL108" s="6">
        <v>0</v>
      </c>
      <c r="FO108" s="6" t="s">
        <v>110</v>
      </c>
      <c r="FP108" s="6">
        <v>0.22</v>
      </c>
      <c r="FQ108" s="6">
        <v>0</v>
      </c>
      <c r="FR108" s="6">
        <v>0.37</v>
      </c>
      <c r="FS108" s="6">
        <v>0</v>
      </c>
      <c r="FV108" s="6" t="s">
        <v>110</v>
      </c>
      <c r="FW108" s="6">
        <v>0.08</v>
      </c>
      <c r="FX108" s="6">
        <v>0</v>
      </c>
      <c r="FY108" s="6">
        <v>0.14000000000000001</v>
      </c>
      <c r="FZ108" s="6">
        <v>0</v>
      </c>
      <c r="GC108" s="6" t="s">
        <v>110</v>
      </c>
      <c r="GD108" s="6">
        <v>0</v>
      </c>
      <c r="GE108" s="6">
        <v>0</v>
      </c>
      <c r="GF108" s="6">
        <v>0</v>
      </c>
      <c r="GG108" s="6">
        <v>0</v>
      </c>
      <c r="GJ108" s="58" t="s">
        <v>110</v>
      </c>
      <c r="GK108" s="58">
        <v>0</v>
      </c>
      <c r="GL108" s="58">
        <v>0</v>
      </c>
      <c r="GM108" s="58">
        <v>0</v>
      </c>
      <c r="GN108" s="58">
        <v>0</v>
      </c>
      <c r="GQ108" s="58" t="s">
        <v>110</v>
      </c>
      <c r="GR108" s="58">
        <v>0</v>
      </c>
      <c r="GS108" s="58">
        <v>0</v>
      </c>
      <c r="GT108" s="58">
        <v>0</v>
      </c>
      <c r="GU108" s="58">
        <v>0</v>
      </c>
      <c r="GX108" s="60" t="s">
        <v>110</v>
      </c>
      <c r="GY108" s="60">
        <v>0</v>
      </c>
      <c r="GZ108" s="60">
        <v>0</v>
      </c>
      <c r="HA108" s="60">
        <v>0</v>
      </c>
      <c r="HB108" s="60">
        <v>0</v>
      </c>
    </row>
    <row r="109" spans="1:210" x14ac:dyDescent="0.3">
      <c r="A109" s="1">
        <v>5.1999999999999957</v>
      </c>
      <c r="B109" s="1">
        <v>5.2499999999999956</v>
      </c>
      <c r="C109" s="1" t="s">
        <v>111</v>
      </c>
      <c r="D109" s="1">
        <v>0.02</v>
      </c>
      <c r="E109" s="1">
        <v>0</v>
      </c>
      <c r="F109" s="1">
        <v>0.04</v>
      </c>
      <c r="G109" s="1">
        <v>0</v>
      </c>
      <c r="H109" s="1"/>
      <c r="I109" s="1"/>
      <c r="J109" s="1" t="s">
        <v>111</v>
      </c>
      <c r="K109" s="1">
        <v>0.02</v>
      </c>
      <c r="L109" s="1">
        <v>0</v>
      </c>
      <c r="M109" s="1">
        <v>0.03</v>
      </c>
      <c r="N109" s="1">
        <v>0</v>
      </c>
      <c r="O109" s="1"/>
      <c r="P109" s="1"/>
      <c r="Q109" s="1" t="s">
        <v>111</v>
      </c>
      <c r="R109" s="1">
        <v>0.02</v>
      </c>
      <c r="S109" s="1">
        <v>0</v>
      </c>
      <c r="T109" s="1">
        <v>0.03</v>
      </c>
      <c r="U109" s="1">
        <v>0</v>
      </c>
      <c r="V109" s="1"/>
      <c r="W109" s="1"/>
      <c r="X109" s="1" t="s">
        <v>111</v>
      </c>
      <c r="Y109" s="1">
        <v>0.05</v>
      </c>
      <c r="Z109" s="1">
        <v>0.17</v>
      </c>
      <c r="AA109" s="1">
        <v>0.04</v>
      </c>
      <c r="AB109" s="1">
        <v>0</v>
      </c>
      <c r="AC109" s="1"/>
      <c r="AD109" s="1"/>
      <c r="AE109" s="6" t="s">
        <v>111</v>
      </c>
      <c r="AF109" s="6">
        <v>0</v>
      </c>
      <c r="AG109" s="6">
        <v>0</v>
      </c>
      <c r="AH109" s="6">
        <v>0</v>
      </c>
      <c r="AI109" s="6">
        <v>0</v>
      </c>
      <c r="AJ109" s="1"/>
      <c r="AK109" s="1"/>
      <c r="AL109" s="6" t="s">
        <v>111</v>
      </c>
      <c r="AM109" s="6">
        <v>0.04</v>
      </c>
      <c r="AN109" s="6">
        <v>0</v>
      </c>
      <c r="AO109" s="6">
        <v>0.1</v>
      </c>
      <c r="AP109" s="6">
        <v>0</v>
      </c>
      <c r="AQ109" s="1"/>
      <c r="AR109" s="1"/>
      <c r="AS109" s="6" t="s">
        <v>111</v>
      </c>
      <c r="AT109" s="6">
        <v>0.16</v>
      </c>
      <c r="AU109" s="6">
        <v>0.18</v>
      </c>
      <c r="AV109" s="6">
        <v>0.13</v>
      </c>
      <c r="AW109" s="6">
        <v>0</v>
      </c>
      <c r="AZ109" s="3" t="s">
        <v>111</v>
      </c>
      <c r="BA109" s="3">
        <v>0.39</v>
      </c>
      <c r="BB109" s="3">
        <v>0</v>
      </c>
      <c r="BC109" s="3">
        <v>0.18</v>
      </c>
      <c r="BD109" s="3">
        <v>0</v>
      </c>
      <c r="BG109" t="s">
        <v>111</v>
      </c>
      <c r="BH109">
        <v>0.1</v>
      </c>
      <c r="BI109">
        <v>0</v>
      </c>
      <c r="BJ109">
        <v>0</v>
      </c>
      <c r="BK109">
        <v>0</v>
      </c>
      <c r="BN109" t="s">
        <v>111</v>
      </c>
      <c r="BO109">
        <v>0.09</v>
      </c>
      <c r="BP109">
        <v>0.2</v>
      </c>
      <c r="BQ109">
        <v>0</v>
      </c>
      <c r="BR109">
        <v>0</v>
      </c>
      <c r="BU109" t="s">
        <v>111</v>
      </c>
      <c r="BV109">
        <v>0</v>
      </c>
      <c r="BW109">
        <v>0</v>
      </c>
      <c r="BX109">
        <v>0</v>
      </c>
      <c r="BY109">
        <v>0</v>
      </c>
      <c r="CB109" s="6" t="s">
        <v>111</v>
      </c>
      <c r="CC109" s="6">
        <v>0.04</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0.05</v>
      </c>
      <c r="CY109" s="6">
        <v>0</v>
      </c>
      <c r="CZ109" s="6">
        <v>0</v>
      </c>
      <c r="DA109" s="6">
        <v>0</v>
      </c>
      <c r="DD109" s="6" t="s">
        <v>111</v>
      </c>
      <c r="DE109" s="6">
        <v>0.03</v>
      </c>
      <c r="DF109" s="6">
        <v>0</v>
      </c>
      <c r="DG109" s="6">
        <v>0.06</v>
      </c>
      <c r="DH109" s="6">
        <v>0</v>
      </c>
      <c r="DK109" s="6" t="s">
        <v>111</v>
      </c>
      <c r="DL109" s="6">
        <v>0</v>
      </c>
      <c r="DM109" s="6">
        <v>0</v>
      </c>
      <c r="DN109" s="6">
        <v>0</v>
      </c>
      <c r="DO109" s="6">
        <v>0</v>
      </c>
      <c r="DR109" s="6" t="s">
        <v>111</v>
      </c>
      <c r="DS109" s="6">
        <v>0</v>
      </c>
      <c r="DT109" s="6">
        <v>0</v>
      </c>
      <c r="DU109" s="6">
        <v>0</v>
      </c>
      <c r="DV109" s="6">
        <v>0</v>
      </c>
      <c r="DY109" s="6" t="s">
        <v>111</v>
      </c>
      <c r="DZ109" s="6">
        <v>0</v>
      </c>
      <c r="EA109" s="6">
        <v>0</v>
      </c>
      <c r="EB109" s="6">
        <v>0</v>
      </c>
      <c r="EC109" s="6">
        <v>0</v>
      </c>
      <c r="EF109" s="6" t="s">
        <v>111</v>
      </c>
      <c r="EG109" s="6">
        <v>7.0000000000000007E-2</v>
      </c>
      <c r="EH109" s="6">
        <v>0</v>
      </c>
      <c r="EI109" s="6">
        <v>0</v>
      </c>
      <c r="EJ109" s="6">
        <v>0</v>
      </c>
      <c r="EM109" s="6" t="s">
        <v>111</v>
      </c>
      <c r="EN109" s="6">
        <v>0</v>
      </c>
      <c r="EO109" s="6">
        <v>0</v>
      </c>
      <c r="EP109" s="6">
        <v>0</v>
      </c>
      <c r="EQ109" s="6">
        <v>0</v>
      </c>
      <c r="ET109" s="6" t="s">
        <v>111</v>
      </c>
      <c r="EU109" s="6">
        <v>0</v>
      </c>
      <c r="EV109" s="6">
        <v>0</v>
      </c>
      <c r="EW109" s="6">
        <v>0</v>
      </c>
      <c r="EX109" s="6">
        <v>0</v>
      </c>
      <c r="FA109" s="6" t="s">
        <v>111</v>
      </c>
      <c r="FB109" s="6">
        <v>0</v>
      </c>
      <c r="FC109" s="6">
        <v>0</v>
      </c>
      <c r="FD109" s="6">
        <v>0</v>
      </c>
      <c r="FE109" s="6">
        <v>0</v>
      </c>
      <c r="FH109" s="6" t="s">
        <v>111</v>
      </c>
      <c r="FI109" s="6">
        <v>0</v>
      </c>
      <c r="FJ109" s="6">
        <v>0</v>
      </c>
      <c r="FK109" s="6">
        <v>0</v>
      </c>
      <c r="FL109" s="6">
        <v>0</v>
      </c>
      <c r="FO109" s="6" t="s">
        <v>111</v>
      </c>
      <c r="FP109" s="6">
        <v>0</v>
      </c>
      <c r="FQ109" s="6">
        <v>0</v>
      </c>
      <c r="FR109" s="6">
        <v>0</v>
      </c>
      <c r="FS109" s="6">
        <v>0</v>
      </c>
      <c r="FV109" s="6" t="s">
        <v>111</v>
      </c>
      <c r="FW109" s="6">
        <v>0</v>
      </c>
      <c r="FX109" s="6">
        <v>0</v>
      </c>
      <c r="FY109" s="6">
        <v>0</v>
      </c>
      <c r="FZ109" s="6">
        <v>0</v>
      </c>
      <c r="GC109" s="6" t="s">
        <v>111</v>
      </c>
      <c r="GD109" s="6">
        <v>0</v>
      </c>
      <c r="GE109" s="6">
        <v>0</v>
      </c>
      <c r="GF109" s="6">
        <v>0</v>
      </c>
      <c r="GG109" s="6">
        <v>0</v>
      </c>
      <c r="GJ109" s="58" t="s">
        <v>111</v>
      </c>
      <c r="GK109" s="58">
        <v>0</v>
      </c>
      <c r="GL109" s="58">
        <v>0</v>
      </c>
      <c r="GM109" s="58">
        <v>0</v>
      </c>
      <c r="GN109" s="58">
        <v>0</v>
      </c>
      <c r="GQ109" s="58" t="s">
        <v>111</v>
      </c>
      <c r="GR109" s="58">
        <v>0</v>
      </c>
      <c r="GS109" s="58">
        <v>0</v>
      </c>
      <c r="GT109" s="58">
        <v>0</v>
      </c>
      <c r="GU109" s="58">
        <v>0</v>
      </c>
      <c r="GX109" s="60" t="s">
        <v>111</v>
      </c>
      <c r="GY109" s="60">
        <v>0</v>
      </c>
      <c r="GZ109" s="60">
        <v>0</v>
      </c>
      <c r="HA109" s="60">
        <v>0</v>
      </c>
      <c r="HB109" s="60">
        <v>0</v>
      </c>
    </row>
    <row r="110" spans="1:210" x14ac:dyDescent="0.3">
      <c r="A110" s="1">
        <v>5.2499999999999956</v>
      </c>
      <c r="B110" s="1">
        <v>5.2999999999999954</v>
      </c>
      <c r="C110" s="1" t="s">
        <v>112</v>
      </c>
      <c r="D110" s="1">
        <v>3.81</v>
      </c>
      <c r="E110" s="1">
        <v>2.83</v>
      </c>
      <c r="F110" s="1">
        <v>2.2000000000000002</v>
      </c>
      <c r="G110" s="1">
        <v>8.39</v>
      </c>
      <c r="H110" s="1"/>
      <c r="I110" s="1"/>
      <c r="J110" s="1" t="s">
        <v>112</v>
      </c>
      <c r="K110" s="1">
        <v>2.77</v>
      </c>
      <c r="L110" s="1">
        <v>2.06</v>
      </c>
      <c r="M110" s="1">
        <v>2.92</v>
      </c>
      <c r="N110" s="1">
        <v>2.6</v>
      </c>
      <c r="O110" s="1"/>
      <c r="P110" s="1"/>
      <c r="Q110" s="1" t="s">
        <v>112</v>
      </c>
      <c r="R110" s="1">
        <v>1.59</v>
      </c>
      <c r="S110" s="1">
        <v>1.33</v>
      </c>
      <c r="T110" s="1">
        <v>1.46</v>
      </c>
      <c r="U110" s="1">
        <v>1.28</v>
      </c>
      <c r="V110" s="1"/>
      <c r="W110" s="1"/>
      <c r="X110" s="1" t="s">
        <v>112</v>
      </c>
      <c r="Y110" s="1">
        <v>2.25</v>
      </c>
      <c r="Z110" s="1">
        <v>0.68</v>
      </c>
      <c r="AA110" s="1">
        <v>2.2799999999999998</v>
      </c>
      <c r="AB110" s="1">
        <v>3.32</v>
      </c>
      <c r="AC110" s="1"/>
      <c r="AD110" s="1"/>
      <c r="AE110" s="6" t="s">
        <v>112</v>
      </c>
      <c r="AF110" s="6">
        <v>6.15</v>
      </c>
      <c r="AG110" s="6">
        <v>9.41</v>
      </c>
      <c r="AH110" s="6">
        <v>4.7300000000000004</v>
      </c>
      <c r="AI110" s="6">
        <v>6.62</v>
      </c>
      <c r="AJ110" s="1"/>
      <c r="AK110" s="1"/>
      <c r="AL110" s="6" t="s">
        <v>112</v>
      </c>
      <c r="AM110" s="6">
        <v>2.2599999999999998</v>
      </c>
      <c r="AN110" s="6">
        <v>0.61</v>
      </c>
      <c r="AO110" s="6">
        <v>3.17</v>
      </c>
      <c r="AP110" s="6">
        <v>2.4700000000000002</v>
      </c>
      <c r="AQ110" s="1"/>
      <c r="AR110" s="1"/>
      <c r="AS110" s="6" t="s">
        <v>112</v>
      </c>
      <c r="AT110" s="6">
        <v>2.21</v>
      </c>
      <c r="AU110" s="6">
        <v>1.21</v>
      </c>
      <c r="AV110" s="6">
        <v>3.13</v>
      </c>
      <c r="AW110" s="6">
        <v>1.27</v>
      </c>
      <c r="AZ110" s="3" t="s">
        <v>112</v>
      </c>
      <c r="BA110" s="3">
        <v>3.27</v>
      </c>
      <c r="BB110" s="3">
        <v>1.41</v>
      </c>
      <c r="BC110" s="3">
        <v>5.25</v>
      </c>
      <c r="BD110" s="3">
        <v>2.02</v>
      </c>
      <c r="BG110" t="s">
        <v>112</v>
      </c>
      <c r="BH110">
        <v>1.68</v>
      </c>
      <c r="BI110">
        <v>0</v>
      </c>
      <c r="BJ110">
        <v>2.48</v>
      </c>
      <c r="BK110">
        <v>2</v>
      </c>
      <c r="BN110" t="s">
        <v>112</v>
      </c>
      <c r="BO110">
        <v>4.79</v>
      </c>
      <c r="BP110">
        <v>12.98</v>
      </c>
      <c r="BQ110">
        <v>3.31</v>
      </c>
      <c r="BR110">
        <v>2</v>
      </c>
      <c r="BU110" t="s">
        <v>112</v>
      </c>
      <c r="BV110">
        <v>1.63</v>
      </c>
      <c r="BW110">
        <v>2.85</v>
      </c>
      <c r="BX110">
        <v>1.45</v>
      </c>
      <c r="BY110">
        <v>1.45</v>
      </c>
      <c r="CB110" s="6" t="s">
        <v>112</v>
      </c>
      <c r="CC110" s="6">
        <v>1.22</v>
      </c>
      <c r="CD110" s="6">
        <v>1.1000000000000001</v>
      </c>
      <c r="CE110" s="6">
        <v>0.81</v>
      </c>
      <c r="CF110" s="6">
        <v>2.4</v>
      </c>
      <c r="CI110" s="6" t="s">
        <v>112</v>
      </c>
      <c r="CJ110" s="6">
        <v>4.45</v>
      </c>
      <c r="CK110" s="6">
        <v>11.14</v>
      </c>
      <c r="CL110" s="6">
        <v>2.96</v>
      </c>
      <c r="CM110" s="6">
        <v>3.17</v>
      </c>
      <c r="CP110" s="6" t="s">
        <v>112</v>
      </c>
      <c r="CQ110" s="6">
        <v>1.21</v>
      </c>
      <c r="CR110" s="6">
        <v>1.56</v>
      </c>
      <c r="CS110" s="6">
        <v>1.01</v>
      </c>
      <c r="CT110" s="6">
        <v>1.86</v>
      </c>
      <c r="CW110" s="6" t="s">
        <v>112</v>
      </c>
      <c r="CX110" s="6">
        <v>0.05</v>
      </c>
      <c r="CY110" s="6">
        <v>0.28999999999999998</v>
      </c>
      <c r="CZ110" s="6">
        <v>0</v>
      </c>
      <c r="DA110" s="6">
        <v>0</v>
      </c>
      <c r="DD110" s="6" t="s">
        <v>112</v>
      </c>
      <c r="DE110" s="6">
        <v>0</v>
      </c>
      <c r="DF110" s="6">
        <v>0</v>
      </c>
      <c r="DG110" s="6">
        <v>0</v>
      </c>
      <c r="DH110" s="6">
        <v>0</v>
      </c>
      <c r="DK110" s="6" t="s">
        <v>112</v>
      </c>
      <c r="DL110" s="6">
        <v>0.02</v>
      </c>
      <c r="DM110" s="6">
        <v>0</v>
      </c>
      <c r="DN110" s="6">
        <v>0.03</v>
      </c>
      <c r="DO110" s="6">
        <v>0</v>
      </c>
      <c r="DR110" s="6" t="s">
        <v>112</v>
      </c>
      <c r="DS110" s="6">
        <v>0.02</v>
      </c>
      <c r="DT110" s="6">
        <v>0</v>
      </c>
      <c r="DU110" s="6">
        <v>0.03</v>
      </c>
      <c r="DV110" s="6">
        <v>0</v>
      </c>
      <c r="DY110" s="6" t="s">
        <v>112</v>
      </c>
      <c r="DZ110" s="6">
        <v>0.02</v>
      </c>
      <c r="EA110" s="6">
        <v>0</v>
      </c>
      <c r="EB110" s="6">
        <v>0</v>
      </c>
      <c r="EC110" s="6">
        <v>0.12</v>
      </c>
      <c r="EF110" s="6" t="s">
        <v>112</v>
      </c>
      <c r="EG110" s="6">
        <v>0</v>
      </c>
      <c r="EH110" s="6">
        <v>0</v>
      </c>
      <c r="EI110" s="6">
        <v>0</v>
      </c>
      <c r="EJ110" s="6">
        <v>0</v>
      </c>
      <c r="EM110" s="6" t="s">
        <v>112</v>
      </c>
      <c r="EN110" s="6">
        <v>0</v>
      </c>
      <c r="EO110" s="6">
        <v>0</v>
      </c>
      <c r="EP110" s="6">
        <v>0</v>
      </c>
      <c r="EQ110" s="6">
        <v>0</v>
      </c>
      <c r="ET110" s="6" t="s">
        <v>112</v>
      </c>
      <c r="EU110" s="6">
        <v>0</v>
      </c>
      <c r="EV110" s="6">
        <v>0</v>
      </c>
      <c r="EW110" s="6">
        <v>0</v>
      </c>
      <c r="EX110" s="6">
        <v>0</v>
      </c>
      <c r="FA110" s="6" t="s">
        <v>112</v>
      </c>
      <c r="FB110" s="6">
        <v>0</v>
      </c>
      <c r="FC110" s="6">
        <v>0</v>
      </c>
      <c r="FD110" s="6">
        <v>0</v>
      </c>
      <c r="FE110" s="6">
        <v>0</v>
      </c>
      <c r="FH110" s="6" t="s">
        <v>112</v>
      </c>
      <c r="FI110" s="6">
        <v>0</v>
      </c>
      <c r="FJ110" s="6">
        <v>0</v>
      </c>
      <c r="FK110" s="6">
        <v>0</v>
      </c>
      <c r="FL110" s="6">
        <v>0</v>
      </c>
      <c r="FO110" s="6" t="s">
        <v>112</v>
      </c>
      <c r="FP110" s="6">
        <v>0</v>
      </c>
      <c r="FQ110" s="6">
        <v>0</v>
      </c>
      <c r="FR110" s="6">
        <v>0</v>
      </c>
      <c r="FS110" s="6">
        <v>0</v>
      </c>
      <c r="FV110" s="6" t="s">
        <v>112</v>
      </c>
      <c r="FW110" s="6">
        <v>0</v>
      </c>
      <c r="FX110" s="6">
        <v>0</v>
      </c>
      <c r="FY110" s="6">
        <v>0</v>
      </c>
      <c r="FZ110" s="6">
        <v>0</v>
      </c>
      <c r="GC110" s="6" t="s">
        <v>112</v>
      </c>
      <c r="GD110" s="6">
        <v>0</v>
      </c>
      <c r="GE110" s="6">
        <v>0</v>
      </c>
      <c r="GF110" s="6">
        <v>0</v>
      </c>
      <c r="GG110" s="6">
        <v>0</v>
      </c>
      <c r="GJ110" s="58" t="s">
        <v>112</v>
      </c>
      <c r="GK110" s="58">
        <v>0</v>
      </c>
      <c r="GL110" s="58">
        <v>0</v>
      </c>
      <c r="GM110" s="58">
        <v>0</v>
      </c>
      <c r="GN110" s="58">
        <v>0</v>
      </c>
      <c r="GQ110" s="58" t="s">
        <v>112</v>
      </c>
      <c r="GR110" s="58">
        <v>0</v>
      </c>
      <c r="GS110" s="58">
        <v>0</v>
      </c>
      <c r="GT110" s="58">
        <v>0</v>
      </c>
      <c r="GU110" s="58">
        <v>0</v>
      </c>
      <c r="GX110" s="60" t="s">
        <v>112</v>
      </c>
      <c r="GY110" s="60">
        <v>0</v>
      </c>
      <c r="GZ110" s="60">
        <v>0</v>
      </c>
      <c r="HA110" s="60">
        <v>0</v>
      </c>
      <c r="HB110" s="60">
        <v>0</v>
      </c>
    </row>
    <row r="111" spans="1:210" x14ac:dyDescent="0.3">
      <c r="A111" s="1">
        <v>5.2999999999999954</v>
      </c>
      <c r="B111" s="1">
        <v>5.3499999999999952</v>
      </c>
      <c r="C111" s="1" t="s">
        <v>113</v>
      </c>
      <c r="D111" s="1">
        <v>0</v>
      </c>
      <c r="E111" s="1">
        <v>0</v>
      </c>
      <c r="F111" s="1">
        <v>0</v>
      </c>
      <c r="G111" s="1">
        <v>0</v>
      </c>
      <c r="H111" s="1"/>
      <c r="I111" s="1"/>
      <c r="J111" s="1" t="s">
        <v>113</v>
      </c>
      <c r="K111" s="1">
        <v>0.06</v>
      </c>
      <c r="L111" s="1">
        <v>0</v>
      </c>
      <c r="M111" s="1">
        <v>0.1</v>
      </c>
      <c r="N111" s="1">
        <v>0</v>
      </c>
      <c r="O111" s="1"/>
      <c r="P111" s="1"/>
      <c r="Q111" s="1" t="s">
        <v>113</v>
      </c>
      <c r="R111" s="1">
        <v>0.08</v>
      </c>
      <c r="S111" s="1">
        <v>0</v>
      </c>
      <c r="T111" s="1">
        <v>0.13</v>
      </c>
      <c r="U111" s="1">
        <v>0</v>
      </c>
      <c r="V111" s="1"/>
      <c r="W111" s="1"/>
      <c r="X111" s="1" t="s">
        <v>113</v>
      </c>
      <c r="Y111" s="1">
        <v>0.05</v>
      </c>
      <c r="Z111" s="1">
        <v>0</v>
      </c>
      <c r="AA111" s="1">
        <v>0.03</v>
      </c>
      <c r="AB111" s="1">
        <v>0</v>
      </c>
      <c r="AC111" s="1"/>
      <c r="AD111" s="1"/>
      <c r="AE111" s="6" t="s">
        <v>113</v>
      </c>
      <c r="AF111" s="6">
        <v>0.23</v>
      </c>
      <c r="AG111" s="6">
        <v>0.28999999999999998</v>
      </c>
      <c r="AH111" s="6">
        <v>0.38</v>
      </c>
      <c r="AI111" s="6">
        <v>0</v>
      </c>
      <c r="AJ111" s="1"/>
      <c r="AK111" s="1"/>
      <c r="AL111" s="6" t="s">
        <v>113</v>
      </c>
      <c r="AM111" s="6">
        <v>0.04</v>
      </c>
      <c r="AN111" s="6">
        <v>0</v>
      </c>
      <c r="AO111" s="6">
        <v>0</v>
      </c>
      <c r="AP111" s="6">
        <v>0</v>
      </c>
      <c r="AQ111" s="1"/>
      <c r="AR111" s="1"/>
      <c r="AS111" s="6" t="s">
        <v>113</v>
      </c>
      <c r="AT111" s="6">
        <v>0.03</v>
      </c>
      <c r="AU111" s="6">
        <v>0</v>
      </c>
      <c r="AV111" s="6">
        <v>0</v>
      </c>
      <c r="AW111" s="6">
        <v>0</v>
      </c>
      <c r="AZ111" s="3" t="s">
        <v>113</v>
      </c>
      <c r="BA111" s="3">
        <v>0</v>
      </c>
      <c r="BB111" s="3">
        <v>0</v>
      </c>
      <c r="BC111" s="3">
        <v>0</v>
      </c>
      <c r="BD111" s="3">
        <v>0</v>
      </c>
      <c r="BG111" t="s">
        <v>113</v>
      </c>
      <c r="BH111">
        <v>0.03</v>
      </c>
      <c r="BI111">
        <v>0</v>
      </c>
      <c r="BJ111">
        <v>0</v>
      </c>
      <c r="BK111">
        <v>0</v>
      </c>
      <c r="BN111" t="s">
        <v>113</v>
      </c>
      <c r="BO111">
        <v>0</v>
      </c>
      <c r="BP111">
        <v>0</v>
      </c>
      <c r="BQ111">
        <v>0</v>
      </c>
      <c r="BR111">
        <v>0</v>
      </c>
      <c r="BU111" t="s">
        <v>113</v>
      </c>
      <c r="BV111">
        <v>0.05</v>
      </c>
      <c r="BW111">
        <v>0</v>
      </c>
      <c r="BX111">
        <v>0</v>
      </c>
      <c r="BY111">
        <v>0</v>
      </c>
      <c r="CB111" s="6" t="s">
        <v>113</v>
      </c>
      <c r="CC111" s="6">
        <v>0</v>
      </c>
      <c r="CD111" s="6">
        <v>0</v>
      </c>
      <c r="CE111" s="6">
        <v>0</v>
      </c>
      <c r="CF111" s="6">
        <v>0</v>
      </c>
      <c r="CI111" s="6" t="s">
        <v>113</v>
      </c>
      <c r="CJ111" s="6">
        <v>0.02</v>
      </c>
      <c r="CK111" s="6">
        <v>0</v>
      </c>
      <c r="CL111" s="6">
        <v>0.04</v>
      </c>
      <c r="CM111" s="6">
        <v>0</v>
      </c>
      <c r="CP111" s="6" t="s">
        <v>113</v>
      </c>
      <c r="CQ111" s="6">
        <v>0</v>
      </c>
      <c r="CR111" s="6">
        <v>0</v>
      </c>
      <c r="CS111" s="6">
        <v>0</v>
      </c>
      <c r="CT111" s="6">
        <v>0</v>
      </c>
      <c r="CW111" s="6" t="s">
        <v>113</v>
      </c>
      <c r="CX111" s="6">
        <v>0.06</v>
      </c>
      <c r="CY111" s="6">
        <v>0</v>
      </c>
      <c r="CZ111" s="6">
        <v>0.1</v>
      </c>
      <c r="DA111" s="6">
        <v>0</v>
      </c>
      <c r="DD111" s="6" t="s">
        <v>113</v>
      </c>
      <c r="DE111" s="6">
        <v>0.02</v>
      </c>
      <c r="DF111" s="6">
        <v>0</v>
      </c>
      <c r="DG111" s="6">
        <v>0.04</v>
      </c>
      <c r="DH111" s="6">
        <v>0</v>
      </c>
      <c r="DK111" s="6" t="s">
        <v>113</v>
      </c>
      <c r="DL111" s="6">
        <v>0</v>
      </c>
      <c r="DM111" s="6">
        <v>0</v>
      </c>
      <c r="DN111" s="6">
        <v>0</v>
      </c>
      <c r="DO111" s="6">
        <v>0</v>
      </c>
      <c r="DR111" s="6" t="s">
        <v>113</v>
      </c>
      <c r="DS111" s="6">
        <v>0</v>
      </c>
      <c r="DT111" s="6">
        <v>0</v>
      </c>
      <c r="DU111" s="6">
        <v>0</v>
      </c>
      <c r="DV111" s="6">
        <v>0</v>
      </c>
      <c r="DY111" s="6" t="s">
        <v>113</v>
      </c>
      <c r="DZ111" s="6">
        <v>0</v>
      </c>
      <c r="EA111" s="6">
        <v>0</v>
      </c>
      <c r="EB111" s="6">
        <v>0</v>
      </c>
      <c r="EC111" s="6">
        <v>0</v>
      </c>
      <c r="EF111" s="6" t="s">
        <v>113</v>
      </c>
      <c r="EG111" s="6">
        <v>0</v>
      </c>
      <c r="EH111" s="6">
        <v>0</v>
      </c>
      <c r="EI111" s="6">
        <v>0</v>
      </c>
      <c r="EJ111" s="6">
        <v>0</v>
      </c>
      <c r="EM111" s="6" t="s">
        <v>113</v>
      </c>
      <c r="EN111" s="6">
        <v>0</v>
      </c>
      <c r="EO111" s="6">
        <v>0</v>
      </c>
      <c r="EP111" s="6">
        <v>0</v>
      </c>
      <c r="EQ111" s="6">
        <v>0</v>
      </c>
      <c r="ET111" s="6" t="s">
        <v>113</v>
      </c>
      <c r="EU111" s="6">
        <v>0</v>
      </c>
      <c r="EV111" s="6">
        <v>0</v>
      </c>
      <c r="EW111" s="6">
        <v>0</v>
      </c>
      <c r="EX111" s="6">
        <v>0</v>
      </c>
      <c r="FA111" s="6" t="s">
        <v>113</v>
      </c>
      <c r="FB111" s="6">
        <v>0</v>
      </c>
      <c r="FC111" s="6">
        <v>0</v>
      </c>
      <c r="FD111" s="6">
        <v>0</v>
      </c>
      <c r="FE111" s="6">
        <v>0</v>
      </c>
      <c r="FH111" s="6" t="s">
        <v>113</v>
      </c>
      <c r="FI111" s="6">
        <v>0</v>
      </c>
      <c r="FJ111" s="6">
        <v>0</v>
      </c>
      <c r="FK111" s="6">
        <v>0</v>
      </c>
      <c r="FL111" s="6">
        <v>0</v>
      </c>
      <c r="FO111" s="6" t="s">
        <v>113</v>
      </c>
      <c r="FP111" s="6">
        <v>0</v>
      </c>
      <c r="FQ111" s="6">
        <v>0</v>
      </c>
      <c r="FR111" s="6">
        <v>0</v>
      </c>
      <c r="FS111" s="6">
        <v>0</v>
      </c>
      <c r="FV111" s="6" t="s">
        <v>113</v>
      </c>
      <c r="FW111" s="6">
        <v>0</v>
      </c>
      <c r="FX111" s="6">
        <v>0</v>
      </c>
      <c r="FY111" s="6">
        <v>0</v>
      </c>
      <c r="FZ111" s="6">
        <v>0</v>
      </c>
      <c r="GC111" s="6" t="s">
        <v>113</v>
      </c>
      <c r="GD111" s="6">
        <v>0</v>
      </c>
      <c r="GE111" s="6">
        <v>0</v>
      </c>
      <c r="GF111" s="6">
        <v>0</v>
      </c>
      <c r="GG111" s="6">
        <v>0</v>
      </c>
      <c r="GJ111" s="58" t="s">
        <v>113</v>
      </c>
      <c r="GK111" s="58">
        <v>0</v>
      </c>
      <c r="GL111" s="58">
        <v>0</v>
      </c>
      <c r="GM111" s="58">
        <v>0</v>
      </c>
      <c r="GN111" s="58">
        <v>0</v>
      </c>
      <c r="GQ111" s="58" t="s">
        <v>113</v>
      </c>
      <c r="GR111" s="58">
        <v>0</v>
      </c>
      <c r="GS111" s="58">
        <v>0</v>
      </c>
      <c r="GT111" s="58">
        <v>0</v>
      </c>
      <c r="GU111" s="58">
        <v>0</v>
      </c>
      <c r="GX111" s="60" t="s">
        <v>113</v>
      </c>
      <c r="GY111" s="60">
        <v>0</v>
      </c>
      <c r="GZ111" s="60">
        <v>0</v>
      </c>
      <c r="HA111" s="60">
        <v>0</v>
      </c>
      <c r="HB111" s="60">
        <v>0</v>
      </c>
    </row>
    <row r="112" spans="1:210" x14ac:dyDescent="0.3">
      <c r="A112" s="1">
        <v>5.3499999999999952</v>
      </c>
      <c r="B112" s="1">
        <v>5.399999999999995</v>
      </c>
      <c r="C112" s="1" t="s">
        <v>114</v>
      </c>
      <c r="D112" s="1">
        <v>7.0000000000000007E-2</v>
      </c>
      <c r="E112" s="1">
        <v>0</v>
      </c>
      <c r="F112" s="1">
        <v>0</v>
      </c>
      <c r="G112" s="1">
        <v>0</v>
      </c>
      <c r="H112" s="1"/>
      <c r="I112" s="1"/>
      <c r="J112" s="1" t="s">
        <v>114</v>
      </c>
      <c r="K112" s="1">
        <v>0.06</v>
      </c>
      <c r="L112" s="1">
        <v>0</v>
      </c>
      <c r="M112" s="1">
        <v>0.1</v>
      </c>
      <c r="N112" s="1">
        <v>0</v>
      </c>
      <c r="O112" s="1"/>
      <c r="P112" s="1"/>
      <c r="Q112" s="1" t="s">
        <v>114</v>
      </c>
      <c r="R112" s="1">
        <v>0.14000000000000001</v>
      </c>
      <c r="S112" s="1">
        <v>0</v>
      </c>
      <c r="T112" s="1">
        <v>0</v>
      </c>
      <c r="U112" s="1">
        <v>0</v>
      </c>
      <c r="V112" s="1"/>
      <c r="W112" s="1"/>
      <c r="X112" s="1" t="s">
        <v>114</v>
      </c>
      <c r="Y112" s="1">
        <v>0.06</v>
      </c>
      <c r="Z112" s="1">
        <v>0</v>
      </c>
      <c r="AA112" s="1">
        <v>0.1</v>
      </c>
      <c r="AB112" s="1">
        <v>0</v>
      </c>
      <c r="AC112" s="1"/>
      <c r="AD112" s="1"/>
      <c r="AE112" s="6" t="s">
        <v>114</v>
      </c>
      <c r="AF112" s="6">
        <v>0.09</v>
      </c>
      <c r="AG112" s="6">
        <v>0</v>
      </c>
      <c r="AH112" s="6">
        <v>0.21</v>
      </c>
      <c r="AI112" s="6">
        <v>0</v>
      </c>
      <c r="AJ112" s="1"/>
      <c r="AK112" s="1"/>
      <c r="AL112" s="6" t="s">
        <v>114</v>
      </c>
      <c r="AM112" s="6">
        <v>0.09</v>
      </c>
      <c r="AN112" s="6">
        <v>0.24</v>
      </c>
      <c r="AO112" s="6">
        <v>0.09</v>
      </c>
      <c r="AP112" s="6">
        <v>0</v>
      </c>
      <c r="AQ112" s="1"/>
      <c r="AR112" s="1"/>
      <c r="AS112" s="6" t="s">
        <v>114</v>
      </c>
      <c r="AT112" s="6">
        <v>0.1</v>
      </c>
      <c r="AU112" s="6">
        <v>0</v>
      </c>
      <c r="AV112" s="6">
        <v>0</v>
      </c>
      <c r="AW112" s="6">
        <v>0</v>
      </c>
      <c r="AZ112" s="3" t="s">
        <v>114</v>
      </c>
      <c r="BA112" s="3">
        <v>0.04</v>
      </c>
      <c r="BB112" s="3">
        <v>0</v>
      </c>
      <c r="BC112" s="3">
        <v>0.1</v>
      </c>
      <c r="BD112" s="3">
        <v>0</v>
      </c>
      <c r="BG112" t="s">
        <v>114</v>
      </c>
      <c r="BH112">
        <v>0.34</v>
      </c>
      <c r="BI112">
        <v>0</v>
      </c>
      <c r="BJ112">
        <v>0.1</v>
      </c>
      <c r="BK112">
        <v>0</v>
      </c>
      <c r="BN112" t="s">
        <v>114</v>
      </c>
      <c r="BO112">
        <v>0.34</v>
      </c>
      <c r="BP112">
        <v>0.38</v>
      </c>
      <c r="BQ112">
        <v>0.36</v>
      </c>
      <c r="BR112">
        <v>0</v>
      </c>
      <c r="BU112" t="s">
        <v>114</v>
      </c>
      <c r="BV112">
        <v>0.33</v>
      </c>
      <c r="BW112">
        <v>0.36</v>
      </c>
      <c r="BX112">
        <v>0.38</v>
      </c>
      <c r="BY112">
        <v>0</v>
      </c>
      <c r="CB112" s="6" t="s">
        <v>114</v>
      </c>
      <c r="CC112" s="6">
        <v>0.28999999999999998</v>
      </c>
      <c r="CD112" s="6">
        <v>0</v>
      </c>
      <c r="CE112" s="6">
        <v>0.31</v>
      </c>
      <c r="CF112" s="6">
        <v>0</v>
      </c>
      <c r="CI112" s="6" t="s">
        <v>114</v>
      </c>
      <c r="CJ112" s="6">
        <v>0.06</v>
      </c>
      <c r="CK112" s="6">
        <v>0.33</v>
      </c>
      <c r="CL112" s="6">
        <v>0</v>
      </c>
      <c r="CM112" s="6">
        <v>0</v>
      </c>
      <c r="CP112" s="6" t="s">
        <v>114</v>
      </c>
      <c r="CQ112" s="6">
        <v>0.03</v>
      </c>
      <c r="CR112" s="6">
        <v>0</v>
      </c>
      <c r="CS112" s="6">
        <v>0.05</v>
      </c>
      <c r="CT112" s="6">
        <v>0</v>
      </c>
      <c r="CW112" s="6" t="s">
        <v>114</v>
      </c>
      <c r="CX112" s="6">
        <v>0</v>
      </c>
      <c r="CY112" s="6">
        <v>0</v>
      </c>
      <c r="CZ112" s="6">
        <v>0</v>
      </c>
      <c r="DA112" s="6">
        <v>0</v>
      </c>
      <c r="DD112" s="6" t="s">
        <v>114</v>
      </c>
      <c r="DE112" s="6">
        <v>0.03</v>
      </c>
      <c r="DF112" s="6">
        <v>0</v>
      </c>
      <c r="DG112" s="6">
        <v>7.0000000000000007E-2</v>
      </c>
      <c r="DH112" s="6">
        <v>0</v>
      </c>
      <c r="DK112" s="6" t="s">
        <v>114</v>
      </c>
      <c r="DL112" s="6">
        <v>0.03</v>
      </c>
      <c r="DM112" s="6">
        <v>0</v>
      </c>
      <c r="DN112" s="6">
        <v>0.05</v>
      </c>
      <c r="DO112" s="6">
        <v>0</v>
      </c>
      <c r="DR112" s="6" t="s">
        <v>114</v>
      </c>
      <c r="DS112" s="6">
        <v>0</v>
      </c>
      <c r="DT112" s="6">
        <v>0</v>
      </c>
      <c r="DU112" s="6">
        <v>0</v>
      </c>
      <c r="DV112" s="6">
        <v>0</v>
      </c>
      <c r="DY112" s="6" t="s">
        <v>114</v>
      </c>
      <c r="DZ112" s="6">
        <v>0.03</v>
      </c>
      <c r="EA112" s="6">
        <v>0</v>
      </c>
      <c r="EB112" s="6">
        <v>0.05</v>
      </c>
      <c r="EC112" s="6">
        <v>0</v>
      </c>
      <c r="EF112" s="6" t="s">
        <v>114</v>
      </c>
      <c r="EG112" s="6">
        <v>0.04</v>
      </c>
      <c r="EH112" s="6">
        <v>0</v>
      </c>
      <c r="EI112" s="6">
        <v>0.06</v>
      </c>
      <c r="EJ112" s="6">
        <v>0</v>
      </c>
      <c r="EM112" s="6" t="s">
        <v>114</v>
      </c>
      <c r="EN112" s="6">
        <v>0</v>
      </c>
      <c r="EO112" s="6">
        <v>0</v>
      </c>
      <c r="EP112" s="6">
        <v>0</v>
      </c>
      <c r="EQ112" s="6">
        <v>0</v>
      </c>
      <c r="ET112" s="6" t="s">
        <v>114</v>
      </c>
      <c r="EU112" s="6">
        <v>0</v>
      </c>
      <c r="EV112" s="6">
        <v>0</v>
      </c>
      <c r="EW112" s="6">
        <v>0</v>
      </c>
      <c r="EX112" s="6">
        <v>0</v>
      </c>
      <c r="FA112" s="6" t="s">
        <v>114</v>
      </c>
      <c r="FB112" s="6">
        <v>0</v>
      </c>
      <c r="FC112" s="6">
        <v>0</v>
      </c>
      <c r="FD112" s="6">
        <v>0</v>
      </c>
      <c r="FE112" s="6">
        <v>0</v>
      </c>
      <c r="FH112" s="6" t="s">
        <v>114</v>
      </c>
      <c r="FI112" s="6">
        <v>0</v>
      </c>
      <c r="FJ112" s="6">
        <v>0</v>
      </c>
      <c r="FK112" s="6">
        <v>0</v>
      </c>
      <c r="FL112" s="6">
        <v>0</v>
      </c>
      <c r="FO112" s="6" t="s">
        <v>114</v>
      </c>
      <c r="FP112" s="6">
        <v>0.04</v>
      </c>
      <c r="FQ112" s="6">
        <v>0</v>
      </c>
      <c r="FR112" s="6">
        <v>7.0000000000000007E-2</v>
      </c>
      <c r="FS112" s="6">
        <v>0</v>
      </c>
      <c r="FV112" s="6" t="s">
        <v>114</v>
      </c>
      <c r="FW112" s="6">
        <v>0.04</v>
      </c>
      <c r="FX112" s="6">
        <v>0.25</v>
      </c>
      <c r="FY112" s="6">
        <v>0</v>
      </c>
      <c r="FZ112" s="6">
        <v>0</v>
      </c>
      <c r="GC112" s="6" t="s">
        <v>114</v>
      </c>
      <c r="GD112" s="6">
        <v>0.09</v>
      </c>
      <c r="GE112" s="6">
        <v>0</v>
      </c>
      <c r="GF112" s="6">
        <v>0.04</v>
      </c>
      <c r="GG112" s="6">
        <v>0.35</v>
      </c>
      <c r="GJ112" s="58" t="s">
        <v>114</v>
      </c>
      <c r="GK112" s="58">
        <v>0.02</v>
      </c>
      <c r="GL112" s="58">
        <v>0</v>
      </c>
      <c r="GM112" s="58">
        <v>0.04</v>
      </c>
      <c r="GN112" s="58">
        <v>0</v>
      </c>
      <c r="GQ112" s="58" t="s">
        <v>114</v>
      </c>
      <c r="GR112" s="58">
        <v>0.06</v>
      </c>
      <c r="GS112" s="58">
        <v>0</v>
      </c>
      <c r="GT112" s="58">
        <v>0.06</v>
      </c>
      <c r="GU112" s="58">
        <v>0</v>
      </c>
      <c r="GX112" s="60" t="s">
        <v>114</v>
      </c>
      <c r="GY112" s="60">
        <v>7.0000000000000007E-2</v>
      </c>
      <c r="GZ112" s="60">
        <v>0</v>
      </c>
      <c r="HA112" s="60">
        <v>0.12</v>
      </c>
      <c r="HB112" s="60">
        <v>0</v>
      </c>
    </row>
    <row r="113" spans="1:210"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0.4</v>
      </c>
      <c r="AG113" s="6">
        <v>1.75</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3" t="s">
        <v>115</v>
      </c>
      <c r="BA113" s="3">
        <v>0</v>
      </c>
      <c r="BB113" s="3">
        <v>0</v>
      </c>
      <c r="BC113" s="3">
        <v>0</v>
      </c>
      <c r="BD113" s="3">
        <v>0</v>
      </c>
      <c r="BG113" t="s">
        <v>115</v>
      </c>
      <c r="BH113">
        <v>0</v>
      </c>
      <c r="BI113">
        <v>0</v>
      </c>
      <c r="BJ113">
        <v>0</v>
      </c>
      <c r="BK113">
        <v>0</v>
      </c>
      <c r="BN113" t="s">
        <v>115</v>
      </c>
      <c r="BO113">
        <v>0</v>
      </c>
      <c r="BP113">
        <v>0</v>
      </c>
      <c r="BQ113">
        <v>0</v>
      </c>
      <c r="BR113">
        <v>0</v>
      </c>
      <c r="BU113" t="s">
        <v>115</v>
      </c>
      <c r="BV113">
        <v>0</v>
      </c>
      <c r="BW113">
        <v>0</v>
      </c>
      <c r="BX113">
        <v>0</v>
      </c>
      <c r="BY113">
        <v>0</v>
      </c>
      <c r="CB113" s="6" t="s">
        <v>115</v>
      </c>
      <c r="CC113" s="6">
        <v>0.1</v>
      </c>
      <c r="CD113" s="6">
        <v>0</v>
      </c>
      <c r="CE113" s="6">
        <v>0.22</v>
      </c>
      <c r="CF113" s="6">
        <v>0</v>
      </c>
      <c r="CI113" s="6" t="s">
        <v>115</v>
      </c>
      <c r="CJ113" s="6">
        <v>0.1</v>
      </c>
      <c r="CK113" s="6">
        <v>0</v>
      </c>
      <c r="CL113" s="6">
        <v>0.19</v>
      </c>
      <c r="CM113" s="6">
        <v>0</v>
      </c>
      <c r="CP113" s="6" t="s">
        <v>115</v>
      </c>
      <c r="CQ113" s="6">
        <v>0</v>
      </c>
      <c r="CR113" s="6">
        <v>0</v>
      </c>
      <c r="CS113" s="6">
        <v>0</v>
      </c>
      <c r="CT113" s="6">
        <v>0</v>
      </c>
      <c r="CW113" s="6" t="s">
        <v>115</v>
      </c>
      <c r="CX113" s="6">
        <v>0</v>
      </c>
      <c r="CY113" s="6">
        <v>0</v>
      </c>
      <c r="CZ113" s="6">
        <v>0</v>
      </c>
      <c r="DA113" s="6">
        <v>0</v>
      </c>
      <c r="DD113" s="6" t="s">
        <v>115</v>
      </c>
      <c r="DE113" s="6">
        <v>0.02</v>
      </c>
      <c r="DF113" s="6">
        <v>0</v>
      </c>
      <c r="DG113" s="6">
        <v>0</v>
      </c>
      <c r="DH113" s="6">
        <v>0</v>
      </c>
      <c r="DK113" s="6" t="s">
        <v>115</v>
      </c>
      <c r="DL113" s="6">
        <v>0.02</v>
      </c>
      <c r="DM113" s="6">
        <v>0</v>
      </c>
      <c r="DN113" s="6">
        <v>0.03</v>
      </c>
      <c r="DO113" s="6">
        <v>0</v>
      </c>
      <c r="DR113" s="6" t="s">
        <v>115</v>
      </c>
      <c r="DS113" s="6">
        <v>0</v>
      </c>
      <c r="DT113" s="6">
        <v>0</v>
      </c>
      <c r="DU113" s="6">
        <v>0</v>
      </c>
      <c r="DV113" s="6">
        <v>0</v>
      </c>
      <c r="DY113" s="6" t="s">
        <v>115</v>
      </c>
      <c r="DZ113" s="6">
        <v>0.05</v>
      </c>
      <c r="EA113" s="6">
        <v>0</v>
      </c>
      <c r="EB113" s="6">
        <v>0</v>
      </c>
      <c r="EC113" s="6">
        <v>0</v>
      </c>
      <c r="EF113" s="6" t="s">
        <v>115</v>
      </c>
      <c r="EG113" s="6">
        <v>0</v>
      </c>
      <c r="EH113" s="6">
        <v>0</v>
      </c>
      <c r="EI113" s="6">
        <v>0</v>
      </c>
      <c r="EJ113" s="6">
        <v>0</v>
      </c>
      <c r="EM113" s="6" t="s">
        <v>115</v>
      </c>
      <c r="EN113" s="6">
        <v>0.12</v>
      </c>
      <c r="EO113" s="6">
        <v>0</v>
      </c>
      <c r="EP113" s="6">
        <v>0</v>
      </c>
      <c r="EQ113" s="6">
        <v>0</v>
      </c>
      <c r="ET113" s="6" t="s">
        <v>115</v>
      </c>
      <c r="EU113" s="6">
        <v>7.0000000000000007E-2</v>
      </c>
      <c r="EV113" s="6">
        <v>0</v>
      </c>
      <c r="EW113" s="6">
        <v>0</v>
      </c>
      <c r="EX113" s="6">
        <v>0</v>
      </c>
      <c r="FA113" s="6" t="s">
        <v>115</v>
      </c>
      <c r="FB113" s="6">
        <v>0</v>
      </c>
      <c r="FC113" s="6">
        <v>0</v>
      </c>
      <c r="FD113" s="6">
        <v>0</v>
      </c>
      <c r="FE113" s="6">
        <v>0</v>
      </c>
      <c r="FH113" s="6" t="s">
        <v>115</v>
      </c>
      <c r="FI113" s="6">
        <v>0</v>
      </c>
      <c r="FJ113" s="6">
        <v>0</v>
      </c>
      <c r="FK113" s="6">
        <v>0</v>
      </c>
      <c r="FL113" s="6">
        <v>0</v>
      </c>
      <c r="FO113" s="6" t="s">
        <v>115</v>
      </c>
      <c r="FP113" s="6">
        <v>0</v>
      </c>
      <c r="FQ113" s="6">
        <v>0</v>
      </c>
      <c r="FR113" s="6">
        <v>0</v>
      </c>
      <c r="FS113" s="6">
        <v>0</v>
      </c>
      <c r="FV113" s="6" t="s">
        <v>115</v>
      </c>
      <c r="FW113" s="6">
        <v>0.18</v>
      </c>
      <c r="FX113" s="6">
        <v>0</v>
      </c>
      <c r="FY113" s="6">
        <v>0.14000000000000001</v>
      </c>
      <c r="FZ113" s="6">
        <v>0</v>
      </c>
      <c r="GC113" s="6" t="s">
        <v>115</v>
      </c>
      <c r="GD113" s="6">
        <v>0</v>
      </c>
      <c r="GE113" s="6">
        <v>0</v>
      </c>
      <c r="GF113" s="6">
        <v>0</v>
      </c>
      <c r="GG113" s="6">
        <v>0</v>
      </c>
      <c r="GJ113" s="58" t="s">
        <v>115</v>
      </c>
      <c r="GK113" s="58">
        <v>0</v>
      </c>
      <c r="GL113" s="58">
        <v>0</v>
      </c>
      <c r="GM113" s="58">
        <v>0</v>
      </c>
      <c r="GN113" s="58">
        <v>0</v>
      </c>
      <c r="GQ113" s="58" t="s">
        <v>115</v>
      </c>
      <c r="GR113" s="58">
        <v>0.03</v>
      </c>
      <c r="GS113" s="58">
        <v>0</v>
      </c>
      <c r="GT113" s="58">
        <v>0</v>
      </c>
      <c r="GU113" s="58">
        <v>0</v>
      </c>
      <c r="GX113" s="60" t="s">
        <v>115</v>
      </c>
      <c r="GY113" s="60">
        <v>0</v>
      </c>
      <c r="GZ113" s="60">
        <v>0</v>
      </c>
      <c r="HA113" s="60">
        <v>0</v>
      </c>
      <c r="HB113" s="60">
        <v>0</v>
      </c>
    </row>
    <row r="114" spans="1:210" x14ac:dyDescent="0.3">
      <c r="A114" s="1">
        <v>5.4499999999999948</v>
      </c>
      <c r="B114" s="1">
        <v>5.4999999999999947</v>
      </c>
      <c r="C114" s="1" t="s">
        <v>116</v>
      </c>
      <c r="D114" s="1">
        <v>0</v>
      </c>
      <c r="E114" s="1">
        <v>0</v>
      </c>
      <c r="F114" s="1">
        <v>0</v>
      </c>
      <c r="G114" s="1">
        <v>0</v>
      </c>
      <c r="H114" s="1"/>
      <c r="I114" s="1"/>
      <c r="J114" s="1" t="s">
        <v>116</v>
      </c>
      <c r="K114" s="1">
        <v>0.1</v>
      </c>
      <c r="L114" s="1">
        <v>0</v>
      </c>
      <c r="M114" s="1">
        <v>0</v>
      </c>
      <c r="N114" s="1">
        <v>0</v>
      </c>
      <c r="O114" s="1"/>
      <c r="P114" s="1"/>
      <c r="Q114" s="1" t="s">
        <v>116</v>
      </c>
      <c r="R114" s="1">
        <v>0</v>
      </c>
      <c r="S114" s="1">
        <v>0</v>
      </c>
      <c r="T114" s="1">
        <v>0</v>
      </c>
      <c r="U114" s="1">
        <v>0</v>
      </c>
      <c r="V114" s="1"/>
      <c r="W114" s="1"/>
      <c r="X114" s="1" t="s">
        <v>116</v>
      </c>
      <c r="Y114" s="1">
        <v>0.22</v>
      </c>
      <c r="Z114" s="1">
        <v>0</v>
      </c>
      <c r="AA114" s="1">
        <v>0</v>
      </c>
      <c r="AB114" s="1">
        <v>0</v>
      </c>
      <c r="AC114" s="1"/>
      <c r="AD114" s="1"/>
      <c r="AE114" s="6" t="s">
        <v>116</v>
      </c>
      <c r="AF114" s="6">
        <v>0.04</v>
      </c>
      <c r="AG114" s="6">
        <v>0</v>
      </c>
      <c r="AH114" s="6">
        <v>0</v>
      </c>
      <c r="AI114" s="6">
        <v>0.14000000000000001</v>
      </c>
      <c r="AJ114" s="1"/>
      <c r="AK114" s="1"/>
      <c r="AL114" s="6" t="s">
        <v>116</v>
      </c>
      <c r="AM114" s="6">
        <v>0</v>
      </c>
      <c r="AN114" s="6">
        <v>0</v>
      </c>
      <c r="AO114" s="6">
        <v>0</v>
      </c>
      <c r="AP114" s="6">
        <v>0</v>
      </c>
      <c r="AQ114" s="1"/>
      <c r="AR114" s="1"/>
      <c r="AS114" s="6" t="s">
        <v>116</v>
      </c>
      <c r="AT114" s="6">
        <v>0</v>
      </c>
      <c r="AU114" s="6">
        <v>0</v>
      </c>
      <c r="AV114" s="6">
        <v>0</v>
      </c>
      <c r="AW114" s="6">
        <v>0</v>
      </c>
      <c r="AZ114" s="3" t="s">
        <v>116</v>
      </c>
      <c r="BA114" s="3">
        <v>0.16</v>
      </c>
      <c r="BB114" s="3">
        <v>0</v>
      </c>
      <c r="BC114" s="3">
        <v>0</v>
      </c>
      <c r="BD114" s="3">
        <v>0.42</v>
      </c>
      <c r="BG114" t="s">
        <v>116</v>
      </c>
      <c r="BH114">
        <v>0</v>
      </c>
      <c r="BI114">
        <v>0</v>
      </c>
      <c r="BJ114">
        <v>0</v>
      </c>
      <c r="BK114">
        <v>0</v>
      </c>
      <c r="BN114" t="s">
        <v>116</v>
      </c>
      <c r="BO114">
        <v>7.0000000000000007E-2</v>
      </c>
      <c r="BP114">
        <v>0</v>
      </c>
      <c r="BQ114">
        <v>0</v>
      </c>
      <c r="BR114">
        <v>0</v>
      </c>
      <c r="BU114" t="s">
        <v>116</v>
      </c>
      <c r="BV114">
        <v>0</v>
      </c>
      <c r="BW114">
        <v>0</v>
      </c>
      <c r="BX114">
        <v>0</v>
      </c>
      <c r="BY114">
        <v>0</v>
      </c>
      <c r="CB114" s="6" t="s">
        <v>116</v>
      </c>
      <c r="CC114" s="6">
        <v>0</v>
      </c>
      <c r="CD114" s="6">
        <v>0</v>
      </c>
      <c r="CE114" s="6">
        <v>0</v>
      </c>
      <c r="CF114" s="6">
        <v>0</v>
      </c>
      <c r="CI114" s="6" t="s">
        <v>116</v>
      </c>
      <c r="CJ114" s="6">
        <v>0.12</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v>
      </c>
      <c r="DT114" s="6">
        <v>0</v>
      </c>
      <c r="DU114" s="6">
        <v>0</v>
      </c>
      <c r="DV114" s="6">
        <v>0</v>
      </c>
      <c r="DY114" s="6" t="s">
        <v>116</v>
      </c>
      <c r="DZ114" s="6">
        <v>0</v>
      </c>
      <c r="EA114" s="6">
        <v>0</v>
      </c>
      <c r="EB114" s="6">
        <v>0</v>
      </c>
      <c r="EC114" s="6">
        <v>0</v>
      </c>
      <c r="EF114" s="6" t="s">
        <v>116</v>
      </c>
      <c r="EG114" s="6">
        <v>0</v>
      </c>
      <c r="EH114" s="6">
        <v>0</v>
      </c>
      <c r="EI114" s="6">
        <v>0</v>
      </c>
      <c r="EJ114" s="6">
        <v>0</v>
      </c>
      <c r="EM114" s="6" t="s">
        <v>116</v>
      </c>
      <c r="EN114" s="6">
        <v>0</v>
      </c>
      <c r="EO114" s="6">
        <v>0</v>
      </c>
      <c r="EP114" s="6">
        <v>0</v>
      </c>
      <c r="EQ114" s="6">
        <v>0</v>
      </c>
      <c r="ET114" s="6" t="s">
        <v>116</v>
      </c>
      <c r="EU114" s="6">
        <v>0</v>
      </c>
      <c r="EV114" s="6">
        <v>0</v>
      </c>
      <c r="EW114" s="6">
        <v>0</v>
      </c>
      <c r="EX114" s="6">
        <v>0</v>
      </c>
      <c r="FA114" s="6" t="s">
        <v>116</v>
      </c>
      <c r="FB114" s="6">
        <v>0</v>
      </c>
      <c r="FC114" s="6">
        <v>0</v>
      </c>
      <c r="FD114" s="6">
        <v>0</v>
      </c>
      <c r="FE114" s="6">
        <v>0</v>
      </c>
      <c r="FH114" s="6" t="s">
        <v>116</v>
      </c>
      <c r="FI114" s="6">
        <v>0</v>
      </c>
      <c r="FJ114" s="6">
        <v>0</v>
      </c>
      <c r="FK114" s="6">
        <v>0</v>
      </c>
      <c r="FL114" s="6">
        <v>0</v>
      </c>
      <c r="FO114" s="6" t="s">
        <v>116</v>
      </c>
      <c r="FP114" s="6">
        <v>0</v>
      </c>
      <c r="FQ114" s="6">
        <v>0</v>
      </c>
      <c r="FR114" s="6">
        <v>0</v>
      </c>
      <c r="FS114" s="6">
        <v>0</v>
      </c>
      <c r="FV114" s="6" t="s">
        <v>116</v>
      </c>
      <c r="FW114" s="6">
        <v>0</v>
      </c>
      <c r="FX114" s="6">
        <v>0</v>
      </c>
      <c r="FY114" s="6">
        <v>0</v>
      </c>
      <c r="FZ114" s="6">
        <v>0</v>
      </c>
      <c r="GC114" s="6" t="s">
        <v>116</v>
      </c>
      <c r="GD114" s="6">
        <v>0</v>
      </c>
      <c r="GE114" s="6">
        <v>0</v>
      </c>
      <c r="GF114" s="6">
        <v>0</v>
      </c>
      <c r="GG114" s="6">
        <v>0</v>
      </c>
      <c r="GJ114" s="58" t="s">
        <v>116</v>
      </c>
      <c r="GK114" s="58">
        <v>0</v>
      </c>
      <c r="GL114" s="58">
        <v>0</v>
      </c>
      <c r="GM114" s="58">
        <v>0</v>
      </c>
      <c r="GN114" s="58">
        <v>0</v>
      </c>
      <c r="GQ114" s="58" t="s">
        <v>116</v>
      </c>
      <c r="GR114" s="58">
        <v>0</v>
      </c>
      <c r="GS114" s="58">
        <v>0</v>
      </c>
      <c r="GT114" s="58">
        <v>0</v>
      </c>
      <c r="GU114" s="58">
        <v>0</v>
      </c>
      <c r="GX114" s="60" t="s">
        <v>116</v>
      </c>
      <c r="GY114" s="60">
        <v>0</v>
      </c>
      <c r="GZ114" s="60">
        <v>0</v>
      </c>
      <c r="HA114" s="60">
        <v>0</v>
      </c>
      <c r="HB114" s="60">
        <v>0</v>
      </c>
    </row>
    <row r="115" spans="1:210" x14ac:dyDescent="0.3">
      <c r="A115" s="1">
        <v>5.4999999999999947</v>
      </c>
      <c r="B115" s="1">
        <v>5.5499999999999945</v>
      </c>
      <c r="C115" s="1" t="s">
        <v>117</v>
      </c>
      <c r="D115" s="1">
        <v>0.22</v>
      </c>
      <c r="E115" s="1">
        <v>0</v>
      </c>
      <c r="F115" s="1">
        <v>0.36</v>
      </c>
      <c r="G115" s="1">
        <v>0</v>
      </c>
      <c r="H115" s="1"/>
      <c r="I115" s="1"/>
      <c r="J115" s="1" t="s">
        <v>117</v>
      </c>
      <c r="K115" s="1">
        <v>0.04</v>
      </c>
      <c r="L115" s="1">
        <v>0</v>
      </c>
      <c r="M115" s="1">
        <v>0.06</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0.03</v>
      </c>
      <c r="AG115" s="6">
        <v>0</v>
      </c>
      <c r="AH115" s="6">
        <v>7.0000000000000007E-2</v>
      </c>
      <c r="AI115" s="6">
        <v>0</v>
      </c>
      <c r="AJ115" s="1"/>
      <c r="AK115" s="1"/>
      <c r="AL115" s="6" t="s">
        <v>117</v>
      </c>
      <c r="AM115" s="6">
        <v>0.14000000000000001</v>
      </c>
      <c r="AN115" s="6">
        <v>0</v>
      </c>
      <c r="AO115" s="6">
        <v>0.32</v>
      </c>
      <c r="AP115" s="6">
        <v>0</v>
      </c>
      <c r="AQ115" s="1"/>
      <c r="AR115" s="1"/>
      <c r="AS115" s="6" t="s">
        <v>117</v>
      </c>
      <c r="AT115" s="6">
        <v>0.18</v>
      </c>
      <c r="AU115" s="6">
        <v>0</v>
      </c>
      <c r="AV115" s="6">
        <v>0</v>
      </c>
      <c r="AW115" s="6">
        <v>0.81</v>
      </c>
      <c r="AZ115" s="3" t="s">
        <v>117</v>
      </c>
      <c r="BA115" s="3">
        <v>0</v>
      </c>
      <c r="BB115" s="3">
        <v>0</v>
      </c>
      <c r="BC115" s="3">
        <v>0</v>
      </c>
      <c r="BD115" s="3">
        <v>0</v>
      </c>
      <c r="BG115" t="s">
        <v>117</v>
      </c>
      <c r="BH115">
        <v>0</v>
      </c>
      <c r="BI115">
        <v>0</v>
      </c>
      <c r="BJ115">
        <v>0</v>
      </c>
      <c r="BK115">
        <v>0</v>
      </c>
      <c r="BN115" t="s">
        <v>117</v>
      </c>
      <c r="BO115">
        <v>0</v>
      </c>
      <c r="BP115">
        <v>0</v>
      </c>
      <c r="BQ115">
        <v>0</v>
      </c>
      <c r="BR115">
        <v>0</v>
      </c>
      <c r="BU115" t="s">
        <v>117</v>
      </c>
      <c r="BV115">
        <v>0</v>
      </c>
      <c r="BW115">
        <v>0</v>
      </c>
      <c r="BX115">
        <v>0</v>
      </c>
      <c r="BY115">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0</v>
      </c>
      <c r="CY115" s="6">
        <v>0</v>
      </c>
      <c r="CZ115" s="6">
        <v>0</v>
      </c>
      <c r="DA115" s="6">
        <v>0</v>
      </c>
      <c r="DD115" s="6" t="s">
        <v>117</v>
      </c>
      <c r="DE115" s="6">
        <v>7.0000000000000007E-2</v>
      </c>
      <c r="DF115" s="6">
        <v>0</v>
      </c>
      <c r="DG115" s="6">
        <v>0</v>
      </c>
      <c r="DH115" s="6">
        <v>0</v>
      </c>
      <c r="DK115" s="6" t="s">
        <v>117</v>
      </c>
      <c r="DL115" s="6">
        <v>0</v>
      </c>
      <c r="DM115" s="6">
        <v>0</v>
      </c>
      <c r="DN115" s="6">
        <v>0</v>
      </c>
      <c r="DO115" s="6">
        <v>0</v>
      </c>
      <c r="DR115" s="6" t="s">
        <v>117</v>
      </c>
      <c r="DS115" s="6">
        <v>0</v>
      </c>
      <c r="DT115" s="6">
        <v>0</v>
      </c>
      <c r="DU115" s="6">
        <v>0</v>
      </c>
      <c r="DV115" s="6">
        <v>0</v>
      </c>
      <c r="DY115" s="6" t="s">
        <v>117</v>
      </c>
      <c r="DZ115" s="6">
        <v>7.0000000000000007E-2</v>
      </c>
      <c r="EA115" s="6">
        <v>0</v>
      </c>
      <c r="EB115" s="6">
        <v>0</v>
      </c>
      <c r="EC115" s="6">
        <v>0</v>
      </c>
      <c r="EF115" s="6" t="s">
        <v>117</v>
      </c>
      <c r="EG115" s="6">
        <v>0</v>
      </c>
      <c r="EH115" s="6">
        <v>0</v>
      </c>
      <c r="EI115" s="6">
        <v>0</v>
      </c>
      <c r="EJ115" s="6">
        <v>0</v>
      </c>
      <c r="EM115" s="6" t="s">
        <v>117</v>
      </c>
      <c r="EN115" s="6">
        <v>0</v>
      </c>
      <c r="EO115" s="6">
        <v>0</v>
      </c>
      <c r="EP115" s="6">
        <v>0</v>
      </c>
      <c r="EQ115" s="6">
        <v>0</v>
      </c>
      <c r="ET115" s="6" t="s">
        <v>117</v>
      </c>
      <c r="EU115" s="6">
        <v>0</v>
      </c>
      <c r="EV115" s="6">
        <v>0</v>
      </c>
      <c r="EW115" s="6">
        <v>0</v>
      </c>
      <c r="EX115" s="6">
        <v>0</v>
      </c>
      <c r="FA115" s="6" t="s">
        <v>117</v>
      </c>
      <c r="FB115" s="6">
        <v>0</v>
      </c>
      <c r="FC115" s="6">
        <v>0</v>
      </c>
      <c r="FD115" s="6">
        <v>0</v>
      </c>
      <c r="FE115" s="6">
        <v>0</v>
      </c>
      <c r="FH115" s="6" t="s">
        <v>117</v>
      </c>
      <c r="FI115" s="6">
        <v>0.08</v>
      </c>
      <c r="FJ115" s="6">
        <v>0</v>
      </c>
      <c r="FK115" s="6">
        <v>0</v>
      </c>
      <c r="FL115" s="6">
        <v>0</v>
      </c>
      <c r="FO115" s="6" t="s">
        <v>117</v>
      </c>
      <c r="FP115" s="6">
        <v>0</v>
      </c>
      <c r="FQ115" s="6">
        <v>0</v>
      </c>
      <c r="FR115" s="6">
        <v>0</v>
      </c>
      <c r="FS115" s="6">
        <v>0</v>
      </c>
      <c r="FV115" s="6" t="s">
        <v>117</v>
      </c>
      <c r="FW115" s="6">
        <v>0</v>
      </c>
      <c r="FX115" s="6">
        <v>0</v>
      </c>
      <c r="FY115" s="6">
        <v>0</v>
      </c>
      <c r="FZ115" s="6">
        <v>0</v>
      </c>
      <c r="GC115" s="6" t="s">
        <v>117</v>
      </c>
      <c r="GD115" s="6">
        <v>0</v>
      </c>
      <c r="GE115" s="6">
        <v>0</v>
      </c>
      <c r="GF115" s="6">
        <v>0</v>
      </c>
      <c r="GG115" s="6">
        <v>0</v>
      </c>
      <c r="GJ115" s="58" t="s">
        <v>117</v>
      </c>
      <c r="GK115" s="58">
        <v>0.06</v>
      </c>
      <c r="GL115" s="58">
        <v>0</v>
      </c>
      <c r="GM115" s="58">
        <v>0.1</v>
      </c>
      <c r="GN115" s="58">
        <v>0</v>
      </c>
      <c r="GQ115" s="58" t="s">
        <v>117</v>
      </c>
      <c r="GR115" s="58">
        <v>0.03</v>
      </c>
      <c r="GS115" s="58">
        <v>0</v>
      </c>
      <c r="GT115" s="58">
        <v>0</v>
      </c>
      <c r="GU115" s="58">
        <v>0</v>
      </c>
      <c r="GX115" s="60" t="s">
        <v>117</v>
      </c>
      <c r="GY115" s="60">
        <v>0</v>
      </c>
      <c r="GZ115" s="60">
        <v>0</v>
      </c>
      <c r="HA115" s="60">
        <v>0</v>
      </c>
      <c r="HB115" s="60">
        <v>0</v>
      </c>
    </row>
    <row r="116" spans="1:210" x14ac:dyDescent="0.3">
      <c r="A116" s="1">
        <v>5.5499999999999945</v>
      </c>
      <c r="B116" s="1">
        <v>5.5999999999999943</v>
      </c>
      <c r="C116" s="1" t="s">
        <v>118</v>
      </c>
      <c r="D116" s="1">
        <v>0</v>
      </c>
      <c r="E116" s="1">
        <v>0</v>
      </c>
      <c r="F116" s="1">
        <v>0</v>
      </c>
      <c r="G116" s="1">
        <v>0</v>
      </c>
      <c r="H116" s="1"/>
      <c r="I116" s="1"/>
      <c r="J116" s="1" t="s">
        <v>118</v>
      </c>
      <c r="K116" s="1">
        <v>0</v>
      </c>
      <c r="L116" s="1">
        <v>0</v>
      </c>
      <c r="M116" s="1">
        <v>0</v>
      </c>
      <c r="N116" s="1">
        <v>0</v>
      </c>
      <c r="O116" s="1"/>
      <c r="P116" s="1"/>
      <c r="Q116" s="1" t="s">
        <v>118</v>
      </c>
      <c r="R116" s="1">
        <v>0.13</v>
      </c>
      <c r="S116" s="1">
        <v>0</v>
      </c>
      <c r="T116" s="1">
        <v>0</v>
      </c>
      <c r="U116" s="1">
        <v>0.6</v>
      </c>
      <c r="V116" s="1"/>
      <c r="W116" s="1"/>
      <c r="X116" s="1" t="s">
        <v>118</v>
      </c>
      <c r="Y116" s="1">
        <v>0.04</v>
      </c>
      <c r="Z116" s="1">
        <v>0</v>
      </c>
      <c r="AA116" s="1">
        <v>0</v>
      </c>
      <c r="AB116" s="1">
        <v>0.18</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3" t="s">
        <v>118</v>
      </c>
      <c r="BA116" s="3">
        <v>0.13</v>
      </c>
      <c r="BB116" s="3">
        <v>0</v>
      </c>
      <c r="BC116" s="3">
        <v>0</v>
      </c>
      <c r="BD116" s="3">
        <v>0.56999999999999995</v>
      </c>
      <c r="BG116" t="s">
        <v>118</v>
      </c>
      <c r="BH116">
        <v>0.03</v>
      </c>
      <c r="BI116">
        <v>0.16</v>
      </c>
      <c r="BJ116">
        <v>0</v>
      </c>
      <c r="BK116">
        <v>0</v>
      </c>
      <c r="BN116" t="s">
        <v>118</v>
      </c>
      <c r="BO116">
        <v>0</v>
      </c>
      <c r="BP116">
        <v>0</v>
      </c>
      <c r="BQ116">
        <v>0</v>
      </c>
      <c r="BR116">
        <v>0</v>
      </c>
      <c r="BU116" t="s">
        <v>118</v>
      </c>
      <c r="BV116">
        <v>0</v>
      </c>
      <c r="BW116">
        <v>0</v>
      </c>
      <c r="BX116">
        <v>0</v>
      </c>
      <c r="BY116">
        <v>0</v>
      </c>
      <c r="CB116" s="6" t="s">
        <v>118</v>
      </c>
      <c r="CC116" s="6">
        <v>0</v>
      </c>
      <c r="CD116" s="6">
        <v>0</v>
      </c>
      <c r="CE116" s="6">
        <v>0</v>
      </c>
      <c r="CF116" s="6">
        <v>0</v>
      </c>
      <c r="CI116" s="6" t="s">
        <v>118</v>
      </c>
      <c r="CJ116" s="6">
        <v>0.19</v>
      </c>
      <c r="CK116" s="6">
        <v>0</v>
      </c>
      <c r="CL116" s="6">
        <v>0.37</v>
      </c>
      <c r="CM116" s="6">
        <v>0</v>
      </c>
      <c r="CP116" s="6" t="s">
        <v>118</v>
      </c>
      <c r="CQ116" s="6">
        <v>0</v>
      </c>
      <c r="CR116" s="6">
        <v>0</v>
      </c>
      <c r="CS116" s="6">
        <v>0</v>
      </c>
      <c r="CT116" s="6">
        <v>0</v>
      </c>
      <c r="CW116" s="6" t="s">
        <v>118</v>
      </c>
      <c r="CX116" s="6">
        <v>0</v>
      </c>
      <c r="CY116" s="6">
        <v>0</v>
      </c>
      <c r="CZ116" s="6">
        <v>0</v>
      </c>
      <c r="DA116" s="6">
        <v>0</v>
      </c>
      <c r="DD116" s="6" t="s">
        <v>118</v>
      </c>
      <c r="DE116" s="6">
        <v>0</v>
      </c>
      <c r="DF116" s="6">
        <v>0</v>
      </c>
      <c r="DG116" s="6">
        <v>0</v>
      </c>
      <c r="DH116" s="6">
        <v>0</v>
      </c>
      <c r="DK116" s="6" t="s">
        <v>118</v>
      </c>
      <c r="DL116" s="6">
        <v>0</v>
      </c>
      <c r="DM116" s="6">
        <v>0</v>
      </c>
      <c r="DN116" s="6">
        <v>0</v>
      </c>
      <c r="DO116" s="6">
        <v>0</v>
      </c>
      <c r="DR116" s="6" t="s">
        <v>118</v>
      </c>
      <c r="DS116" s="6">
        <v>0</v>
      </c>
      <c r="DT116" s="6">
        <v>0</v>
      </c>
      <c r="DU116" s="6">
        <v>0</v>
      </c>
      <c r="DV116" s="6">
        <v>0</v>
      </c>
      <c r="DY116" s="6" t="s">
        <v>118</v>
      </c>
      <c r="DZ116" s="6">
        <v>0</v>
      </c>
      <c r="EA116" s="6">
        <v>0</v>
      </c>
      <c r="EB116" s="6">
        <v>0</v>
      </c>
      <c r="EC116" s="6">
        <v>0</v>
      </c>
      <c r="EF116" s="6" t="s">
        <v>118</v>
      </c>
      <c r="EG116" s="6">
        <v>0</v>
      </c>
      <c r="EH116" s="6">
        <v>0</v>
      </c>
      <c r="EI116" s="6">
        <v>0</v>
      </c>
      <c r="EJ116" s="6">
        <v>0</v>
      </c>
      <c r="EM116" s="6" t="s">
        <v>118</v>
      </c>
      <c r="EN116" s="6">
        <v>0</v>
      </c>
      <c r="EO116" s="6">
        <v>0</v>
      </c>
      <c r="EP116" s="6">
        <v>0</v>
      </c>
      <c r="EQ116" s="6">
        <v>0</v>
      </c>
      <c r="ET116" s="6" t="s">
        <v>118</v>
      </c>
      <c r="EU116" s="6">
        <v>0</v>
      </c>
      <c r="EV116" s="6">
        <v>0</v>
      </c>
      <c r="EW116" s="6">
        <v>0</v>
      </c>
      <c r="EX116" s="6">
        <v>0</v>
      </c>
      <c r="FA116" s="6" t="s">
        <v>118</v>
      </c>
      <c r="FB116" s="6">
        <v>0</v>
      </c>
      <c r="FC116" s="6">
        <v>0</v>
      </c>
      <c r="FD116" s="6">
        <v>0</v>
      </c>
      <c r="FE116" s="6">
        <v>0</v>
      </c>
      <c r="FH116" s="6" t="s">
        <v>118</v>
      </c>
      <c r="FI116" s="6">
        <v>0</v>
      </c>
      <c r="FJ116" s="6">
        <v>0</v>
      </c>
      <c r="FK116" s="6">
        <v>0</v>
      </c>
      <c r="FL116" s="6">
        <v>0</v>
      </c>
      <c r="FO116" s="6" t="s">
        <v>118</v>
      </c>
      <c r="FP116" s="6">
        <v>0.05</v>
      </c>
      <c r="FQ116" s="6">
        <v>0</v>
      </c>
      <c r="FR116" s="6">
        <v>0.08</v>
      </c>
      <c r="FS116" s="6">
        <v>0</v>
      </c>
      <c r="FV116" s="6" t="s">
        <v>118</v>
      </c>
      <c r="FW116" s="6">
        <v>0</v>
      </c>
      <c r="FX116" s="6">
        <v>0</v>
      </c>
      <c r="FY116" s="6">
        <v>0</v>
      </c>
      <c r="FZ116" s="6">
        <v>0</v>
      </c>
      <c r="GC116" s="6" t="s">
        <v>118</v>
      </c>
      <c r="GD116" s="6">
        <v>0</v>
      </c>
      <c r="GE116" s="6">
        <v>0</v>
      </c>
      <c r="GF116" s="6">
        <v>0</v>
      </c>
      <c r="GG116" s="6">
        <v>0</v>
      </c>
      <c r="GJ116" s="58" t="s">
        <v>118</v>
      </c>
      <c r="GK116" s="58">
        <v>0</v>
      </c>
      <c r="GL116" s="58">
        <v>0</v>
      </c>
      <c r="GM116" s="58">
        <v>0</v>
      </c>
      <c r="GN116" s="58">
        <v>0</v>
      </c>
      <c r="GQ116" s="58" t="s">
        <v>118</v>
      </c>
      <c r="GR116" s="58">
        <v>0</v>
      </c>
      <c r="GS116" s="58">
        <v>0</v>
      </c>
      <c r="GT116" s="58">
        <v>0</v>
      </c>
      <c r="GU116" s="58">
        <v>0</v>
      </c>
      <c r="GX116" s="60" t="s">
        <v>118</v>
      </c>
      <c r="GY116" s="60">
        <v>0</v>
      </c>
      <c r="GZ116" s="60">
        <v>0</v>
      </c>
      <c r="HA116" s="60">
        <v>0</v>
      </c>
      <c r="HB116" s="60">
        <v>0</v>
      </c>
    </row>
    <row r="117" spans="1:210"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v>
      </c>
      <c r="Z117" s="1">
        <v>0</v>
      </c>
      <c r="AA117" s="1">
        <v>0</v>
      </c>
      <c r="AB117" s="1">
        <v>0</v>
      </c>
      <c r="AC117" s="1"/>
      <c r="AD117" s="1"/>
      <c r="AE117" s="6" t="s">
        <v>119</v>
      </c>
      <c r="AF117" s="6">
        <v>0.12</v>
      </c>
      <c r="AG117" s="6">
        <v>0</v>
      </c>
      <c r="AH117" s="6">
        <v>0</v>
      </c>
      <c r="AI117" s="6">
        <v>0</v>
      </c>
      <c r="AJ117" s="1"/>
      <c r="AK117" s="1"/>
      <c r="AL117" s="6" t="s">
        <v>119</v>
      </c>
      <c r="AM117" s="6">
        <v>0</v>
      </c>
      <c r="AN117" s="6">
        <v>0</v>
      </c>
      <c r="AO117" s="6">
        <v>0</v>
      </c>
      <c r="AP117" s="6">
        <v>0</v>
      </c>
      <c r="AQ117" s="1"/>
      <c r="AR117" s="1"/>
      <c r="AS117" s="6" t="s">
        <v>119</v>
      </c>
      <c r="AT117" s="6">
        <v>0.21</v>
      </c>
      <c r="AU117" s="6">
        <v>0</v>
      </c>
      <c r="AV117" s="6">
        <v>0</v>
      </c>
      <c r="AW117" s="6">
        <v>0</v>
      </c>
      <c r="AZ117" s="3" t="s">
        <v>119</v>
      </c>
      <c r="BA117" s="3">
        <v>0</v>
      </c>
      <c r="BB117" s="3">
        <v>0</v>
      </c>
      <c r="BC117" s="3">
        <v>0</v>
      </c>
      <c r="BD117" s="3">
        <v>0</v>
      </c>
      <c r="BG117" t="s">
        <v>119</v>
      </c>
      <c r="BH117">
        <v>0</v>
      </c>
      <c r="BI117">
        <v>0</v>
      </c>
      <c r="BJ117">
        <v>0</v>
      </c>
      <c r="BK117">
        <v>0</v>
      </c>
      <c r="BN117" t="s">
        <v>119</v>
      </c>
      <c r="BO117">
        <v>0</v>
      </c>
      <c r="BP117">
        <v>0</v>
      </c>
      <c r="BQ117">
        <v>0</v>
      </c>
      <c r="BR117">
        <v>0</v>
      </c>
      <c r="BU117" t="s">
        <v>119</v>
      </c>
      <c r="BV117">
        <v>0</v>
      </c>
      <c r="BW117">
        <v>0</v>
      </c>
      <c r="BX117">
        <v>0</v>
      </c>
      <c r="BY117">
        <v>0</v>
      </c>
      <c r="CB117" s="6" t="s">
        <v>119</v>
      </c>
      <c r="CC117" s="6">
        <v>0</v>
      </c>
      <c r="CD117" s="6">
        <v>0</v>
      </c>
      <c r="CE117" s="6">
        <v>0</v>
      </c>
      <c r="CF117" s="6">
        <v>0</v>
      </c>
      <c r="CI117" s="6" t="s">
        <v>119</v>
      </c>
      <c r="CJ117" s="6">
        <v>0</v>
      </c>
      <c r="CK117" s="6">
        <v>0</v>
      </c>
      <c r="CL117" s="6">
        <v>0</v>
      </c>
      <c r="CM117" s="6">
        <v>0</v>
      </c>
      <c r="CP117" s="6" t="s">
        <v>119</v>
      </c>
      <c r="CQ117" s="6">
        <v>0</v>
      </c>
      <c r="CR117" s="6">
        <v>0</v>
      </c>
      <c r="CS117" s="6">
        <v>0</v>
      </c>
      <c r="CT117" s="6">
        <v>0</v>
      </c>
      <c r="CW117" s="6" t="s">
        <v>119</v>
      </c>
      <c r="CX117" s="6">
        <v>0</v>
      </c>
      <c r="CY117" s="6">
        <v>0</v>
      </c>
      <c r="CZ117" s="6">
        <v>0</v>
      </c>
      <c r="DA117" s="6">
        <v>0</v>
      </c>
      <c r="DD117" s="6" t="s">
        <v>119</v>
      </c>
      <c r="DE117" s="6">
        <v>0</v>
      </c>
      <c r="DF117" s="6">
        <v>0</v>
      </c>
      <c r="DG117" s="6">
        <v>0</v>
      </c>
      <c r="DH117" s="6">
        <v>0</v>
      </c>
      <c r="DK117" s="6" t="s">
        <v>119</v>
      </c>
      <c r="DL117" s="6">
        <v>0.15</v>
      </c>
      <c r="DM117" s="6">
        <v>0</v>
      </c>
      <c r="DN117" s="6">
        <v>0.11</v>
      </c>
      <c r="DO117" s="6">
        <v>0</v>
      </c>
      <c r="DR117" s="6" t="s">
        <v>119</v>
      </c>
      <c r="DS117" s="6">
        <v>0</v>
      </c>
      <c r="DT117" s="6">
        <v>0</v>
      </c>
      <c r="DU117" s="6">
        <v>0</v>
      </c>
      <c r="DV117" s="6">
        <v>0</v>
      </c>
      <c r="DY117" s="6" t="s">
        <v>119</v>
      </c>
      <c r="DZ117" s="6">
        <v>0</v>
      </c>
      <c r="EA117" s="6">
        <v>0</v>
      </c>
      <c r="EB117" s="6">
        <v>0</v>
      </c>
      <c r="EC117" s="6">
        <v>0</v>
      </c>
      <c r="EF117" s="6" t="s">
        <v>119</v>
      </c>
      <c r="EG117" s="6">
        <v>0</v>
      </c>
      <c r="EH117" s="6">
        <v>0</v>
      </c>
      <c r="EI117" s="6">
        <v>0</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v>
      </c>
      <c r="FJ117" s="6">
        <v>0</v>
      </c>
      <c r="FK117" s="6">
        <v>0</v>
      </c>
      <c r="FL117" s="6">
        <v>0</v>
      </c>
      <c r="FO117" s="6" t="s">
        <v>119</v>
      </c>
      <c r="FP117" s="6">
        <v>0</v>
      </c>
      <c r="FQ117" s="6">
        <v>0</v>
      </c>
      <c r="FR117" s="6">
        <v>0</v>
      </c>
      <c r="FS117" s="6">
        <v>0</v>
      </c>
      <c r="FV117" s="6" t="s">
        <v>119</v>
      </c>
      <c r="FW117" s="6">
        <v>0</v>
      </c>
      <c r="FX117" s="6">
        <v>0</v>
      </c>
      <c r="FY117" s="6">
        <v>0</v>
      </c>
      <c r="FZ117" s="6">
        <v>0</v>
      </c>
      <c r="GC117" s="6" t="s">
        <v>119</v>
      </c>
      <c r="GD117" s="6">
        <v>0</v>
      </c>
      <c r="GE117" s="6">
        <v>0</v>
      </c>
      <c r="GF117" s="6">
        <v>0</v>
      </c>
      <c r="GG117" s="6">
        <v>0</v>
      </c>
      <c r="GJ117" s="58" t="s">
        <v>119</v>
      </c>
      <c r="GK117" s="58">
        <v>0</v>
      </c>
      <c r="GL117" s="58">
        <v>0</v>
      </c>
      <c r="GM117" s="58">
        <v>0</v>
      </c>
      <c r="GN117" s="58">
        <v>0</v>
      </c>
      <c r="GQ117" s="58" t="s">
        <v>119</v>
      </c>
      <c r="GR117" s="58">
        <v>0</v>
      </c>
      <c r="GS117" s="58">
        <v>0</v>
      </c>
      <c r="GT117" s="58">
        <v>0</v>
      </c>
      <c r="GU117" s="58">
        <v>0</v>
      </c>
      <c r="GX117" s="60" t="s">
        <v>119</v>
      </c>
      <c r="GY117" s="60">
        <v>0</v>
      </c>
      <c r="GZ117" s="60">
        <v>0</v>
      </c>
      <c r="HA117" s="60">
        <v>0</v>
      </c>
      <c r="HB117" s="60">
        <v>0</v>
      </c>
    </row>
    <row r="118" spans="1:210" x14ac:dyDescent="0.3">
      <c r="A118" s="1">
        <v>5.6499999999999941</v>
      </c>
      <c r="B118" s="1">
        <v>5.699999999999994</v>
      </c>
      <c r="C118" s="1" t="s">
        <v>120</v>
      </c>
      <c r="D118" s="1">
        <v>0</v>
      </c>
      <c r="E118" s="1">
        <v>0</v>
      </c>
      <c r="F118" s="1">
        <v>0</v>
      </c>
      <c r="G118" s="1">
        <v>0</v>
      </c>
      <c r="H118" s="1"/>
      <c r="I118" s="1"/>
      <c r="J118" s="1" t="s">
        <v>120</v>
      </c>
      <c r="K118" s="1">
        <v>0</v>
      </c>
      <c r="L118" s="1">
        <v>0</v>
      </c>
      <c r="M118" s="1">
        <v>0</v>
      </c>
      <c r="N118" s="1">
        <v>0</v>
      </c>
      <c r="O118" s="1"/>
      <c r="P118" s="1"/>
      <c r="Q118" s="1" t="s">
        <v>120</v>
      </c>
      <c r="R118" s="1">
        <v>0</v>
      </c>
      <c r="S118" s="1">
        <v>0</v>
      </c>
      <c r="T118" s="1">
        <v>0</v>
      </c>
      <c r="U118" s="1">
        <v>0</v>
      </c>
      <c r="V118" s="1"/>
      <c r="W118" s="1"/>
      <c r="X118" s="1" t="s">
        <v>120</v>
      </c>
      <c r="Y118" s="1">
        <v>0</v>
      </c>
      <c r="Z118" s="1">
        <v>0</v>
      </c>
      <c r="AA118" s="1">
        <v>0</v>
      </c>
      <c r="AB118" s="1">
        <v>0</v>
      </c>
      <c r="AC118" s="1"/>
      <c r="AD118" s="1"/>
      <c r="AE118" s="6" t="s">
        <v>120</v>
      </c>
      <c r="AF118" s="6">
        <v>0.06</v>
      </c>
      <c r="AG118" s="6">
        <v>0</v>
      </c>
      <c r="AH118" s="6">
        <v>0</v>
      </c>
      <c r="AI118" s="6">
        <v>0.22</v>
      </c>
      <c r="AJ118" s="1"/>
      <c r="AK118" s="1"/>
      <c r="AL118" s="6" t="s">
        <v>120</v>
      </c>
      <c r="AM118" s="6">
        <v>0</v>
      </c>
      <c r="AN118" s="6">
        <v>0</v>
      </c>
      <c r="AO118" s="6">
        <v>0</v>
      </c>
      <c r="AP118" s="6">
        <v>0</v>
      </c>
      <c r="AQ118" s="1"/>
      <c r="AR118" s="1"/>
      <c r="AS118" s="6" t="s">
        <v>120</v>
      </c>
      <c r="AT118" s="6">
        <v>0</v>
      </c>
      <c r="AU118" s="6">
        <v>0</v>
      </c>
      <c r="AV118" s="6">
        <v>0</v>
      </c>
      <c r="AW118" s="6">
        <v>0</v>
      </c>
      <c r="AZ118" s="3" t="s">
        <v>120</v>
      </c>
      <c r="BA118" s="3">
        <v>0.02</v>
      </c>
      <c r="BB118" s="3">
        <v>0</v>
      </c>
      <c r="BC118" s="3">
        <v>0</v>
      </c>
      <c r="BD118" s="3">
        <v>0.08</v>
      </c>
      <c r="BG118" t="s">
        <v>120</v>
      </c>
      <c r="BH118">
        <v>0</v>
      </c>
      <c r="BI118">
        <v>0</v>
      </c>
      <c r="BJ118">
        <v>0</v>
      </c>
      <c r="BK118">
        <v>0</v>
      </c>
      <c r="BN118" t="s">
        <v>120</v>
      </c>
      <c r="BO118">
        <v>0</v>
      </c>
      <c r="BP118">
        <v>0</v>
      </c>
      <c r="BQ118">
        <v>0</v>
      </c>
      <c r="BR118">
        <v>0</v>
      </c>
      <c r="BU118" t="s">
        <v>120</v>
      </c>
      <c r="BV118">
        <v>0</v>
      </c>
      <c r="BW118">
        <v>0</v>
      </c>
      <c r="BX118">
        <v>0</v>
      </c>
      <c r="BY118">
        <v>0</v>
      </c>
      <c r="CB118" s="6" t="s">
        <v>120</v>
      </c>
      <c r="CC118" s="6">
        <v>0</v>
      </c>
      <c r="CD118" s="6">
        <v>0</v>
      </c>
      <c r="CE118" s="6">
        <v>0</v>
      </c>
      <c r="CF118" s="6">
        <v>0</v>
      </c>
      <c r="CI118" s="6" t="s">
        <v>120</v>
      </c>
      <c r="CJ118" s="6">
        <v>0</v>
      </c>
      <c r="CK118" s="6">
        <v>0</v>
      </c>
      <c r="CL118" s="6">
        <v>0</v>
      </c>
      <c r="CM118" s="6">
        <v>0</v>
      </c>
      <c r="CP118" s="6" t="s">
        <v>120</v>
      </c>
      <c r="CQ118" s="6">
        <v>0.03</v>
      </c>
      <c r="CR118" s="6">
        <v>0</v>
      </c>
      <c r="CS118" s="6">
        <v>0.05</v>
      </c>
      <c r="CT118" s="6">
        <v>0</v>
      </c>
      <c r="CW118" s="6" t="s">
        <v>120</v>
      </c>
      <c r="CX118" s="6">
        <v>0</v>
      </c>
      <c r="CY118" s="6">
        <v>0</v>
      </c>
      <c r="CZ118" s="6">
        <v>0</v>
      </c>
      <c r="DA118" s="6">
        <v>0</v>
      </c>
      <c r="DD118" s="6" t="s">
        <v>120</v>
      </c>
      <c r="DE118" s="6">
        <v>0.04</v>
      </c>
      <c r="DF118" s="6">
        <v>0</v>
      </c>
      <c r="DG118" s="6">
        <v>0</v>
      </c>
      <c r="DH118" s="6">
        <v>0.18</v>
      </c>
      <c r="DK118" s="6" t="s">
        <v>120</v>
      </c>
      <c r="DL118" s="6">
        <v>0</v>
      </c>
      <c r="DM118" s="6">
        <v>0</v>
      </c>
      <c r="DN118" s="6">
        <v>0</v>
      </c>
      <c r="DO118" s="6">
        <v>0</v>
      </c>
      <c r="DR118" s="6" t="s">
        <v>120</v>
      </c>
      <c r="DS118" s="6">
        <v>0</v>
      </c>
      <c r="DT118" s="6">
        <v>0</v>
      </c>
      <c r="DU118" s="6">
        <v>0</v>
      </c>
      <c r="DV118" s="6">
        <v>0</v>
      </c>
      <c r="DY118" s="6" t="s">
        <v>120</v>
      </c>
      <c r="DZ118" s="6">
        <v>0</v>
      </c>
      <c r="EA118" s="6">
        <v>0</v>
      </c>
      <c r="EB118" s="6">
        <v>0</v>
      </c>
      <c r="EC118" s="6">
        <v>0</v>
      </c>
      <c r="EF118" s="6" t="s">
        <v>120</v>
      </c>
      <c r="EG118" s="6">
        <v>0</v>
      </c>
      <c r="EH118" s="6">
        <v>0</v>
      </c>
      <c r="EI118" s="6">
        <v>0</v>
      </c>
      <c r="EJ118" s="6">
        <v>0</v>
      </c>
      <c r="EM118" s="6" t="s">
        <v>120</v>
      </c>
      <c r="EN118" s="6">
        <v>0</v>
      </c>
      <c r="EO118" s="6">
        <v>0</v>
      </c>
      <c r="EP118" s="6">
        <v>0</v>
      </c>
      <c r="EQ118" s="6">
        <v>0</v>
      </c>
      <c r="ET118" s="6" t="s">
        <v>120</v>
      </c>
      <c r="EU118" s="6">
        <v>0</v>
      </c>
      <c r="EV118" s="6">
        <v>0</v>
      </c>
      <c r="EW118" s="6">
        <v>0</v>
      </c>
      <c r="EX118" s="6">
        <v>0</v>
      </c>
      <c r="FA118" s="6" t="s">
        <v>120</v>
      </c>
      <c r="FB118" s="6">
        <v>0.01</v>
      </c>
      <c r="FC118" s="6">
        <v>0</v>
      </c>
      <c r="FD118" s="6">
        <v>0.02</v>
      </c>
      <c r="FE118" s="6">
        <v>0</v>
      </c>
      <c r="FH118" s="6" t="s">
        <v>120</v>
      </c>
      <c r="FI118" s="6">
        <v>0</v>
      </c>
      <c r="FJ118" s="6">
        <v>0</v>
      </c>
      <c r="FK118" s="6">
        <v>0</v>
      </c>
      <c r="FL118" s="6">
        <v>0</v>
      </c>
      <c r="FO118" s="6" t="s">
        <v>120</v>
      </c>
      <c r="FP118" s="6">
        <v>0</v>
      </c>
      <c r="FQ118" s="6">
        <v>0</v>
      </c>
      <c r="FR118" s="6">
        <v>0</v>
      </c>
      <c r="FS118" s="6">
        <v>0</v>
      </c>
      <c r="FV118" s="6" t="s">
        <v>120</v>
      </c>
      <c r="FW118" s="6">
        <v>0</v>
      </c>
      <c r="FX118" s="6">
        <v>0</v>
      </c>
      <c r="FY118" s="6">
        <v>0</v>
      </c>
      <c r="FZ118" s="6">
        <v>0</v>
      </c>
      <c r="GC118" s="6" t="s">
        <v>120</v>
      </c>
      <c r="GD118" s="6">
        <v>0</v>
      </c>
      <c r="GE118" s="6">
        <v>0</v>
      </c>
      <c r="GF118" s="6">
        <v>0</v>
      </c>
      <c r="GG118" s="6">
        <v>0</v>
      </c>
      <c r="GJ118" s="58" t="s">
        <v>120</v>
      </c>
      <c r="GK118" s="58">
        <v>0</v>
      </c>
      <c r="GL118" s="58">
        <v>0</v>
      </c>
      <c r="GM118" s="58">
        <v>0</v>
      </c>
      <c r="GN118" s="58">
        <v>0</v>
      </c>
      <c r="GQ118" s="58" t="s">
        <v>120</v>
      </c>
      <c r="GR118" s="58">
        <v>0</v>
      </c>
      <c r="GS118" s="58">
        <v>0</v>
      </c>
      <c r="GT118" s="58">
        <v>0</v>
      </c>
      <c r="GU118" s="58">
        <v>0</v>
      </c>
      <c r="GX118" s="60" t="s">
        <v>120</v>
      </c>
      <c r="GY118" s="60">
        <v>0</v>
      </c>
      <c r="GZ118" s="60">
        <v>0</v>
      </c>
      <c r="HA118" s="60">
        <v>0</v>
      </c>
      <c r="HB118" s="60">
        <v>0</v>
      </c>
    </row>
    <row r="119" spans="1:210" x14ac:dyDescent="0.3">
      <c r="A119" s="1">
        <v>5.699999999999994</v>
      </c>
      <c r="B119" s="1">
        <v>5.7499999999999938</v>
      </c>
      <c r="C119" s="1" t="s">
        <v>121</v>
      </c>
      <c r="D119" s="1">
        <v>0.14000000000000001</v>
      </c>
      <c r="E119" s="1">
        <v>1.02</v>
      </c>
      <c r="F119" s="1">
        <v>0</v>
      </c>
      <c r="G119" s="1">
        <v>0</v>
      </c>
      <c r="H119" s="1"/>
      <c r="I119" s="1"/>
      <c r="J119" s="1" t="s">
        <v>121</v>
      </c>
      <c r="K119" s="1">
        <v>0</v>
      </c>
      <c r="L119" s="1">
        <v>0</v>
      </c>
      <c r="M119" s="1">
        <v>0</v>
      </c>
      <c r="N119" s="1">
        <v>0</v>
      </c>
      <c r="O119" s="1"/>
      <c r="P119" s="1"/>
      <c r="Q119" s="1" t="s">
        <v>121</v>
      </c>
      <c r="R119" s="1">
        <v>0.09</v>
      </c>
      <c r="S119" s="1">
        <v>0.37</v>
      </c>
      <c r="T119" s="1">
        <v>0.06</v>
      </c>
      <c r="U119" s="1">
        <v>0</v>
      </c>
      <c r="V119" s="1"/>
      <c r="W119" s="1"/>
      <c r="X119" s="1" t="s">
        <v>121</v>
      </c>
      <c r="Y119" s="1">
        <v>0.03</v>
      </c>
      <c r="Z119" s="1">
        <v>0.21</v>
      </c>
      <c r="AA119" s="1">
        <v>0</v>
      </c>
      <c r="AB119" s="1">
        <v>0</v>
      </c>
      <c r="AC119" s="1"/>
      <c r="AD119" s="1"/>
      <c r="AE119" s="6" t="s">
        <v>121</v>
      </c>
      <c r="AF119" s="6">
        <v>0.09</v>
      </c>
      <c r="AG119" s="6">
        <v>0</v>
      </c>
      <c r="AH119" s="6">
        <v>0.2</v>
      </c>
      <c r="AI119" s="6">
        <v>0</v>
      </c>
      <c r="AJ119" s="1"/>
      <c r="AK119" s="1"/>
      <c r="AL119" s="6" t="s">
        <v>121</v>
      </c>
      <c r="AM119" s="6">
        <v>0.1</v>
      </c>
      <c r="AN119" s="6">
        <v>0</v>
      </c>
      <c r="AO119" s="6">
        <v>0.24</v>
      </c>
      <c r="AP119" s="6">
        <v>0</v>
      </c>
      <c r="AQ119" s="1"/>
      <c r="AR119" s="1"/>
      <c r="AS119" s="6" t="s">
        <v>121</v>
      </c>
      <c r="AT119" s="6">
        <v>7.0000000000000007E-2</v>
      </c>
      <c r="AU119" s="6">
        <v>0.1</v>
      </c>
      <c r="AV119" s="6">
        <v>0.11</v>
      </c>
      <c r="AW119" s="6">
        <v>0</v>
      </c>
      <c r="AZ119" s="3" t="s">
        <v>121</v>
      </c>
      <c r="BA119" s="3">
        <v>0.1</v>
      </c>
      <c r="BB119" s="3">
        <v>0</v>
      </c>
      <c r="BC119" s="3">
        <v>0.24</v>
      </c>
      <c r="BD119" s="3">
        <v>0</v>
      </c>
      <c r="BG119" t="s">
        <v>121</v>
      </c>
      <c r="BH119">
        <v>0.11</v>
      </c>
      <c r="BI119">
        <v>0</v>
      </c>
      <c r="BJ119">
        <v>0.25</v>
      </c>
      <c r="BK119">
        <v>0</v>
      </c>
      <c r="BN119" t="s">
        <v>121</v>
      </c>
      <c r="BO119">
        <v>0.05</v>
      </c>
      <c r="BP119">
        <v>0</v>
      </c>
      <c r="BQ119">
        <v>0.1</v>
      </c>
      <c r="BR119">
        <v>0</v>
      </c>
      <c r="BU119" t="s">
        <v>121</v>
      </c>
      <c r="BV119">
        <v>7.0000000000000007E-2</v>
      </c>
      <c r="BW119">
        <v>0.2</v>
      </c>
      <c r="BX119">
        <v>0</v>
      </c>
      <c r="BY119">
        <v>0</v>
      </c>
      <c r="CB119" s="6" t="s">
        <v>121</v>
      </c>
      <c r="CC119" s="6">
        <v>0</v>
      </c>
      <c r="CD119" s="6">
        <v>0</v>
      </c>
      <c r="CE119" s="6">
        <v>0</v>
      </c>
      <c r="CF119" s="6">
        <v>0</v>
      </c>
      <c r="CI119" s="6" t="s">
        <v>121</v>
      </c>
      <c r="CJ119" s="6">
        <v>0.04</v>
      </c>
      <c r="CK119" s="6">
        <v>0.2</v>
      </c>
      <c r="CL119" s="6">
        <v>0</v>
      </c>
      <c r="CM119" s="6">
        <v>0</v>
      </c>
      <c r="CP119" s="6" t="s">
        <v>121</v>
      </c>
      <c r="CQ119" s="6">
        <v>0.04</v>
      </c>
      <c r="CR119" s="6">
        <v>0</v>
      </c>
      <c r="CS119" s="6">
        <v>7.0000000000000007E-2</v>
      </c>
      <c r="CT119" s="6">
        <v>0</v>
      </c>
      <c r="CW119" s="6" t="s">
        <v>121</v>
      </c>
      <c r="CX119" s="6">
        <v>0</v>
      </c>
      <c r="CY119" s="6">
        <v>0</v>
      </c>
      <c r="CZ119" s="6">
        <v>0</v>
      </c>
      <c r="DA119" s="6">
        <v>0</v>
      </c>
      <c r="DD119" s="6" t="s">
        <v>121</v>
      </c>
      <c r="DE119" s="6">
        <v>0.09</v>
      </c>
      <c r="DF119" s="6">
        <v>0.38</v>
      </c>
      <c r="DG119" s="6">
        <v>0</v>
      </c>
      <c r="DH119" s="6">
        <v>0</v>
      </c>
      <c r="DK119" s="6" t="s">
        <v>121</v>
      </c>
      <c r="DL119" s="6">
        <v>0.04</v>
      </c>
      <c r="DM119" s="6">
        <v>0.23</v>
      </c>
      <c r="DN119" s="6">
        <v>0</v>
      </c>
      <c r="DO119" s="6">
        <v>0</v>
      </c>
      <c r="DR119" s="6" t="s">
        <v>121</v>
      </c>
      <c r="DS119" s="6">
        <v>0.1</v>
      </c>
      <c r="DT119" s="6">
        <v>0.63</v>
      </c>
      <c r="DU119" s="6">
        <v>0</v>
      </c>
      <c r="DV119" s="6">
        <v>0</v>
      </c>
      <c r="DY119" s="6" t="s">
        <v>121</v>
      </c>
      <c r="DZ119" s="6">
        <v>0.12</v>
      </c>
      <c r="EA119" s="6">
        <v>0</v>
      </c>
      <c r="EB119" s="6">
        <v>0.21</v>
      </c>
      <c r="EC119" s="6">
        <v>0</v>
      </c>
      <c r="EF119" s="6" t="s">
        <v>121</v>
      </c>
      <c r="EG119" s="6">
        <v>0.05</v>
      </c>
      <c r="EH119" s="6">
        <v>0</v>
      </c>
      <c r="EI119" s="6">
        <v>0</v>
      </c>
      <c r="EJ119" s="6">
        <v>0</v>
      </c>
      <c r="EM119" s="6" t="s">
        <v>121</v>
      </c>
      <c r="EN119" s="6">
        <v>0</v>
      </c>
      <c r="EO119" s="6">
        <v>0</v>
      </c>
      <c r="EP119" s="6">
        <v>0</v>
      </c>
      <c r="EQ119" s="6">
        <v>0</v>
      </c>
      <c r="ET119" s="6" t="s">
        <v>121</v>
      </c>
      <c r="EU119" s="6">
        <v>0.09</v>
      </c>
      <c r="EV119" s="6">
        <v>0.38</v>
      </c>
      <c r="EW119" s="6">
        <v>0.03</v>
      </c>
      <c r="EX119" s="6">
        <v>0</v>
      </c>
      <c r="FA119" s="6" t="s">
        <v>121</v>
      </c>
      <c r="FB119" s="6">
        <v>0</v>
      </c>
      <c r="FC119" s="6">
        <v>0</v>
      </c>
      <c r="FD119" s="6">
        <v>0</v>
      </c>
      <c r="FE119" s="6">
        <v>0</v>
      </c>
      <c r="FH119" s="6" t="s">
        <v>121</v>
      </c>
      <c r="FI119" s="6">
        <v>0</v>
      </c>
      <c r="FJ119" s="6">
        <v>0</v>
      </c>
      <c r="FK119" s="6">
        <v>0</v>
      </c>
      <c r="FL119" s="6">
        <v>0</v>
      </c>
      <c r="FO119" s="6" t="s">
        <v>121</v>
      </c>
      <c r="FP119" s="6">
        <v>0</v>
      </c>
      <c r="FQ119" s="6">
        <v>0</v>
      </c>
      <c r="FR119" s="6">
        <v>0</v>
      </c>
      <c r="FS119" s="6">
        <v>0</v>
      </c>
      <c r="FV119" s="6" t="s">
        <v>121</v>
      </c>
      <c r="FW119" s="6">
        <v>0</v>
      </c>
      <c r="FX119" s="6">
        <v>0</v>
      </c>
      <c r="FY119" s="6">
        <v>0</v>
      </c>
      <c r="FZ119" s="6">
        <v>0</v>
      </c>
      <c r="GC119" s="6" t="s">
        <v>121</v>
      </c>
      <c r="GD119" s="6">
        <v>0.15</v>
      </c>
      <c r="GE119" s="6">
        <v>0</v>
      </c>
      <c r="GF119" s="6">
        <v>0.27</v>
      </c>
      <c r="GG119" s="6">
        <v>0</v>
      </c>
      <c r="GJ119" s="58" t="s">
        <v>121</v>
      </c>
      <c r="GK119" s="58">
        <v>0</v>
      </c>
      <c r="GL119" s="58">
        <v>0</v>
      </c>
      <c r="GM119" s="58">
        <v>0</v>
      </c>
      <c r="GN119" s="58">
        <v>0</v>
      </c>
      <c r="GQ119" s="58" t="s">
        <v>121</v>
      </c>
      <c r="GR119" s="58">
        <v>0</v>
      </c>
      <c r="GS119" s="58">
        <v>0</v>
      </c>
      <c r="GT119" s="58">
        <v>0</v>
      </c>
      <c r="GU119" s="58">
        <v>0</v>
      </c>
      <c r="GX119" s="60" t="s">
        <v>121</v>
      </c>
      <c r="GY119" s="60">
        <v>0.05</v>
      </c>
      <c r="GZ119" s="60">
        <v>0</v>
      </c>
      <c r="HA119" s="60">
        <v>0</v>
      </c>
      <c r="HB119" s="60">
        <v>0.26</v>
      </c>
    </row>
    <row r="120" spans="1:210" x14ac:dyDescent="0.3">
      <c r="A120" s="1">
        <v>5.7499999999999938</v>
      </c>
      <c r="B120" s="1">
        <v>5.7999999999999936</v>
      </c>
      <c r="C120" s="1" t="s">
        <v>122</v>
      </c>
      <c r="D120" s="1">
        <v>0.03</v>
      </c>
      <c r="E120" s="1">
        <v>0</v>
      </c>
      <c r="F120" s="1">
        <v>0.06</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0.1</v>
      </c>
      <c r="AU120" s="6">
        <v>0</v>
      </c>
      <c r="AV120" s="6">
        <v>0</v>
      </c>
      <c r="AW120" s="6">
        <v>0</v>
      </c>
      <c r="AZ120" s="3" t="s">
        <v>122</v>
      </c>
      <c r="BA120" s="3">
        <v>0</v>
      </c>
      <c r="BB120" s="3">
        <v>0</v>
      </c>
      <c r="BC120" s="3">
        <v>0</v>
      </c>
      <c r="BD120" s="3">
        <v>0</v>
      </c>
      <c r="BG120" t="s">
        <v>122</v>
      </c>
      <c r="BH120">
        <v>0</v>
      </c>
      <c r="BI120">
        <v>0</v>
      </c>
      <c r="BJ120">
        <v>0</v>
      </c>
      <c r="BK120">
        <v>0</v>
      </c>
      <c r="BN120" t="s">
        <v>122</v>
      </c>
      <c r="BO120">
        <v>0.13</v>
      </c>
      <c r="BP120">
        <v>0</v>
      </c>
      <c r="BQ120">
        <v>0.27</v>
      </c>
      <c r="BR120">
        <v>0</v>
      </c>
      <c r="BU120" t="s">
        <v>122</v>
      </c>
      <c r="BV120">
        <v>0</v>
      </c>
      <c r="BW120">
        <v>0</v>
      </c>
      <c r="BX120">
        <v>0</v>
      </c>
      <c r="BY120">
        <v>0</v>
      </c>
      <c r="CB120" s="6" t="s">
        <v>122</v>
      </c>
      <c r="CC120" s="6">
        <v>0.05</v>
      </c>
      <c r="CD120" s="6">
        <v>0</v>
      </c>
      <c r="CE120" s="6">
        <v>0</v>
      </c>
      <c r="CF120" s="6">
        <v>0</v>
      </c>
      <c r="CI120" s="6" t="s">
        <v>122</v>
      </c>
      <c r="CJ120" s="6">
        <v>0.05</v>
      </c>
      <c r="CK120" s="6">
        <v>0</v>
      </c>
      <c r="CL120" s="6">
        <v>0</v>
      </c>
      <c r="CM120" s="6">
        <v>0</v>
      </c>
      <c r="CP120" s="6" t="s">
        <v>122</v>
      </c>
      <c r="CQ120" s="6">
        <v>0.04</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c r="EF120" s="6" t="s">
        <v>122</v>
      </c>
      <c r="EG120" s="6">
        <v>0</v>
      </c>
      <c r="EH120" s="6">
        <v>0</v>
      </c>
      <c r="EI120" s="6">
        <v>0</v>
      </c>
      <c r="EJ120" s="6">
        <v>0</v>
      </c>
      <c r="EM120" s="6" t="s">
        <v>122</v>
      </c>
      <c r="EN120" s="6">
        <v>0</v>
      </c>
      <c r="EO120" s="6">
        <v>0</v>
      </c>
      <c r="EP120" s="6">
        <v>0</v>
      </c>
      <c r="EQ120" s="6">
        <v>0</v>
      </c>
      <c r="ET120" s="6" t="s">
        <v>122</v>
      </c>
      <c r="EU120" s="6">
        <v>0</v>
      </c>
      <c r="EV120" s="6">
        <v>0</v>
      </c>
      <c r="EW120" s="6">
        <v>0</v>
      </c>
      <c r="EX120" s="6">
        <v>0</v>
      </c>
      <c r="FA120" s="6" t="s">
        <v>122</v>
      </c>
      <c r="FB120" s="6">
        <v>0</v>
      </c>
      <c r="FC120" s="6">
        <v>0</v>
      </c>
      <c r="FD120" s="6">
        <v>0</v>
      </c>
      <c r="FE120" s="6">
        <v>0</v>
      </c>
      <c r="FH120" s="6" t="s">
        <v>122</v>
      </c>
      <c r="FI120" s="6">
        <v>0.02</v>
      </c>
      <c r="FJ120" s="6">
        <v>0</v>
      </c>
      <c r="FK120" s="6">
        <v>0.03</v>
      </c>
      <c r="FL120" s="6">
        <v>0</v>
      </c>
      <c r="FO120" s="6" t="s">
        <v>122</v>
      </c>
      <c r="FP120" s="6">
        <v>0</v>
      </c>
      <c r="FQ120" s="6">
        <v>0</v>
      </c>
      <c r="FR120" s="6">
        <v>0</v>
      </c>
      <c r="FS120" s="6">
        <v>0</v>
      </c>
      <c r="FV120" s="6" t="s">
        <v>122</v>
      </c>
      <c r="FW120" s="6">
        <v>0</v>
      </c>
      <c r="FX120" s="6">
        <v>0</v>
      </c>
      <c r="FY120" s="6">
        <v>0</v>
      </c>
      <c r="FZ120" s="6">
        <v>0</v>
      </c>
      <c r="GC120" s="6" t="s">
        <v>122</v>
      </c>
      <c r="GD120" s="6">
        <v>0</v>
      </c>
      <c r="GE120" s="6">
        <v>0</v>
      </c>
      <c r="GF120" s="6">
        <v>0</v>
      </c>
      <c r="GG120" s="6">
        <v>0</v>
      </c>
      <c r="GJ120" s="58" t="s">
        <v>122</v>
      </c>
      <c r="GK120" s="58">
        <v>0</v>
      </c>
      <c r="GL120" s="58">
        <v>0</v>
      </c>
      <c r="GM120" s="58">
        <v>0</v>
      </c>
      <c r="GN120" s="58">
        <v>0</v>
      </c>
      <c r="GQ120" s="58" t="s">
        <v>122</v>
      </c>
      <c r="GR120" s="58">
        <v>0</v>
      </c>
      <c r="GS120" s="58">
        <v>0</v>
      </c>
      <c r="GT120" s="58">
        <v>0</v>
      </c>
      <c r="GU120" s="58">
        <v>0</v>
      </c>
      <c r="GX120" s="60" t="s">
        <v>122</v>
      </c>
      <c r="GY120" s="60">
        <v>0</v>
      </c>
      <c r="GZ120" s="60">
        <v>0</v>
      </c>
      <c r="HA120" s="60">
        <v>0</v>
      </c>
      <c r="HB120" s="60">
        <v>0</v>
      </c>
    </row>
    <row r="121" spans="1:210"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v>
      </c>
      <c r="Z121" s="1">
        <v>0</v>
      </c>
      <c r="AA121" s="1">
        <v>0</v>
      </c>
      <c r="AB121" s="1">
        <v>0</v>
      </c>
      <c r="AC121" s="1"/>
      <c r="AD121" s="1"/>
      <c r="AE121" s="6" t="s">
        <v>123</v>
      </c>
      <c r="AF121" s="6">
        <v>0.03</v>
      </c>
      <c r="AG121" s="6">
        <v>0</v>
      </c>
      <c r="AH121" s="6">
        <v>7.0000000000000007E-2</v>
      </c>
      <c r="AI121" s="6">
        <v>0</v>
      </c>
      <c r="AJ121" s="1"/>
      <c r="AK121" s="1"/>
      <c r="AL121" s="6" t="s">
        <v>123</v>
      </c>
      <c r="AM121" s="6">
        <v>0</v>
      </c>
      <c r="AN121" s="6">
        <v>0</v>
      </c>
      <c r="AO121" s="6">
        <v>0</v>
      </c>
      <c r="AP121" s="6">
        <v>0</v>
      </c>
      <c r="AQ121" s="1"/>
      <c r="AR121" s="1"/>
      <c r="AS121" s="6" t="s">
        <v>123</v>
      </c>
      <c r="AT121" s="6">
        <v>0</v>
      </c>
      <c r="AU121" s="6">
        <v>0</v>
      </c>
      <c r="AV121" s="6">
        <v>0</v>
      </c>
      <c r="AW121" s="6">
        <v>0</v>
      </c>
      <c r="AZ121" s="3" t="s">
        <v>123</v>
      </c>
      <c r="BA121" s="3">
        <v>0</v>
      </c>
      <c r="BB121" s="3">
        <v>0</v>
      </c>
      <c r="BC121" s="3">
        <v>0</v>
      </c>
      <c r="BD121" s="3">
        <v>0</v>
      </c>
      <c r="BG121" t="s">
        <v>123</v>
      </c>
      <c r="BH121">
        <v>0</v>
      </c>
      <c r="BI121">
        <v>0</v>
      </c>
      <c r="BJ121">
        <v>0</v>
      </c>
      <c r="BK121">
        <v>0</v>
      </c>
      <c r="BN121" t="s">
        <v>123</v>
      </c>
      <c r="BO121">
        <v>0</v>
      </c>
      <c r="BP121">
        <v>0</v>
      </c>
      <c r="BQ121">
        <v>0</v>
      </c>
      <c r="BR121">
        <v>0</v>
      </c>
      <c r="BU121" t="s">
        <v>123</v>
      </c>
      <c r="BV121">
        <v>0</v>
      </c>
      <c r="BW121">
        <v>0</v>
      </c>
      <c r="BX121">
        <v>0</v>
      </c>
      <c r="BY121">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v>
      </c>
      <c r="EA121" s="6">
        <v>0</v>
      </c>
      <c r="EB121" s="6">
        <v>0</v>
      </c>
      <c r="EC121" s="6">
        <v>0</v>
      </c>
      <c r="EF121" s="6" t="s">
        <v>123</v>
      </c>
      <c r="EG121" s="6">
        <v>0</v>
      </c>
      <c r="EH121" s="6">
        <v>0</v>
      </c>
      <c r="EI121" s="6">
        <v>0</v>
      </c>
      <c r="EJ121" s="6">
        <v>0</v>
      </c>
      <c r="EM121" s="6" t="s">
        <v>123</v>
      </c>
      <c r="EN121" s="6">
        <v>0</v>
      </c>
      <c r="EO121" s="6">
        <v>0</v>
      </c>
      <c r="EP121" s="6">
        <v>0</v>
      </c>
      <c r="EQ121" s="6">
        <v>0</v>
      </c>
      <c r="ET121" s="6" t="s">
        <v>123</v>
      </c>
      <c r="EU121" s="6">
        <v>0</v>
      </c>
      <c r="EV121" s="6">
        <v>0</v>
      </c>
      <c r="EW121" s="6">
        <v>0</v>
      </c>
      <c r="EX121" s="6">
        <v>0</v>
      </c>
      <c r="FA121" s="6" t="s">
        <v>123</v>
      </c>
      <c r="FB121" s="6">
        <v>0</v>
      </c>
      <c r="FC121" s="6">
        <v>0</v>
      </c>
      <c r="FD121" s="6">
        <v>0</v>
      </c>
      <c r="FE121" s="6">
        <v>0</v>
      </c>
      <c r="FH121" s="6" t="s">
        <v>123</v>
      </c>
      <c r="FI121" s="6">
        <v>0</v>
      </c>
      <c r="FJ121" s="6">
        <v>0</v>
      </c>
      <c r="FK121" s="6">
        <v>0</v>
      </c>
      <c r="FL121" s="6">
        <v>0</v>
      </c>
      <c r="FO121" s="6" t="s">
        <v>123</v>
      </c>
      <c r="FP121" s="6">
        <v>0</v>
      </c>
      <c r="FQ121" s="6">
        <v>0</v>
      </c>
      <c r="FR121" s="6">
        <v>0</v>
      </c>
      <c r="FS121" s="6">
        <v>0</v>
      </c>
      <c r="FV121" s="6" t="s">
        <v>123</v>
      </c>
      <c r="FW121" s="6">
        <v>0</v>
      </c>
      <c r="FX121" s="6">
        <v>0</v>
      </c>
      <c r="FY121" s="6">
        <v>0</v>
      </c>
      <c r="FZ121" s="6">
        <v>0</v>
      </c>
      <c r="GC121" s="6" t="s">
        <v>123</v>
      </c>
      <c r="GD121" s="6">
        <v>0</v>
      </c>
      <c r="GE121" s="6">
        <v>0</v>
      </c>
      <c r="GF121" s="6">
        <v>0</v>
      </c>
      <c r="GG121" s="6">
        <v>0</v>
      </c>
      <c r="GJ121" s="58" t="s">
        <v>123</v>
      </c>
      <c r="GK121" s="58">
        <v>0</v>
      </c>
      <c r="GL121" s="58">
        <v>0</v>
      </c>
      <c r="GM121" s="58">
        <v>0</v>
      </c>
      <c r="GN121" s="58">
        <v>0</v>
      </c>
      <c r="GQ121" s="58" t="s">
        <v>123</v>
      </c>
      <c r="GR121" s="58">
        <v>0</v>
      </c>
      <c r="GS121" s="58">
        <v>0</v>
      </c>
      <c r="GT121" s="58">
        <v>0</v>
      </c>
      <c r="GU121" s="58">
        <v>0</v>
      </c>
      <c r="GX121" s="60" t="s">
        <v>123</v>
      </c>
      <c r="GY121" s="60">
        <v>0</v>
      </c>
      <c r="GZ121" s="60">
        <v>0</v>
      </c>
      <c r="HA121" s="60">
        <v>0</v>
      </c>
      <c r="HB121" s="60">
        <v>0</v>
      </c>
    </row>
    <row r="122" spans="1:210" x14ac:dyDescent="0.3">
      <c r="A122" s="1">
        <v>5.8499999999999934</v>
      </c>
      <c r="B122" s="1">
        <v>5.8999999999999932</v>
      </c>
      <c r="C122" s="1" t="s">
        <v>124</v>
      </c>
      <c r="D122" s="1">
        <v>0</v>
      </c>
      <c r="E122" s="1">
        <v>0</v>
      </c>
      <c r="F122" s="1">
        <v>0</v>
      </c>
      <c r="G122" s="1">
        <v>0</v>
      </c>
      <c r="H122" s="1"/>
      <c r="I122" s="1"/>
      <c r="J122" s="1" t="s">
        <v>124</v>
      </c>
      <c r="K122" s="1">
        <v>0</v>
      </c>
      <c r="L122" s="1">
        <v>0</v>
      </c>
      <c r="M122" s="1">
        <v>0</v>
      </c>
      <c r="N122" s="1">
        <v>0</v>
      </c>
      <c r="O122" s="1"/>
      <c r="P122" s="1"/>
      <c r="Q122" s="1" t="s">
        <v>124</v>
      </c>
      <c r="R122" s="1">
        <v>0</v>
      </c>
      <c r="S122" s="1">
        <v>0</v>
      </c>
      <c r="T122" s="1">
        <v>0</v>
      </c>
      <c r="U122" s="1">
        <v>0</v>
      </c>
      <c r="V122" s="1"/>
      <c r="W122" s="1"/>
      <c r="X122" s="1" t="s">
        <v>124</v>
      </c>
      <c r="Y122" s="1">
        <v>0</v>
      </c>
      <c r="Z122" s="1">
        <v>0</v>
      </c>
      <c r="AA122" s="1">
        <v>0</v>
      </c>
      <c r="AB122" s="1">
        <v>0</v>
      </c>
      <c r="AC122" s="1"/>
      <c r="AD122" s="1"/>
      <c r="AE122" s="6" t="s">
        <v>124</v>
      </c>
      <c r="AF122" s="6">
        <v>0</v>
      </c>
      <c r="AG122" s="6">
        <v>0</v>
      </c>
      <c r="AH122" s="6">
        <v>0</v>
      </c>
      <c r="AI122" s="6">
        <v>0</v>
      </c>
      <c r="AJ122" s="1"/>
      <c r="AK122" s="1"/>
      <c r="AL122" s="6" t="s">
        <v>124</v>
      </c>
      <c r="AM122" s="6">
        <v>0</v>
      </c>
      <c r="AN122" s="6">
        <v>0</v>
      </c>
      <c r="AO122" s="6">
        <v>0</v>
      </c>
      <c r="AP122" s="6">
        <v>0</v>
      </c>
      <c r="AQ122" s="1"/>
      <c r="AR122" s="1"/>
      <c r="AS122" s="6" t="s">
        <v>124</v>
      </c>
      <c r="AT122" s="6">
        <v>0</v>
      </c>
      <c r="AU122" s="6">
        <v>0</v>
      </c>
      <c r="AV122" s="6">
        <v>0</v>
      </c>
      <c r="AW122" s="6">
        <v>0</v>
      </c>
      <c r="AZ122" s="3" t="s">
        <v>124</v>
      </c>
      <c r="BA122" s="3">
        <v>0</v>
      </c>
      <c r="BB122" s="3">
        <v>0</v>
      </c>
      <c r="BC122" s="3">
        <v>0</v>
      </c>
      <c r="BD122" s="3">
        <v>0</v>
      </c>
      <c r="BG122" t="s">
        <v>124</v>
      </c>
      <c r="BH122">
        <v>0</v>
      </c>
      <c r="BI122">
        <v>0</v>
      </c>
      <c r="BJ122">
        <v>0</v>
      </c>
      <c r="BK122">
        <v>0</v>
      </c>
      <c r="BN122" t="s">
        <v>124</v>
      </c>
      <c r="BO122">
        <v>7.0000000000000007E-2</v>
      </c>
      <c r="BP122">
        <v>0.35</v>
      </c>
      <c r="BQ122">
        <v>0</v>
      </c>
      <c r="BR122">
        <v>0</v>
      </c>
      <c r="BU122" t="s">
        <v>124</v>
      </c>
      <c r="BV122">
        <v>0.43</v>
      </c>
      <c r="BW122">
        <v>0</v>
      </c>
      <c r="BX122">
        <v>0</v>
      </c>
      <c r="BY122">
        <v>0</v>
      </c>
      <c r="CB122" s="6" t="s">
        <v>124</v>
      </c>
      <c r="CC122" s="6">
        <v>0</v>
      </c>
      <c r="CD122" s="6">
        <v>0</v>
      </c>
      <c r="CE122" s="6">
        <v>0</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v>
      </c>
      <c r="DM122" s="6">
        <v>0</v>
      </c>
      <c r="DN122" s="6">
        <v>0</v>
      </c>
      <c r="DO122" s="6">
        <v>0</v>
      </c>
      <c r="DR122" s="6" t="s">
        <v>124</v>
      </c>
      <c r="DS122" s="6">
        <v>0</v>
      </c>
      <c r="DT122" s="6">
        <v>0</v>
      </c>
      <c r="DU122" s="6">
        <v>0</v>
      </c>
      <c r="DV122" s="6">
        <v>0</v>
      </c>
      <c r="DY122" s="6" t="s">
        <v>124</v>
      </c>
      <c r="DZ122" s="6">
        <v>0</v>
      </c>
      <c r="EA122" s="6">
        <v>0</v>
      </c>
      <c r="EB122" s="6">
        <v>0</v>
      </c>
      <c r="EC122" s="6">
        <v>0</v>
      </c>
      <c r="EF122" s="6" t="s">
        <v>124</v>
      </c>
      <c r="EG122" s="6">
        <v>0</v>
      </c>
      <c r="EH122" s="6">
        <v>0</v>
      </c>
      <c r="EI122" s="6">
        <v>0</v>
      </c>
      <c r="EJ122" s="6">
        <v>0</v>
      </c>
      <c r="EM122" s="6" t="s">
        <v>124</v>
      </c>
      <c r="EN122" s="6">
        <v>0</v>
      </c>
      <c r="EO122" s="6">
        <v>0</v>
      </c>
      <c r="EP122" s="6">
        <v>0</v>
      </c>
      <c r="EQ122" s="6">
        <v>0</v>
      </c>
      <c r="ET122" s="6" t="s">
        <v>124</v>
      </c>
      <c r="EU122" s="6">
        <v>0</v>
      </c>
      <c r="EV122" s="6">
        <v>0</v>
      </c>
      <c r="EW122" s="6">
        <v>0</v>
      </c>
      <c r="EX122" s="6">
        <v>0</v>
      </c>
      <c r="FA122" s="6" t="s">
        <v>124</v>
      </c>
      <c r="FB122" s="6">
        <v>0</v>
      </c>
      <c r="FC122" s="6">
        <v>0</v>
      </c>
      <c r="FD122" s="6">
        <v>0</v>
      </c>
      <c r="FE122" s="6">
        <v>0</v>
      </c>
      <c r="FH122" s="6" t="s">
        <v>124</v>
      </c>
      <c r="FI122" s="6">
        <v>0</v>
      </c>
      <c r="FJ122" s="6">
        <v>0</v>
      </c>
      <c r="FK122" s="6">
        <v>0</v>
      </c>
      <c r="FL122" s="6">
        <v>0</v>
      </c>
      <c r="FO122" s="6" t="s">
        <v>124</v>
      </c>
      <c r="FP122" s="6">
        <v>0</v>
      </c>
      <c r="FQ122" s="6">
        <v>0</v>
      </c>
      <c r="FR122" s="6">
        <v>0</v>
      </c>
      <c r="FS122" s="6">
        <v>0</v>
      </c>
      <c r="FV122" s="6" t="s">
        <v>124</v>
      </c>
      <c r="FW122" s="6">
        <v>0</v>
      </c>
      <c r="FX122" s="6">
        <v>0</v>
      </c>
      <c r="FY122" s="6">
        <v>0</v>
      </c>
      <c r="FZ122" s="6">
        <v>0</v>
      </c>
      <c r="GC122" s="6" t="s">
        <v>124</v>
      </c>
      <c r="GD122" s="6">
        <v>0</v>
      </c>
      <c r="GE122" s="6">
        <v>0</v>
      </c>
      <c r="GF122" s="6">
        <v>0</v>
      </c>
      <c r="GG122" s="6">
        <v>0</v>
      </c>
      <c r="GJ122" s="58" t="s">
        <v>124</v>
      </c>
      <c r="GK122" s="58">
        <v>0</v>
      </c>
      <c r="GL122" s="58">
        <v>0</v>
      </c>
      <c r="GM122" s="58">
        <v>0</v>
      </c>
      <c r="GN122" s="58">
        <v>0</v>
      </c>
      <c r="GQ122" s="58" t="s">
        <v>124</v>
      </c>
      <c r="GR122" s="58">
        <v>0</v>
      </c>
      <c r="GS122" s="58">
        <v>0</v>
      </c>
      <c r="GT122" s="58">
        <v>0</v>
      </c>
      <c r="GU122" s="58">
        <v>0</v>
      </c>
      <c r="GX122" s="60" t="s">
        <v>124</v>
      </c>
      <c r="GY122" s="60">
        <v>0</v>
      </c>
      <c r="GZ122" s="60">
        <v>0</v>
      </c>
      <c r="HA122" s="60">
        <v>0</v>
      </c>
      <c r="HB122" s="60">
        <v>0</v>
      </c>
    </row>
    <row r="123" spans="1:210" x14ac:dyDescent="0.3">
      <c r="A123" s="1">
        <v>5.8999999999999932</v>
      </c>
      <c r="B123" s="1">
        <v>5.9499999999999931</v>
      </c>
      <c r="C123" s="1" t="s">
        <v>125</v>
      </c>
      <c r="D123" s="1">
        <v>0.04</v>
      </c>
      <c r="E123" s="1">
        <v>0</v>
      </c>
      <c r="F123" s="1">
        <v>0.06</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3" t="s">
        <v>125</v>
      </c>
      <c r="BA123" s="3">
        <v>0</v>
      </c>
      <c r="BB123" s="3">
        <v>0</v>
      </c>
      <c r="BC123" s="3">
        <v>0</v>
      </c>
      <c r="BD123" s="3">
        <v>0</v>
      </c>
      <c r="BG123" t="s">
        <v>125</v>
      </c>
      <c r="BH123">
        <v>0.02</v>
      </c>
      <c r="BI123">
        <v>0</v>
      </c>
      <c r="BJ123">
        <v>0.04</v>
      </c>
      <c r="BK123">
        <v>0</v>
      </c>
      <c r="BN123" t="s">
        <v>125</v>
      </c>
      <c r="BO123">
        <v>0</v>
      </c>
      <c r="BP123">
        <v>0</v>
      </c>
      <c r="BQ123">
        <v>0</v>
      </c>
      <c r="BR123">
        <v>0</v>
      </c>
      <c r="BU123" t="s">
        <v>125</v>
      </c>
      <c r="BV123">
        <v>0</v>
      </c>
      <c r="BW123">
        <v>0</v>
      </c>
      <c r="BX123">
        <v>0</v>
      </c>
      <c r="BY123">
        <v>0</v>
      </c>
      <c r="CB123" s="6" t="s">
        <v>125</v>
      </c>
      <c r="CC123" s="6">
        <v>0</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0.02</v>
      </c>
      <c r="CY123" s="6">
        <v>0</v>
      </c>
      <c r="CZ123" s="6">
        <v>0.03</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c r="EF123" s="6" t="s">
        <v>125</v>
      </c>
      <c r="EG123" s="6">
        <v>0</v>
      </c>
      <c r="EH123" s="6">
        <v>0</v>
      </c>
      <c r="EI123" s="6">
        <v>0</v>
      </c>
      <c r="EJ123" s="6">
        <v>0</v>
      </c>
      <c r="EM123" s="6" t="s">
        <v>125</v>
      </c>
      <c r="EN123" s="6">
        <v>0</v>
      </c>
      <c r="EO123" s="6">
        <v>0</v>
      </c>
      <c r="EP123" s="6">
        <v>0</v>
      </c>
      <c r="EQ123" s="6">
        <v>0</v>
      </c>
      <c r="ET123" s="6" t="s">
        <v>125</v>
      </c>
      <c r="EU123" s="6">
        <v>0.03</v>
      </c>
      <c r="EV123" s="6">
        <v>0</v>
      </c>
      <c r="EW123" s="6">
        <v>0</v>
      </c>
      <c r="EX123" s="6">
        <v>0.21</v>
      </c>
      <c r="FA123" s="6" t="s">
        <v>125</v>
      </c>
      <c r="FB123" s="6">
        <v>0</v>
      </c>
      <c r="FC123" s="6">
        <v>0</v>
      </c>
      <c r="FD123" s="6">
        <v>0</v>
      </c>
      <c r="FE123" s="6">
        <v>0</v>
      </c>
      <c r="FH123" s="6" t="s">
        <v>125</v>
      </c>
      <c r="FI123" s="6">
        <v>0.06</v>
      </c>
      <c r="FJ123" s="6">
        <v>0</v>
      </c>
      <c r="FK123" s="6">
        <v>0</v>
      </c>
      <c r="FL123" s="6">
        <v>0.35</v>
      </c>
      <c r="FO123" s="6" t="s">
        <v>125</v>
      </c>
      <c r="FP123" s="6">
        <v>0</v>
      </c>
      <c r="FQ123" s="6">
        <v>0</v>
      </c>
      <c r="FR123" s="6">
        <v>0</v>
      </c>
      <c r="FS123" s="6">
        <v>0</v>
      </c>
      <c r="FV123" s="6" t="s">
        <v>125</v>
      </c>
      <c r="FW123" s="6">
        <v>0</v>
      </c>
      <c r="FX123" s="6">
        <v>0</v>
      </c>
      <c r="FY123" s="6">
        <v>0</v>
      </c>
      <c r="FZ123" s="6">
        <v>0</v>
      </c>
      <c r="GC123" s="6" t="s">
        <v>125</v>
      </c>
      <c r="GD123" s="6">
        <v>0</v>
      </c>
      <c r="GE123" s="6">
        <v>0</v>
      </c>
      <c r="GF123" s="6">
        <v>0</v>
      </c>
      <c r="GG123" s="6">
        <v>0</v>
      </c>
      <c r="GJ123" s="58" t="s">
        <v>125</v>
      </c>
      <c r="GK123" s="58">
        <v>0</v>
      </c>
      <c r="GL123" s="58">
        <v>0</v>
      </c>
      <c r="GM123" s="58">
        <v>0</v>
      </c>
      <c r="GN123" s="58">
        <v>0</v>
      </c>
      <c r="GQ123" s="58" t="s">
        <v>125</v>
      </c>
      <c r="GR123" s="58">
        <v>0</v>
      </c>
      <c r="GS123" s="58">
        <v>0</v>
      </c>
      <c r="GT123" s="58">
        <v>0</v>
      </c>
      <c r="GU123" s="58">
        <v>0</v>
      </c>
      <c r="GX123" s="60" t="s">
        <v>125</v>
      </c>
      <c r="GY123" s="60">
        <v>0</v>
      </c>
      <c r="GZ123" s="60">
        <v>0</v>
      </c>
      <c r="HA123" s="60">
        <v>0</v>
      </c>
      <c r="HB123" s="60">
        <v>0</v>
      </c>
    </row>
    <row r="124" spans="1:210" x14ac:dyDescent="0.3">
      <c r="A124" s="1">
        <v>5.9499999999999931</v>
      </c>
      <c r="B124" s="1">
        <v>5.9999999999999929</v>
      </c>
      <c r="C124" s="1" t="s">
        <v>126</v>
      </c>
      <c r="D124" s="1">
        <v>0.01</v>
      </c>
      <c r="E124" s="1">
        <v>0.1</v>
      </c>
      <c r="F124" s="1">
        <v>0</v>
      </c>
      <c r="G124" s="1">
        <v>0</v>
      </c>
      <c r="H124" s="1"/>
      <c r="I124" s="1"/>
      <c r="J124" s="1" t="s">
        <v>126</v>
      </c>
      <c r="K124" s="1">
        <v>0</v>
      </c>
      <c r="L124" s="1">
        <v>0</v>
      </c>
      <c r="M124" s="1">
        <v>0</v>
      </c>
      <c r="N124" s="1">
        <v>0</v>
      </c>
      <c r="O124" s="1"/>
      <c r="P124" s="1"/>
      <c r="Q124" s="1" t="s">
        <v>126</v>
      </c>
      <c r="R124" s="1">
        <v>0.1</v>
      </c>
      <c r="S124" s="1">
        <v>0.16</v>
      </c>
      <c r="T124" s="1">
        <v>0</v>
      </c>
      <c r="U124" s="1">
        <v>0</v>
      </c>
      <c r="V124" s="1"/>
      <c r="W124" s="1"/>
      <c r="X124" s="1" t="s">
        <v>126</v>
      </c>
      <c r="Y124" s="1">
        <v>0.06</v>
      </c>
      <c r="Z124" s="1">
        <v>0</v>
      </c>
      <c r="AA124" s="1">
        <v>0</v>
      </c>
      <c r="AB124" s="1">
        <v>0</v>
      </c>
      <c r="AC124" s="1"/>
      <c r="AD124" s="1"/>
      <c r="AE124" s="6" t="s">
        <v>126</v>
      </c>
      <c r="AF124" s="6">
        <v>0.22</v>
      </c>
      <c r="AG124" s="6">
        <v>0</v>
      </c>
      <c r="AH124" s="6">
        <v>0.08</v>
      </c>
      <c r="AI124" s="6">
        <v>0</v>
      </c>
      <c r="AJ124" s="1"/>
      <c r="AK124" s="1"/>
      <c r="AL124" s="6" t="s">
        <v>126</v>
      </c>
      <c r="AM124" s="6">
        <v>0</v>
      </c>
      <c r="AN124" s="6">
        <v>0</v>
      </c>
      <c r="AO124" s="6">
        <v>0</v>
      </c>
      <c r="AP124" s="6">
        <v>0</v>
      </c>
      <c r="AQ124" s="1"/>
      <c r="AR124" s="1"/>
      <c r="AS124" s="6" t="s">
        <v>126</v>
      </c>
      <c r="AT124" s="6">
        <v>0.03</v>
      </c>
      <c r="AU124" s="6">
        <v>0</v>
      </c>
      <c r="AV124" s="6">
        <v>0.06</v>
      </c>
      <c r="AW124" s="6">
        <v>0</v>
      </c>
      <c r="AZ124" s="3" t="s">
        <v>126</v>
      </c>
      <c r="BA124" s="3">
        <v>0.09</v>
      </c>
      <c r="BB124" s="3">
        <v>0.32</v>
      </c>
      <c r="BC124" s="3">
        <v>0</v>
      </c>
      <c r="BD124" s="3">
        <v>0</v>
      </c>
      <c r="BG124" t="s">
        <v>126</v>
      </c>
      <c r="BH124">
        <v>0</v>
      </c>
      <c r="BI124">
        <v>0</v>
      </c>
      <c r="BJ124">
        <v>0</v>
      </c>
      <c r="BK124">
        <v>0</v>
      </c>
      <c r="BN124" t="s">
        <v>126</v>
      </c>
      <c r="BO124">
        <v>7.0000000000000007E-2</v>
      </c>
      <c r="BP124">
        <v>0.37</v>
      </c>
      <c r="BQ124">
        <v>0</v>
      </c>
      <c r="BR124">
        <v>0</v>
      </c>
      <c r="BU124" t="s">
        <v>126</v>
      </c>
      <c r="BV124">
        <v>0.02</v>
      </c>
      <c r="BW124">
        <v>0</v>
      </c>
      <c r="BX124">
        <v>0.03</v>
      </c>
      <c r="BY124">
        <v>0</v>
      </c>
      <c r="CB124" s="6" t="s">
        <v>126</v>
      </c>
      <c r="CC124" s="6">
        <v>0</v>
      </c>
      <c r="CD124" s="6">
        <v>0</v>
      </c>
      <c r="CE124" s="6">
        <v>0</v>
      </c>
      <c r="CF124" s="6">
        <v>0</v>
      </c>
      <c r="CI124" s="6" t="s">
        <v>126</v>
      </c>
      <c r="CJ124" s="6">
        <v>0</v>
      </c>
      <c r="CK124" s="6">
        <v>0</v>
      </c>
      <c r="CL124" s="6">
        <v>0</v>
      </c>
      <c r="CM124" s="6">
        <v>0</v>
      </c>
      <c r="CP124" s="6" t="s">
        <v>126</v>
      </c>
      <c r="CQ124" s="6">
        <v>0.15</v>
      </c>
      <c r="CR124" s="6">
        <v>0</v>
      </c>
      <c r="CS124" s="6">
        <v>0</v>
      </c>
      <c r="CT124" s="6">
        <v>0</v>
      </c>
      <c r="CW124" s="6" t="s">
        <v>126</v>
      </c>
      <c r="CX124" s="6">
        <v>0</v>
      </c>
      <c r="CY124" s="6">
        <v>0</v>
      </c>
      <c r="CZ124" s="6">
        <v>0</v>
      </c>
      <c r="DA124" s="6">
        <v>0</v>
      </c>
      <c r="DD124" s="6" t="s">
        <v>126</v>
      </c>
      <c r="DE124" s="6">
        <v>0.09</v>
      </c>
      <c r="DF124" s="6">
        <v>0</v>
      </c>
      <c r="DG124" s="6">
        <v>0</v>
      </c>
      <c r="DH124" s="6">
        <v>0</v>
      </c>
      <c r="DK124" s="6" t="s">
        <v>126</v>
      </c>
      <c r="DL124" s="6">
        <v>0.09</v>
      </c>
      <c r="DM124" s="6">
        <v>0</v>
      </c>
      <c r="DN124" s="6">
        <v>0</v>
      </c>
      <c r="DO124" s="6">
        <v>0</v>
      </c>
      <c r="DR124" s="6" t="s">
        <v>126</v>
      </c>
      <c r="DS124" s="6">
        <v>0.09</v>
      </c>
      <c r="DT124" s="6">
        <v>0</v>
      </c>
      <c r="DU124" s="6">
        <v>0.18</v>
      </c>
      <c r="DV124" s="6">
        <v>0</v>
      </c>
      <c r="DY124" s="6" t="s">
        <v>126</v>
      </c>
      <c r="DZ124" s="6">
        <v>0.21</v>
      </c>
      <c r="EA124" s="6">
        <v>0</v>
      </c>
      <c r="EB124" s="6">
        <v>0.05</v>
      </c>
      <c r="EC124" s="6">
        <v>0</v>
      </c>
      <c r="EF124" s="6" t="s">
        <v>126</v>
      </c>
      <c r="EG124" s="6">
        <v>0.03</v>
      </c>
      <c r="EH124" s="6">
        <v>0.12</v>
      </c>
      <c r="EI124" s="6">
        <v>0</v>
      </c>
      <c r="EJ124" s="6">
        <v>0</v>
      </c>
      <c r="EM124" s="6" t="s">
        <v>126</v>
      </c>
      <c r="EN124" s="6">
        <v>0</v>
      </c>
      <c r="EO124" s="6">
        <v>0</v>
      </c>
      <c r="EP124" s="6">
        <v>0</v>
      </c>
      <c r="EQ124" s="6">
        <v>0</v>
      </c>
      <c r="ET124" s="6" t="s">
        <v>126</v>
      </c>
      <c r="EU124" s="6">
        <v>0.2</v>
      </c>
      <c r="EV124" s="6">
        <v>0.81</v>
      </c>
      <c r="EW124" s="6">
        <v>0.08</v>
      </c>
      <c r="EX124" s="6">
        <v>0</v>
      </c>
      <c r="FA124" s="6" t="s">
        <v>126</v>
      </c>
      <c r="FB124" s="6">
        <v>7.0000000000000007E-2</v>
      </c>
      <c r="FC124" s="6">
        <v>0</v>
      </c>
      <c r="FD124" s="6">
        <v>0.12</v>
      </c>
      <c r="FE124" s="6">
        <v>0</v>
      </c>
      <c r="FH124" s="6" t="s">
        <v>126</v>
      </c>
      <c r="FI124" s="6">
        <v>0.03</v>
      </c>
      <c r="FJ124" s="6">
        <v>0</v>
      </c>
      <c r="FK124" s="6">
        <v>0</v>
      </c>
      <c r="FL124" s="6">
        <v>0</v>
      </c>
      <c r="FO124" s="6" t="s">
        <v>126</v>
      </c>
      <c r="FP124" s="6">
        <v>0</v>
      </c>
      <c r="FQ124" s="6">
        <v>0</v>
      </c>
      <c r="FR124" s="6">
        <v>0</v>
      </c>
      <c r="FS124" s="6">
        <v>0</v>
      </c>
      <c r="FV124" s="6" t="s">
        <v>126</v>
      </c>
      <c r="FW124" s="6">
        <v>0</v>
      </c>
      <c r="FX124" s="6">
        <v>0</v>
      </c>
      <c r="FY124" s="6">
        <v>0</v>
      </c>
      <c r="FZ124" s="6">
        <v>0</v>
      </c>
      <c r="GC124" s="6" t="s">
        <v>126</v>
      </c>
      <c r="GD124" s="6">
        <v>0</v>
      </c>
      <c r="GE124" s="6">
        <v>0</v>
      </c>
      <c r="GF124" s="6">
        <v>0</v>
      </c>
      <c r="GG124" s="6">
        <v>0</v>
      </c>
      <c r="GJ124" s="58" t="s">
        <v>126</v>
      </c>
      <c r="GK124" s="58">
        <v>0.19</v>
      </c>
      <c r="GL124" s="58">
        <v>0</v>
      </c>
      <c r="GM124" s="58">
        <v>0.34</v>
      </c>
      <c r="GN124" s="58">
        <v>0</v>
      </c>
      <c r="GQ124" s="58" t="s">
        <v>126</v>
      </c>
      <c r="GR124" s="58">
        <v>0.03</v>
      </c>
      <c r="GS124" s="58">
        <v>0.18</v>
      </c>
      <c r="GT124" s="58">
        <v>0</v>
      </c>
      <c r="GU124" s="58">
        <v>0</v>
      </c>
      <c r="GX124" s="60" t="s">
        <v>126</v>
      </c>
      <c r="GY124" s="60">
        <v>0</v>
      </c>
      <c r="GZ124" s="60">
        <v>0</v>
      </c>
      <c r="HA124" s="60">
        <v>0</v>
      </c>
      <c r="HB124" s="60">
        <v>0</v>
      </c>
    </row>
    <row r="125" spans="1:210"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3" t="s">
        <v>127</v>
      </c>
      <c r="BA125" s="3">
        <v>0.32</v>
      </c>
      <c r="BB125" s="3">
        <v>0</v>
      </c>
      <c r="BC125" s="3">
        <v>0</v>
      </c>
      <c r="BD125" s="3">
        <v>0</v>
      </c>
      <c r="BG125" t="s">
        <v>127</v>
      </c>
      <c r="BH125">
        <v>0.17</v>
      </c>
      <c r="BI125">
        <v>0</v>
      </c>
      <c r="BJ125">
        <v>0</v>
      </c>
      <c r="BK125">
        <v>0</v>
      </c>
      <c r="BN125" t="s">
        <v>127</v>
      </c>
      <c r="BO125">
        <v>0</v>
      </c>
      <c r="BP125">
        <v>0</v>
      </c>
      <c r="BQ125">
        <v>0</v>
      </c>
      <c r="BR125">
        <v>0</v>
      </c>
      <c r="BU125" t="s">
        <v>127</v>
      </c>
      <c r="BV125">
        <v>0</v>
      </c>
      <c r="BW125">
        <v>0</v>
      </c>
      <c r="BX125">
        <v>0</v>
      </c>
      <c r="BY125">
        <v>0</v>
      </c>
      <c r="CB125" s="6" t="s">
        <v>127</v>
      </c>
      <c r="CC125" s="6">
        <v>0</v>
      </c>
      <c r="CD125" s="6">
        <v>0</v>
      </c>
      <c r="CE125" s="6">
        <v>0</v>
      </c>
      <c r="CF125" s="6">
        <v>0</v>
      </c>
      <c r="CI125" s="6" t="s">
        <v>127</v>
      </c>
      <c r="CJ125" s="6">
        <v>0</v>
      </c>
      <c r="CK125" s="6">
        <v>0</v>
      </c>
      <c r="CL125" s="6">
        <v>0</v>
      </c>
      <c r="CM125" s="6">
        <v>0</v>
      </c>
      <c r="CP125" s="6" t="s">
        <v>127</v>
      </c>
      <c r="CQ125" s="6">
        <v>0.06</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c r="EF125" s="6" t="s">
        <v>127</v>
      </c>
      <c r="EG125" s="6">
        <v>0.1</v>
      </c>
      <c r="EH125" s="6">
        <v>0</v>
      </c>
      <c r="EI125" s="6">
        <v>0</v>
      </c>
      <c r="EJ125" s="6">
        <v>0</v>
      </c>
      <c r="EM125" s="6" t="s">
        <v>127</v>
      </c>
      <c r="EN125" s="6">
        <v>0</v>
      </c>
      <c r="EO125" s="6">
        <v>0</v>
      </c>
      <c r="EP125" s="6">
        <v>0</v>
      </c>
      <c r="EQ125" s="6">
        <v>0</v>
      </c>
      <c r="ET125" s="6" t="s">
        <v>127</v>
      </c>
      <c r="EU125" s="6">
        <v>0</v>
      </c>
      <c r="EV125" s="6">
        <v>0</v>
      </c>
      <c r="EW125" s="6">
        <v>0</v>
      </c>
      <c r="EX125" s="6">
        <v>0</v>
      </c>
      <c r="FA125" s="6" t="s">
        <v>127</v>
      </c>
      <c r="FB125" s="6">
        <v>0</v>
      </c>
      <c r="FC125" s="6">
        <v>0</v>
      </c>
      <c r="FD125" s="6">
        <v>0</v>
      </c>
      <c r="FE125" s="6">
        <v>0</v>
      </c>
      <c r="FH125" s="6" t="s">
        <v>127</v>
      </c>
      <c r="FI125" s="6">
        <v>0</v>
      </c>
      <c r="FJ125" s="6">
        <v>0</v>
      </c>
      <c r="FK125" s="6">
        <v>0</v>
      </c>
      <c r="FL125" s="6">
        <v>0</v>
      </c>
      <c r="FO125" s="6" t="s">
        <v>127</v>
      </c>
      <c r="FP125" s="6">
        <v>0</v>
      </c>
      <c r="FQ125" s="6">
        <v>0</v>
      </c>
      <c r="FR125" s="6">
        <v>0</v>
      </c>
      <c r="FS125" s="6">
        <v>0</v>
      </c>
      <c r="FV125" s="6" t="s">
        <v>127</v>
      </c>
      <c r="FW125" s="6">
        <v>0.12</v>
      </c>
      <c r="FX125" s="6">
        <v>0</v>
      </c>
      <c r="FY125" s="6">
        <v>0</v>
      </c>
      <c r="FZ125" s="6">
        <v>0</v>
      </c>
      <c r="GC125" s="6" t="s">
        <v>127</v>
      </c>
      <c r="GD125" s="6">
        <v>0.15</v>
      </c>
      <c r="GE125" s="6">
        <v>0</v>
      </c>
      <c r="GF125" s="6">
        <v>0</v>
      </c>
      <c r="GG125" s="6">
        <v>0</v>
      </c>
      <c r="GJ125" s="58" t="s">
        <v>127</v>
      </c>
      <c r="GK125" s="58">
        <v>0</v>
      </c>
      <c r="GL125" s="58">
        <v>0</v>
      </c>
      <c r="GM125" s="58">
        <v>0</v>
      </c>
      <c r="GN125" s="58">
        <v>0</v>
      </c>
      <c r="GQ125" s="58" t="s">
        <v>127</v>
      </c>
      <c r="GR125" s="58">
        <v>0</v>
      </c>
      <c r="GS125" s="58">
        <v>0</v>
      </c>
      <c r="GT125" s="58">
        <v>0</v>
      </c>
      <c r="GU125" s="58">
        <v>0</v>
      </c>
      <c r="GX125" s="60" t="s">
        <v>127</v>
      </c>
      <c r="GY125" s="60">
        <v>0</v>
      </c>
      <c r="GZ125" s="60">
        <v>0</v>
      </c>
      <c r="HA125" s="60">
        <v>0</v>
      </c>
      <c r="HB125" s="60">
        <v>0</v>
      </c>
    </row>
    <row r="126" spans="1:210"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3" t="s">
        <v>128</v>
      </c>
      <c r="BA126" s="3">
        <v>0</v>
      </c>
      <c r="BB126" s="3">
        <v>0</v>
      </c>
      <c r="BC126" s="3">
        <v>0</v>
      </c>
      <c r="BD126" s="3">
        <v>0</v>
      </c>
      <c r="BG126" t="s">
        <v>128</v>
      </c>
      <c r="BH126">
        <v>0</v>
      </c>
      <c r="BI126">
        <v>0</v>
      </c>
      <c r="BJ126">
        <v>0</v>
      </c>
      <c r="BK126">
        <v>0</v>
      </c>
      <c r="BN126" t="s">
        <v>128</v>
      </c>
      <c r="BO126">
        <v>0</v>
      </c>
      <c r="BP126">
        <v>0</v>
      </c>
      <c r="BQ126">
        <v>0</v>
      </c>
      <c r="BR126">
        <v>0</v>
      </c>
      <c r="BU126" t="s">
        <v>128</v>
      </c>
      <c r="BV126">
        <v>0</v>
      </c>
      <c r="BW126">
        <v>0</v>
      </c>
      <c r="BX126">
        <v>0</v>
      </c>
      <c r="BY12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0.02</v>
      </c>
      <c r="EA126" s="6">
        <v>0</v>
      </c>
      <c r="EB126" s="6">
        <v>0</v>
      </c>
      <c r="EC126" s="6">
        <v>0</v>
      </c>
      <c r="EF126" s="6" t="s">
        <v>128</v>
      </c>
      <c r="EG126" s="6">
        <v>0</v>
      </c>
      <c r="EH126" s="6">
        <v>0</v>
      </c>
      <c r="EI126" s="6">
        <v>0</v>
      </c>
      <c r="EJ126" s="6">
        <v>0</v>
      </c>
      <c r="EM126" s="6" t="s">
        <v>128</v>
      </c>
      <c r="EN126" s="6">
        <v>0</v>
      </c>
      <c r="EO126" s="6">
        <v>0</v>
      </c>
      <c r="EP126" s="6">
        <v>0</v>
      </c>
      <c r="EQ126" s="6">
        <v>0</v>
      </c>
      <c r="ET126" s="6" t="s">
        <v>128</v>
      </c>
      <c r="EU126" s="6">
        <v>0</v>
      </c>
      <c r="EV126" s="6">
        <v>0</v>
      </c>
      <c r="EW126" s="6">
        <v>0</v>
      </c>
      <c r="EX126" s="6">
        <v>0</v>
      </c>
      <c r="FA126" s="6" t="s">
        <v>128</v>
      </c>
      <c r="FB126" s="6">
        <v>0</v>
      </c>
      <c r="FC126" s="6">
        <v>0</v>
      </c>
      <c r="FD126" s="6">
        <v>0</v>
      </c>
      <c r="FE126" s="6">
        <v>0</v>
      </c>
      <c r="FH126" s="6" t="s">
        <v>128</v>
      </c>
      <c r="FI126" s="6">
        <v>0</v>
      </c>
      <c r="FJ126" s="6">
        <v>0</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v>
      </c>
      <c r="GS126" s="58">
        <v>0</v>
      </c>
      <c r="GT126" s="58">
        <v>0</v>
      </c>
      <c r="GU126" s="58">
        <v>0</v>
      </c>
      <c r="GX126" s="60" t="s">
        <v>128</v>
      </c>
      <c r="GY126" s="60">
        <v>0</v>
      </c>
      <c r="GZ126" s="60">
        <v>0</v>
      </c>
      <c r="HA126" s="60">
        <v>0</v>
      </c>
      <c r="HB126" s="60">
        <v>0</v>
      </c>
    </row>
    <row r="127" spans="1:210"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v>
      </c>
      <c r="AU127" s="6">
        <v>0</v>
      </c>
      <c r="AV127" s="6">
        <v>0</v>
      </c>
      <c r="AW127" s="6">
        <v>0</v>
      </c>
      <c r="AZ127" s="3" t="s">
        <v>129</v>
      </c>
      <c r="BA127" s="3">
        <v>0</v>
      </c>
      <c r="BB127" s="3">
        <v>0</v>
      </c>
      <c r="BC127" s="3">
        <v>0</v>
      </c>
      <c r="BD127" s="3">
        <v>0</v>
      </c>
      <c r="BG127" t="s">
        <v>129</v>
      </c>
      <c r="BH127">
        <v>0</v>
      </c>
      <c r="BI127">
        <v>0</v>
      </c>
      <c r="BJ127">
        <v>0</v>
      </c>
      <c r="BK127">
        <v>0</v>
      </c>
      <c r="BN127" t="s">
        <v>129</v>
      </c>
      <c r="BO127">
        <v>0</v>
      </c>
      <c r="BP127">
        <v>0</v>
      </c>
      <c r="BQ127">
        <v>0</v>
      </c>
      <c r="BR127">
        <v>0</v>
      </c>
      <c r="BU127" t="s">
        <v>129</v>
      </c>
      <c r="BV127">
        <v>0</v>
      </c>
      <c r="BW127">
        <v>0</v>
      </c>
      <c r="BX127">
        <v>0</v>
      </c>
      <c r="BY127">
        <v>0</v>
      </c>
      <c r="CB127" s="6" t="s">
        <v>129</v>
      </c>
      <c r="CC127" s="6">
        <v>0</v>
      </c>
      <c r="CD127" s="6">
        <v>0</v>
      </c>
      <c r="CE127" s="6">
        <v>0</v>
      </c>
      <c r="CF127" s="6">
        <v>0</v>
      </c>
      <c r="CI127" s="6" t="s">
        <v>129</v>
      </c>
      <c r="CJ127" s="6">
        <v>0</v>
      </c>
      <c r="CK127" s="6">
        <v>0</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v>
      </c>
      <c r="DT127" s="6">
        <v>0</v>
      </c>
      <c r="DU127" s="6">
        <v>0</v>
      </c>
      <c r="DV127" s="6">
        <v>0</v>
      </c>
      <c r="DY127" s="6" t="s">
        <v>129</v>
      </c>
      <c r="DZ127" s="6">
        <v>0</v>
      </c>
      <c r="EA127" s="6">
        <v>0</v>
      </c>
      <c r="EB127" s="6">
        <v>0</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v>
      </c>
      <c r="FC127" s="6">
        <v>0</v>
      </c>
      <c r="FD127" s="6">
        <v>0</v>
      </c>
      <c r="FE127" s="6">
        <v>0</v>
      </c>
      <c r="FH127" s="6" t="s">
        <v>129</v>
      </c>
      <c r="FI127" s="6">
        <v>0</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v>
      </c>
      <c r="GE127" s="6">
        <v>0</v>
      </c>
      <c r="GF127" s="6">
        <v>0</v>
      </c>
      <c r="GG127" s="6">
        <v>0</v>
      </c>
      <c r="GJ127" s="58" t="s">
        <v>129</v>
      </c>
      <c r="GK127" s="58">
        <v>0</v>
      </c>
      <c r="GL127" s="58">
        <v>0</v>
      </c>
      <c r="GM127" s="58">
        <v>0</v>
      </c>
      <c r="GN127" s="58">
        <v>0</v>
      </c>
      <c r="GQ127" s="58" t="s">
        <v>129</v>
      </c>
      <c r="GR127" s="58">
        <v>0</v>
      </c>
      <c r="GS127" s="58">
        <v>0</v>
      </c>
      <c r="GT127" s="58">
        <v>0</v>
      </c>
      <c r="GU127" s="58">
        <v>0</v>
      </c>
      <c r="GX127" s="60" t="s">
        <v>129</v>
      </c>
      <c r="GY127" s="60">
        <v>0</v>
      </c>
      <c r="GZ127" s="60">
        <v>0</v>
      </c>
      <c r="HA127" s="60">
        <v>0</v>
      </c>
      <c r="HB127" s="60">
        <v>0</v>
      </c>
    </row>
    <row r="128" spans="1:210"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3" t="s">
        <v>130</v>
      </c>
      <c r="BA128" s="3">
        <v>0</v>
      </c>
      <c r="BB128" s="3">
        <v>0</v>
      </c>
      <c r="BC128" s="3">
        <v>0</v>
      </c>
      <c r="BD128" s="3">
        <v>0</v>
      </c>
      <c r="BG128" t="s">
        <v>130</v>
      </c>
      <c r="BH128">
        <v>0</v>
      </c>
      <c r="BI128">
        <v>0</v>
      </c>
      <c r="BJ128">
        <v>0</v>
      </c>
      <c r="BK128">
        <v>0</v>
      </c>
      <c r="BN128" t="s">
        <v>130</v>
      </c>
      <c r="BO128">
        <v>0</v>
      </c>
      <c r="BP128">
        <v>0</v>
      </c>
      <c r="BQ128">
        <v>0</v>
      </c>
      <c r="BR128">
        <v>0</v>
      </c>
      <c r="BU128" t="s">
        <v>130</v>
      </c>
      <c r="BV128">
        <v>0</v>
      </c>
      <c r="BW128">
        <v>0</v>
      </c>
      <c r="BX128">
        <v>0</v>
      </c>
      <c r="BY128">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0.06</v>
      </c>
      <c r="DT128" s="6">
        <v>0</v>
      </c>
      <c r="DU128" s="6">
        <v>0.11</v>
      </c>
      <c r="DV128" s="6">
        <v>0</v>
      </c>
      <c r="DY128" s="6" t="s">
        <v>130</v>
      </c>
      <c r="DZ128" s="6">
        <v>0</v>
      </c>
      <c r="EA128" s="6">
        <v>0</v>
      </c>
      <c r="EB128" s="6">
        <v>0</v>
      </c>
      <c r="EC128" s="6">
        <v>0</v>
      </c>
      <c r="EF128" s="6" t="s">
        <v>130</v>
      </c>
      <c r="EG128" s="6">
        <v>0</v>
      </c>
      <c r="EH128" s="6">
        <v>0</v>
      </c>
      <c r="EI128" s="6">
        <v>0</v>
      </c>
      <c r="EJ128" s="6">
        <v>0</v>
      </c>
      <c r="EM128" s="6" t="s">
        <v>130</v>
      </c>
      <c r="EN128" s="6">
        <v>0</v>
      </c>
      <c r="EO128" s="6">
        <v>0</v>
      </c>
      <c r="EP128" s="6">
        <v>0</v>
      </c>
      <c r="EQ128" s="6">
        <v>0</v>
      </c>
      <c r="ET128" s="6" t="s">
        <v>130</v>
      </c>
      <c r="EU128" s="6">
        <v>0</v>
      </c>
      <c r="EV128" s="6">
        <v>0</v>
      </c>
      <c r="EW128" s="6">
        <v>0</v>
      </c>
      <c r="EX128" s="6">
        <v>0</v>
      </c>
      <c r="FA128" s="6" t="s">
        <v>130</v>
      </c>
      <c r="FB128" s="6">
        <v>0</v>
      </c>
      <c r="FC128" s="6">
        <v>0</v>
      </c>
      <c r="FD128" s="6">
        <v>0</v>
      </c>
      <c r="FE128" s="6">
        <v>0</v>
      </c>
      <c r="FH128" s="6" t="s">
        <v>130</v>
      </c>
      <c r="FI128" s="6">
        <v>0</v>
      </c>
      <c r="FJ128" s="6">
        <v>0</v>
      </c>
      <c r="FK128" s="6">
        <v>0</v>
      </c>
      <c r="FL128" s="6">
        <v>0</v>
      </c>
      <c r="FO128" s="6" t="s">
        <v>130</v>
      </c>
      <c r="FP128" s="6">
        <v>0</v>
      </c>
      <c r="FQ128" s="6">
        <v>0</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v>
      </c>
      <c r="GS128" s="58">
        <v>0</v>
      </c>
      <c r="GT128" s="58">
        <v>0</v>
      </c>
      <c r="GU128" s="58">
        <v>0</v>
      </c>
      <c r="GX128" s="60" t="s">
        <v>130</v>
      </c>
      <c r="GY128" s="60">
        <v>0</v>
      </c>
      <c r="GZ128" s="60">
        <v>0</v>
      </c>
      <c r="HA128" s="60">
        <v>0</v>
      </c>
      <c r="HB128" s="60">
        <v>0</v>
      </c>
    </row>
    <row r="129" spans="1:210"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3" t="s">
        <v>131</v>
      </c>
      <c r="BA129" s="3">
        <v>0</v>
      </c>
      <c r="BB129" s="3">
        <v>0</v>
      </c>
      <c r="BC129" s="3">
        <v>0</v>
      </c>
      <c r="BD129" s="3">
        <v>0</v>
      </c>
      <c r="BG129" t="s">
        <v>131</v>
      </c>
      <c r="BH129">
        <v>0</v>
      </c>
      <c r="BI129">
        <v>0</v>
      </c>
      <c r="BJ129">
        <v>0</v>
      </c>
      <c r="BK129">
        <v>0</v>
      </c>
      <c r="BN129" t="s">
        <v>131</v>
      </c>
      <c r="BO129">
        <v>0</v>
      </c>
      <c r="BP129">
        <v>0</v>
      </c>
      <c r="BQ129">
        <v>0</v>
      </c>
      <c r="BR129">
        <v>0</v>
      </c>
      <c r="BU129" t="s">
        <v>131</v>
      </c>
      <c r="BV129">
        <v>0</v>
      </c>
      <c r="BW129">
        <v>0</v>
      </c>
      <c r="BX129">
        <v>0</v>
      </c>
      <c r="BY129">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c r="EF129" s="6" t="s">
        <v>131</v>
      </c>
      <c r="EG129" s="6">
        <v>0</v>
      </c>
      <c r="EH129" s="6">
        <v>0</v>
      </c>
      <c r="EI129" s="6">
        <v>0</v>
      </c>
      <c r="EJ129" s="6">
        <v>0</v>
      </c>
      <c r="EM129" s="6" t="s">
        <v>131</v>
      </c>
      <c r="EN129" s="6">
        <v>0</v>
      </c>
      <c r="EO129" s="6">
        <v>0</v>
      </c>
      <c r="EP129" s="6">
        <v>0</v>
      </c>
      <c r="EQ129" s="6">
        <v>0</v>
      </c>
      <c r="ET129" s="6" t="s">
        <v>131</v>
      </c>
      <c r="EU129" s="6">
        <v>0</v>
      </c>
      <c r="EV129" s="6">
        <v>0</v>
      </c>
      <c r="EW129" s="6">
        <v>0</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0" t="s">
        <v>131</v>
      </c>
      <c r="GY129" s="60">
        <v>0</v>
      </c>
      <c r="GZ129" s="60">
        <v>0</v>
      </c>
      <c r="HA129" s="60">
        <v>0</v>
      </c>
      <c r="HB129" s="60">
        <v>0</v>
      </c>
    </row>
    <row r="130" spans="1:210" x14ac:dyDescent="0.3">
      <c r="A130" s="1">
        <v>6.249999999999992</v>
      </c>
      <c r="B130" s="1">
        <v>6.2999999999999918</v>
      </c>
      <c r="C130" s="1" t="s">
        <v>132</v>
      </c>
      <c r="D130" s="1">
        <v>0</v>
      </c>
      <c r="E130" s="1">
        <v>0</v>
      </c>
      <c r="F130" s="1">
        <v>0</v>
      </c>
      <c r="G130" s="1">
        <v>0</v>
      </c>
      <c r="H130" s="1"/>
      <c r="I130" s="1"/>
      <c r="J130" s="1" t="s">
        <v>132</v>
      </c>
      <c r="K130" s="1">
        <v>0</v>
      </c>
      <c r="L130" s="1">
        <v>0</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3" t="s">
        <v>132</v>
      </c>
      <c r="BA130" s="3">
        <v>0</v>
      </c>
      <c r="BB130" s="3">
        <v>0</v>
      </c>
      <c r="BC130" s="3">
        <v>0</v>
      </c>
      <c r="BD130" s="3">
        <v>0</v>
      </c>
      <c r="BG130" t="s">
        <v>132</v>
      </c>
      <c r="BH130">
        <v>0</v>
      </c>
      <c r="BI130">
        <v>0</v>
      </c>
      <c r="BJ130">
        <v>0</v>
      </c>
      <c r="BK130">
        <v>0</v>
      </c>
      <c r="BN130" t="s">
        <v>132</v>
      </c>
      <c r="BO130">
        <v>0</v>
      </c>
      <c r="BP130">
        <v>0</v>
      </c>
      <c r="BQ130">
        <v>0</v>
      </c>
      <c r="BR130">
        <v>0</v>
      </c>
      <c r="BU130" t="s">
        <v>132</v>
      </c>
      <c r="BV130">
        <v>0</v>
      </c>
      <c r="BW130">
        <v>0</v>
      </c>
      <c r="BX130">
        <v>0</v>
      </c>
      <c r="BY130">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c r="EF130" s="6" t="s">
        <v>132</v>
      </c>
      <c r="EG130" s="6">
        <v>0.03</v>
      </c>
      <c r="EH130" s="6">
        <v>0.11</v>
      </c>
      <c r="EI130" s="6">
        <v>0</v>
      </c>
      <c r="EJ130" s="6">
        <v>0</v>
      </c>
      <c r="EM130" s="6" t="s">
        <v>132</v>
      </c>
      <c r="EN130" s="6">
        <v>0</v>
      </c>
      <c r="EO130" s="6">
        <v>0</v>
      </c>
      <c r="EP130" s="6">
        <v>0</v>
      </c>
      <c r="EQ130" s="6">
        <v>0</v>
      </c>
      <c r="ET130" s="6" t="s">
        <v>132</v>
      </c>
      <c r="EU130" s="6">
        <v>0</v>
      </c>
      <c r="EV130" s="6">
        <v>0</v>
      </c>
      <c r="EW130" s="6">
        <v>0</v>
      </c>
      <c r="EX130" s="6">
        <v>0</v>
      </c>
      <c r="FA130" s="6" t="s">
        <v>132</v>
      </c>
      <c r="FB130" s="6">
        <v>0</v>
      </c>
      <c r="FC130" s="6">
        <v>0</v>
      </c>
      <c r="FD130" s="6">
        <v>0</v>
      </c>
      <c r="FE130" s="6">
        <v>0</v>
      </c>
      <c r="FH130" s="6" t="s">
        <v>132</v>
      </c>
      <c r="FI130" s="6">
        <v>0</v>
      </c>
      <c r="FJ130" s="6">
        <v>0</v>
      </c>
      <c r="FK130" s="6">
        <v>0</v>
      </c>
      <c r="FL130" s="6">
        <v>0</v>
      </c>
      <c r="FO130" s="6" t="s">
        <v>132</v>
      </c>
      <c r="FP130" s="6">
        <v>0</v>
      </c>
      <c r="FQ130" s="6">
        <v>0</v>
      </c>
      <c r="FR130" s="6">
        <v>0</v>
      </c>
      <c r="FS130" s="6">
        <v>0</v>
      </c>
      <c r="FV130" s="6" t="s">
        <v>132</v>
      </c>
      <c r="FW130" s="6">
        <v>0</v>
      </c>
      <c r="FX130" s="6">
        <v>0</v>
      </c>
      <c r="FY130" s="6">
        <v>0</v>
      </c>
      <c r="FZ130" s="6">
        <v>0</v>
      </c>
      <c r="GC130" s="6" t="s">
        <v>132</v>
      </c>
      <c r="GD130" s="6">
        <v>0</v>
      </c>
      <c r="GE130" s="6">
        <v>0</v>
      </c>
      <c r="GF130" s="6">
        <v>0</v>
      </c>
      <c r="GG130" s="6">
        <v>0</v>
      </c>
      <c r="GJ130" s="58" t="s">
        <v>132</v>
      </c>
      <c r="GK130" s="58">
        <v>0</v>
      </c>
      <c r="GL130" s="58">
        <v>0</v>
      </c>
      <c r="GM130" s="58">
        <v>0</v>
      </c>
      <c r="GN130" s="58">
        <v>0</v>
      </c>
      <c r="GQ130" s="58" t="s">
        <v>132</v>
      </c>
      <c r="GR130" s="58">
        <v>0</v>
      </c>
      <c r="GS130" s="58">
        <v>0</v>
      </c>
      <c r="GT130" s="58">
        <v>0</v>
      </c>
      <c r="GU130" s="58">
        <v>0</v>
      </c>
      <c r="GX130" s="60" t="s">
        <v>132</v>
      </c>
      <c r="GY130" s="60">
        <v>0</v>
      </c>
      <c r="GZ130" s="60">
        <v>0</v>
      </c>
      <c r="HA130" s="60">
        <v>0</v>
      </c>
      <c r="HB130" s="60">
        <v>0</v>
      </c>
    </row>
    <row r="131" spans="1:210"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3" t="s">
        <v>133</v>
      </c>
      <c r="BA131" s="3">
        <v>0</v>
      </c>
      <c r="BB131" s="3">
        <v>0</v>
      </c>
      <c r="BC131" s="3">
        <v>0</v>
      </c>
      <c r="BD131" s="3">
        <v>0</v>
      </c>
      <c r="BG131" t="s">
        <v>133</v>
      </c>
      <c r="BH131">
        <v>0</v>
      </c>
      <c r="BI131">
        <v>0</v>
      </c>
      <c r="BJ131">
        <v>0</v>
      </c>
      <c r="BK131">
        <v>0</v>
      </c>
      <c r="BN131" t="s">
        <v>133</v>
      </c>
      <c r="BO131">
        <v>0</v>
      </c>
      <c r="BP131">
        <v>0</v>
      </c>
      <c r="BQ131">
        <v>0</v>
      </c>
      <c r="BR131">
        <v>0</v>
      </c>
      <c r="BU131" t="s">
        <v>133</v>
      </c>
      <c r="BV131">
        <v>0</v>
      </c>
      <c r="BW131">
        <v>0</v>
      </c>
      <c r="BX131">
        <v>0</v>
      </c>
      <c r="BY131">
        <v>0</v>
      </c>
      <c r="CB131" s="6" t="s">
        <v>133</v>
      </c>
      <c r="CC131" s="6">
        <v>0.04</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0.13</v>
      </c>
      <c r="CY131" s="6">
        <v>0</v>
      </c>
      <c r="CZ131" s="6">
        <v>0</v>
      </c>
      <c r="DA131" s="6">
        <v>0.62</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c r="EF131" s="6" t="s">
        <v>133</v>
      </c>
      <c r="EG131" s="6">
        <v>0</v>
      </c>
      <c r="EH131" s="6">
        <v>0</v>
      </c>
      <c r="EI131" s="6">
        <v>0</v>
      </c>
      <c r="EJ131" s="6">
        <v>0</v>
      </c>
      <c r="EM131" s="6" t="s">
        <v>133</v>
      </c>
      <c r="EN131" s="6">
        <v>0</v>
      </c>
      <c r="EO131" s="6">
        <v>0</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v>
      </c>
      <c r="FQ131" s="6">
        <v>0</v>
      </c>
      <c r="FR131" s="6">
        <v>0</v>
      </c>
      <c r="FS131" s="6">
        <v>0</v>
      </c>
      <c r="FV131" s="6" t="s">
        <v>133</v>
      </c>
      <c r="FW131" s="6">
        <v>0</v>
      </c>
      <c r="FX131" s="6">
        <v>0</v>
      </c>
      <c r="FY131" s="6">
        <v>0</v>
      </c>
      <c r="FZ131" s="6">
        <v>0</v>
      </c>
      <c r="GC131" s="6" t="s">
        <v>133</v>
      </c>
      <c r="GD131" s="6">
        <v>0</v>
      </c>
      <c r="GE131" s="6">
        <v>0</v>
      </c>
      <c r="GF131" s="6">
        <v>0</v>
      </c>
      <c r="GG131" s="6">
        <v>0</v>
      </c>
      <c r="GJ131" s="58" t="s">
        <v>133</v>
      </c>
      <c r="GK131" s="58">
        <v>0</v>
      </c>
      <c r="GL131" s="58">
        <v>0</v>
      </c>
      <c r="GM131" s="58">
        <v>0</v>
      </c>
      <c r="GN131" s="58">
        <v>0</v>
      </c>
      <c r="GQ131" s="58" t="s">
        <v>133</v>
      </c>
      <c r="GR131" s="58">
        <v>0</v>
      </c>
      <c r="GS131" s="58">
        <v>0</v>
      </c>
      <c r="GT131" s="58">
        <v>0</v>
      </c>
      <c r="GU131" s="58">
        <v>0</v>
      </c>
      <c r="GX131" s="60" t="s">
        <v>133</v>
      </c>
      <c r="GY131" s="60">
        <v>0</v>
      </c>
      <c r="GZ131" s="60">
        <v>0</v>
      </c>
      <c r="HA131" s="60">
        <v>0</v>
      </c>
      <c r="HB131" s="60">
        <v>0</v>
      </c>
    </row>
    <row r="132" spans="1:210"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3" t="s">
        <v>134</v>
      </c>
      <c r="BA132" s="3">
        <v>0</v>
      </c>
      <c r="BB132" s="3">
        <v>0</v>
      </c>
      <c r="BC132" s="3">
        <v>0</v>
      </c>
      <c r="BD132" s="3">
        <v>0</v>
      </c>
      <c r="BG132" t="s">
        <v>134</v>
      </c>
      <c r="BH132">
        <v>0</v>
      </c>
      <c r="BI132">
        <v>0</v>
      </c>
      <c r="BJ132">
        <v>0</v>
      </c>
      <c r="BK132">
        <v>0</v>
      </c>
      <c r="BN132" t="s">
        <v>134</v>
      </c>
      <c r="BO132">
        <v>0</v>
      </c>
      <c r="BP132">
        <v>0</v>
      </c>
      <c r="BQ132">
        <v>0</v>
      </c>
      <c r="BR132">
        <v>0</v>
      </c>
      <c r="BU132" t="s">
        <v>134</v>
      </c>
      <c r="BV132">
        <v>0</v>
      </c>
      <c r="BW132">
        <v>0</v>
      </c>
      <c r="BX132">
        <v>0</v>
      </c>
      <c r="BY132">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0.03</v>
      </c>
      <c r="DT132" s="6">
        <v>0.17</v>
      </c>
      <c r="DU132" s="6">
        <v>0</v>
      </c>
      <c r="DV132" s="6">
        <v>0</v>
      </c>
      <c r="DY132" s="6" t="s">
        <v>134</v>
      </c>
      <c r="DZ132" s="6">
        <v>0</v>
      </c>
      <c r="EA132" s="6">
        <v>0</v>
      </c>
      <c r="EB132" s="6">
        <v>0</v>
      </c>
      <c r="EC132" s="6">
        <v>0</v>
      </c>
      <c r="EF132" s="6" t="s">
        <v>134</v>
      </c>
      <c r="EG132" s="6">
        <v>0</v>
      </c>
      <c r="EH132" s="6">
        <v>0</v>
      </c>
      <c r="EI132" s="6">
        <v>0</v>
      </c>
      <c r="EJ132" s="6">
        <v>0</v>
      </c>
      <c r="EM132" s="6" t="s">
        <v>134</v>
      </c>
      <c r="EN132" s="6">
        <v>0</v>
      </c>
      <c r="EO132" s="6">
        <v>0</v>
      </c>
      <c r="EP132" s="6">
        <v>0</v>
      </c>
      <c r="EQ132" s="6">
        <v>0</v>
      </c>
      <c r="ET132" s="6" t="s">
        <v>134</v>
      </c>
      <c r="EU132" s="6">
        <v>0</v>
      </c>
      <c r="EV132" s="6">
        <v>0</v>
      </c>
      <c r="EW132" s="6">
        <v>0</v>
      </c>
      <c r="EX132" s="6">
        <v>0</v>
      </c>
      <c r="FA132" s="6" t="s">
        <v>134</v>
      </c>
      <c r="FB132" s="6">
        <v>0</v>
      </c>
      <c r="FC132" s="6">
        <v>0</v>
      </c>
      <c r="FD132" s="6">
        <v>0</v>
      </c>
      <c r="FE132" s="6">
        <v>0</v>
      </c>
      <c r="FH132" s="6" t="s">
        <v>134</v>
      </c>
      <c r="FI132" s="6">
        <v>0</v>
      </c>
      <c r="FJ132" s="6">
        <v>0</v>
      </c>
      <c r="FK132" s="6">
        <v>0</v>
      </c>
      <c r="FL132" s="6">
        <v>0</v>
      </c>
      <c r="FO132" s="6" t="s">
        <v>134</v>
      </c>
      <c r="FP132" s="6">
        <v>0</v>
      </c>
      <c r="FQ132" s="6">
        <v>0</v>
      </c>
      <c r="FR132" s="6">
        <v>0</v>
      </c>
      <c r="FS132" s="6">
        <v>0</v>
      </c>
      <c r="FV132" s="6" t="s">
        <v>134</v>
      </c>
      <c r="FW132" s="6">
        <v>0</v>
      </c>
      <c r="FX132" s="6">
        <v>0</v>
      </c>
      <c r="FY132" s="6">
        <v>0</v>
      </c>
      <c r="FZ132" s="6">
        <v>0</v>
      </c>
      <c r="GC132" s="6" t="s">
        <v>134</v>
      </c>
      <c r="GD132" s="6">
        <v>0</v>
      </c>
      <c r="GE132" s="6">
        <v>0</v>
      </c>
      <c r="GF132" s="6">
        <v>0</v>
      </c>
      <c r="GG132" s="6">
        <v>0</v>
      </c>
      <c r="GJ132" s="58" t="s">
        <v>134</v>
      </c>
      <c r="GK132" s="58">
        <v>0</v>
      </c>
      <c r="GL132" s="58">
        <v>0</v>
      </c>
      <c r="GM132" s="58">
        <v>0</v>
      </c>
      <c r="GN132" s="58">
        <v>0</v>
      </c>
      <c r="GQ132" s="58" t="s">
        <v>134</v>
      </c>
      <c r="GR132" s="58">
        <v>0</v>
      </c>
      <c r="GS132" s="58">
        <v>0</v>
      </c>
      <c r="GT132" s="58">
        <v>0</v>
      </c>
      <c r="GU132" s="58">
        <v>0</v>
      </c>
      <c r="GX132" s="60" t="s">
        <v>134</v>
      </c>
      <c r="GY132" s="60">
        <v>0</v>
      </c>
      <c r="GZ132" s="60">
        <v>0</v>
      </c>
      <c r="HA132" s="60">
        <v>0</v>
      </c>
      <c r="HB132" s="60">
        <v>0</v>
      </c>
    </row>
    <row r="133" spans="1:210"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3" t="s">
        <v>135</v>
      </c>
      <c r="BA133" s="3">
        <v>0</v>
      </c>
      <c r="BB133" s="3">
        <v>0</v>
      </c>
      <c r="BC133" s="3">
        <v>0</v>
      </c>
      <c r="BD133" s="3">
        <v>0</v>
      </c>
      <c r="BG133" t="s">
        <v>135</v>
      </c>
      <c r="BH133">
        <v>0</v>
      </c>
      <c r="BI133">
        <v>0</v>
      </c>
      <c r="BJ133">
        <v>0</v>
      </c>
      <c r="BK133">
        <v>0</v>
      </c>
      <c r="BN133" t="s">
        <v>135</v>
      </c>
      <c r="BO133">
        <v>0</v>
      </c>
      <c r="BP133">
        <v>0</v>
      </c>
      <c r="BQ133">
        <v>0</v>
      </c>
      <c r="BR133">
        <v>0</v>
      </c>
      <c r="BU133" t="s">
        <v>135</v>
      </c>
      <c r="BV133">
        <v>0</v>
      </c>
      <c r="BW133">
        <v>0</v>
      </c>
      <c r="BX133">
        <v>0</v>
      </c>
      <c r="BY133">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c r="EF133" s="6" t="s">
        <v>135</v>
      </c>
      <c r="EG133" s="6">
        <v>0</v>
      </c>
      <c r="EH133" s="6">
        <v>0</v>
      </c>
      <c r="EI133" s="6">
        <v>0</v>
      </c>
      <c r="EJ133" s="6">
        <v>0</v>
      </c>
      <c r="EM133" s="6" t="s">
        <v>135</v>
      </c>
      <c r="EN133" s="6">
        <v>0</v>
      </c>
      <c r="EO133" s="6">
        <v>0</v>
      </c>
      <c r="EP133" s="6">
        <v>0</v>
      </c>
      <c r="EQ133" s="6">
        <v>0</v>
      </c>
      <c r="ET133" s="6" t="s">
        <v>135</v>
      </c>
      <c r="EU133" s="6">
        <v>0</v>
      </c>
      <c r="EV133" s="6">
        <v>0</v>
      </c>
      <c r="EW133" s="6">
        <v>0</v>
      </c>
      <c r="EX133" s="6">
        <v>0</v>
      </c>
      <c r="FA133" s="6" t="s">
        <v>135</v>
      </c>
      <c r="FB133" s="6">
        <v>0</v>
      </c>
      <c r="FC133" s="6">
        <v>0</v>
      </c>
      <c r="FD133" s="6">
        <v>0</v>
      </c>
      <c r="FE133" s="6">
        <v>0</v>
      </c>
      <c r="FH133" s="6" t="s">
        <v>135</v>
      </c>
      <c r="FI133" s="6">
        <v>0</v>
      </c>
      <c r="FJ133" s="6">
        <v>0</v>
      </c>
      <c r="FK133" s="6">
        <v>0</v>
      </c>
      <c r="FL133" s="6">
        <v>0</v>
      </c>
      <c r="FO133" s="6" t="s">
        <v>135</v>
      </c>
      <c r="FP133" s="6">
        <v>0</v>
      </c>
      <c r="FQ133" s="6">
        <v>0</v>
      </c>
      <c r="FR133" s="6">
        <v>0</v>
      </c>
      <c r="FS133" s="6">
        <v>0</v>
      </c>
      <c r="FV133" s="6" t="s">
        <v>135</v>
      </c>
      <c r="FW133" s="6">
        <v>0</v>
      </c>
      <c r="FX133" s="6">
        <v>0</v>
      </c>
      <c r="FY133" s="6">
        <v>0</v>
      </c>
      <c r="FZ133" s="6">
        <v>0</v>
      </c>
      <c r="GC133" s="6" t="s">
        <v>135</v>
      </c>
      <c r="GD133" s="6">
        <v>0</v>
      </c>
      <c r="GE133" s="6">
        <v>0</v>
      </c>
      <c r="GF133" s="6">
        <v>0</v>
      </c>
      <c r="GG133" s="6">
        <v>0</v>
      </c>
      <c r="GJ133" s="58" t="s">
        <v>135</v>
      </c>
      <c r="GK133" s="58">
        <v>0</v>
      </c>
      <c r="GL133" s="58">
        <v>0</v>
      </c>
      <c r="GM133" s="58">
        <v>0</v>
      </c>
      <c r="GN133" s="58">
        <v>0</v>
      </c>
      <c r="GQ133" s="58" t="s">
        <v>135</v>
      </c>
      <c r="GR133" s="58">
        <v>0</v>
      </c>
      <c r="GS133" s="58">
        <v>0</v>
      </c>
      <c r="GT133" s="58">
        <v>0</v>
      </c>
      <c r="GU133" s="58">
        <v>0</v>
      </c>
      <c r="GX133" s="60" t="s">
        <v>135</v>
      </c>
      <c r="GY133" s="60">
        <v>0</v>
      </c>
      <c r="GZ133" s="60">
        <v>0</v>
      </c>
      <c r="HA133" s="60">
        <v>0</v>
      </c>
      <c r="HB133" s="60">
        <v>0</v>
      </c>
    </row>
    <row r="134" spans="1:210"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0.09</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3" t="s">
        <v>136</v>
      </c>
      <c r="BA134" s="3">
        <v>0</v>
      </c>
      <c r="BB134" s="3">
        <v>0</v>
      </c>
      <c r="BC134" s="3">
        <v>0</v>
      </c>
      <c r="BD134" s="3">
        <v>0</v>
      </c>
      <c r="BG134" t="s">
        <v>136</v>
      </c>
      <c r="BH134">
        <v>0</v>
      </c>
      <c r="BI134">
        <v>0</v>
      </c>
      <c r="BJ134">
        <v>0</v>
      </c>
      <c r="BK134">
        <v>0</v>
      </c>
      <c r="BN134" t="s">
        <v>136</v>
      </c>
      <c r="BO134">
        <v>0</v>
      </c>
      <c r="BP134">
        <v>0</v>
      </c>
      <c r="BQ134">
        <v>0</v>
      </c>
      <c r="BR134">
        <v>0</v>
      </c>
      <c r="BU134" t="s">
        <v>136</v>
      </c>
      <c r="BV134">
        <v>0</v>
      </c>
      <c r="BW134">
        <v>0</v>
      </c>
      <c r="BX134">
        <v>0</v>
      </c>
      <c r="BY134">
        <v>0</v>
      </c>
      <c r="CB134" s="6" t="s">
        <v>136</v>
      </c>
      <c r="CC134" s="6">
        <v>0</v>
      </c>
      <c r="CD134" s="6">
        <v>0</v>
      </c>
      <c r="CE134" s="6">
        <v>0</v>
      </c>
      <c r="CF134" s="6">
        <v>0</v>
      </c>
      <c r="CI134" s="6" t="s">
        <v>136</v>
      </c>
      <c r="CJ134" s="6">
        <v>0.08</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c r="EF134" s="6" t="s">
        <v>136</v>
      </c>
      <c r="EG134" s="6">
        <v>0</v>
      </c>
      <c r="EH134" s="6">
        <v>0</v>
      </c>
      <c r="EI134" s="6">
        <v>0</v>
      </c>
      <c r="EJ134" s="6">
        <v>0</v>
      </c>
      <c r="EM134" s="6" t="s">
        <v>136</v>
      </c>
      <c r="EN134" s="6">
        <v>0</v>
      </c>
      <c r="EO134" s="6">
        <v>0</v>
      </c>
      <c r="EP134" s="6">
        <v>0</v>
      </c>
      <c r="EQ134" s="6">
        <v>0</v>
      </c>
      <c r="ET134" s="6" t="s">
        <v>136</v>
      </c>
      <c r="EU134" s="6">
        <v>0</v>
      </c>
      <c r="EV134" s="6">
        <v>0</v>
      </c>
      <c r="EW134" s="6">
        <v>0</v>
      </c>
      <c r="EX134" s="6">
        <v>0</v>
      </c>
      <c r="FA134" s="6" t="s">
        <v>136</v>
      </c>
      <c r="FB134" s="6">
        <v>0</v>
      </c>
      <c r="FC134" s="6">
        <v>0</v>
      </c>
      <c r="FD134" s="6">
        <v>0</v>
      </c>
      <c r="FE134" s="6">
        <v>0</v>
      </c>
      <c r="FH134" s="6" t="s">
        <v>136</v>
      </c>
      <c r="FI134" s="6">
        <v>0</v>
      </c>
      <c r="FJ134" s="6">
        <v>0</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v>
      </c>
      <c r="GS134" s="58">
        <v>0</v>
      </c>
      <c r="GT134" s="58">
        <v>0</v>
      </c>
      <c r="GU134" s="58">
        <v>0</v>
      </c>
      <c r="GX134" s="60" t="s">
        <v>136</v>
      </c>
      <c r="GY134" s="60">
        <v>0</v>
      </c>
      <c r="GZ134" s="60">
        <v>0</v>
      </c>
      <c r="HA134" s="60">
        <v>0</v>
      </c>
      <c r="HB134" s="60">
        <v>0</v>
      </c>
    </row>
    <row r="135" spans="1:210"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v>
      </c>
      <c r="S135" s="1">
        <v>0</v>
      </c>
      <c r="T135" s="1">
        <v>0</v>
      </c>
      <c r="U135" s="1">
        <v>0</v>
      </c>
      <c r="V135" s="1"/>
      <c r="W135" s="1"/>
      <c r="X135" s="1" t="s">
        <v>137</v>
      </c>
      <c r="Y135" s="1">
        <v>0</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3" t="s">
        <v>137</v>
      </c>
      <c r="BA135" s="3">
        <v>0</v>
      </c>
      <c r="BB135" s="3">
        <v>0</v>
      </c>
      <c r="BC135" s="3">
        <v>0</v>
      </c>
      <c r="BD135" s="3">
        <v>0</v>
      </c>
      <c r="BG135" t="s">
        <v>137</v>
      </c>
      <c r="BH135">
        <v>0</v>
      </c>
      <c r="BI135">
        <v>0</v>
      </c>
      <c r="BJ135">
        <v>0</v>
      </c>
      <c r="BK135">
        <v>0</v>
      </c>
      <c r="BN135" t="s">
        <v>137</v>
      </c>
      <c r="BO135">
        <v>0</v>
      </c>
      <c r="BP135">
        <v>0</v>
      </c>
      <c r="BQ135">
        <v>0</v>
      </c>
      <c r="BR135">
        <v>0</v>
      </c>
      <c r="BU135" t="s">
        <v>137</v>
      </c>
      <c r="BV135">
        <v>0</v>
      </c>
      <c r="BW135">
        <v>0</v>
      </c>
      <c r="BX135">
        <v>0</v>
      </c>
      <c r="BY135">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v>
      </c>
      <c r="EO135" s="6">
        <v>0</v>
      </c>
      <c r="EP135" s="6">
        <v>0</v>
      </c>
      <c r="EQ135" s="6">
        <v>0</v>
      </c>
      <c r="ET135" s="6" t="s">
        <v>137</v>
      </c>
      <c r="EU135" s="6">
        <v>0</v>
      </c>
      <c r="EV135" s="6">
        <v>0</v>
      </c>
      <c r="EW135" s="6">
        <v>0</v>
      </c>
      <c r="EX135" s="6">
        <v>0</v>
      </c>
      <c r="FA135" s="6" t="s">
        <v>137</v>
      </c>
      <c r="FB135" s="6">
        <v>0</v>
      </c>
      <c r="FC135" s="6">
        <v>0</v>
      </c>
      <c r="FD135" s="6">
        <v>0</v>
      </c>
      <c r="FE135" s="6">
        <v>0</v>
      </c>
      <c r="FH135" s="6" t="s">
        <v>137</v>
      </c>
      <c r="FI135" s="6">
        <v>0</v>
      </c>
      <c r="FJ135" s="6">
        <v>0</v>
      </c>
      <c r="FK135" s="6">
        <v>0</v>
      </c>
      <c r="FL135" s="6">
        <v>0</v>
      </c>
      <c r="FO135" s="6" t="s">
        <v>137</v>
      </c>
      <c r="FP135" s="6">
        <v>0</v>
      </c>
      <c r="FQ135" s="6">
        <v>0</v>
      </c>
      <c r="FR135" s="6">
        <v>0</v>
      </c>
      <c r="FS135" s="6">
        <v>0</v>
      </c>
      <c r="FV135" s="6" t="s">
        <v>137</v>
      </c>
      <c r="FW135" s="6">
        <v>0</v>
      </c>
      <c r="FX135" s="6">
        <v>0</v>
      </c>
      <c r="FY135" s="6">
        <v>0</v>
      </c>
      <c r="FZ135" s="6">
        <v>0</v>
      </c>
      <c r="GC135" s="6" t="s">
        <v>137</v>
      </c>
      <c r="GD135" s="6">
        <v>0</v>
      </c>
      <c r="GE135" s="6">
        <v>0</v>
      </c>
      <c r="GF135" s="6">
        <v>0</v>
      </c>
      <c r="GG135" s="6">
        <v>0</v>
      </c>
      <c r="GJ135" s="58" t="s">
        <v>137</v>
      </c>
      <c r="GK135" s="58">
        <v>0</v>
      </c>
      <c r="GL135" s="58">
        <v>0</v>
      </c>
      <c r="GM135" s="58">
        <v>0</v>
      </c>
      <c r="GN135" s="58">
        <v>0</v>
      </c>
      <c r="GQ135" s="58" t="s">
        <v>137</v>
      </c>
      <c r="GR135" s="58">
        <v>0</v>
      </c>
      <c r="GS135" s="58">
        <v>0</v>
      </c>
      <c r="GT135" s="58">
        <v>0</v>
      </c>
      <c r="GU135" s="58">
        <v>0</v>
      </c>
      <c r="GX135" s="60" t="s">
        <v>137</v>
      </c>
      <c r="GY135" s="60">
        <v>0</v>
      </c>
      <c r="GZ135" s="60">
        <v>0</v>
      </c>
      <c r="HA135" s="60">
        <v>0</v>
      </c>
      <c r="HB135" s="60">
        <v>0</v>
      </c>
    </row>
    <row r="136" spans="1:210"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3" t="s">
        <v>138</v>
      </c>
      <c r="BA136" s="3">
        <v>0</v>
      </c>
      <c r="BB136" s="3">
        <v>0</v>
      </c>
      <c r="BC136" s="3">
        <v>0</v>
      </c>
      <c r="BD136" s="3">
        <v>0</v>
      </c>
      <c r="BG136" t="s">
        <v>138</v>
      </c>
      <c r="BH136">
        <v>0</v>
      </c>
      <c r="BI136">
        <v>0</v>
      </c>
      <c r="BJ136">
        <v>0</v>
      </c>
      <c r="BK136">
        <v>0</v>
      </c>
      <c r="BN136" t="s">
        <v>138</v>
      </c>
      <c r="BO136">
        <v>0</v>
      </c>
      <c r="BP136">
        <v>0</v>
      </c>
      <c r="BQ136">
        <v>0</v>
      </c>
      <c r="BR136">
        <v>0</v>
      </c>
      <c r="BU136" t="s">
        <v>138</v>
      </c>
      <c r="BV136">
        <v>0</v>
      </c>
      <c r="BW136">
        <v>0</v>
      </c>
      <c r="BX136">
        <v>0</v>
      </c>
      <c r="BY13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c r="EF136" s="6" t="s">
        <v>138</v>
      </c>
      <c r="EG136" s="6">
        <v>0</v>
      </c>
      <c r="EH136" s="6">
        <v>0</v>
      </c>
      <c r="EI136" s="6">
        <v>0</v>
      </c>
      <c r="EJ136" s="6">
        <v>0</v>
      </c>
      <c r="EM136" s="6" t="s">
        <v>138</v>
      </c>
      <c r="EN136" s="6">
        <v>0</v>
      </c>
      <c r="EO136" s="6">
        <v>0</v>
      </c>
      <c r="EP136" s="6">
        <v>0</v>
      </c>
      <c r="EQ136" s="6">
        <v>0</v>
      </c>
      <c r="ET136" s="6" t="s">
        <v>138</v>
      </c>
      <c r="EU136" s="6">
        <v>0</v>
      </c>
      <c r="EV136" s="6">
        <v>0</v>
      </c>
      <c r="EW136" s="6">
        <v>0</v>
      </c>
      <c r="EX136" s="6">
        <v>0</v>
      </c>
      <c r="FA136" s="6" t="s">
        <v>138</v>
      </c>
      <c r="FB136" s="6">
        <v>0</v>
      </c>
      <c r="FC136" s="6">
        <v>0</v>
      </c>
      <c r="FD136" s="6">
        <v>0</v>
      </c>
      <c r="FE136" s="6">
        <v>0</v>
      </c>
      <c r="FH136" s="6" t="s">
        <v>138</v>
      </c>
      <c r="FI136" s="6">
        <v>0</v>
      </c>
      <c r="FJ136" s="6">
        <v>0</v>
      </c>
      <c r="FK136" s="6">
        <v>0</v>
      </c>
      <c r="FL136" s="6">
        <v>0</v>
      </c>
      <c r="FO136" s="6" t="s">
        <v>138</v>
      </c>
      <c r="FP136" s="6">
        <v>0</v>
      </c>
      <c r="FQ136" s="6">
        <v>0</v>
      </c>
      <c r="FR136" s="6">
        <v>0</v>
      </c>
      <c r="FS136" s="6">
        <v>0</v>
      </c>
      <c r="FV136" s="6" t="s">
        <v>138</v>
      </c>
      <c r="FW136" s="6">
        <v>0</v>
      </c>
      <c r="FX136" s="6">
        <v>0</v>
      </c>
      <c r="FY136" s="6">
        <v>0</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0" t="s">
        <v>138</v>
      </c>
      <c r="GY136" s="60">
        <v>0</v>
      </c>
      <c r="GZ136" s="60">
        <v>0</v>
      </c>
      <c r="HA136" s="60">
        <v>0</v>
      </c>
      <c r="HB136" s="60">
        <v>0</v>
      </c>
    </row>
    <row r="137" spans="1:210"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3" t="s">
        <v>139</v>
      </c>
      <c r="BA137" s="3">
        <v>0</v>
      </c>
      <c r="BB137" s="3">
        <v>0</v>
      </c>
      <c r="BC137" s="3">
        <v>0</v>
      </c>
      <c r="BD137" s="3">
        <v>0</v>
      </c>
      <c r="BG137" t="s">
        <v>139</v>
      </c>
      <c r="BH137">
        <v>0.21</v>
      </c>
      <c r="BI137">
        <v>0</v>
      </c>
      <c r="BJ137">
        <v>0</v>
      </c>
      <c r="BK137">
        <v>0</v>
      </c>
      <c r="BN137" t="s">
        <v>139</v>
      </c>
      <c r="BO137">
        <v>0</v>
      </c>
      <c r="BP137">
        <v>0</v>
      </c>
      <c r="BQ137">
        <v>0</v>
      </c>
      <c r="BR137">
        <v>0</v>
      </c>
      <c r="BU137" t="s">
        <v>139</v>
      </c>
      <c r="BV137">
        <v>0</v>
      </c>
      <c r="BW137">
        <v>0</v>
      </c>
      <c r="BX137">
        <v>0</v>
      </c>
      <c r="BY137">
        <v>0</v>
      </c>
      <c r="CB137" s="6" t="s">
        <v>139</v>
      </c>
      <c r="CC137" s="6">
        <v>0</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v>
      </c>
      <c r="DM137" s="6">
        <v>0</v>
      </c>
      <c r="DN137" s="6">
        <v>0</v>
      </c>
      <c r="DO137" s="6">
        <v>0</v>
      </c>
      <c r="DR137" s="6" t="s">
        <v>139</v>
      </c>
      <c r="DS137" s="6">
        <v>0</v>
      </c>
      <c r="DT137" s="6">
        <v>0</v>
      </c>
      <c r="DU137" s="6">
        <v>0</v>
      </c>
      <c r="DV137" s="6">
        <v>0</v>
      </c>
      <c r="DY137" s="6" t="s">
        <v>139</v>
      </c>
      <c r="DZ137" s="6">
        <v>0</v>
      </c>
      <c r="EA137" s="6">
        <v>0</v>
      </c>
      <c r="EB137" s="6">
        <v>0</v>
      </c>
      <c r="EC137" s="6">
        <v>0</v>
      </c>
      <c r="EF137" s="6" t="s">
        <v>139</v>
      </c>
      <c r="EG137" s="6">
        <v>0</v>
      </c>
      <c r="EH137" s="6">
        <v>0</v>
      </c>
      <c r="EI137" s="6">
        <v>0</v>
      </c>
      <c r="EJ137" s="6">
        <v>0</v>
      </c>
      <c r="EM137" s="6" t="s">
        <v>139</v>
      </c>
      <c r="EN137" s="6">
        <v>0</v>
      </c>
      <c r="EO137" s="6">
        <v>0</v>
      </c>
      <c r="EP137" s="6">
        <v>0</v>
      </c>
      <c r="EQ137" s="6">
        <v>0</v>
      </c>
      <c r="ET137" s="6" t="s">
        <v>139</v>
      </c>
      <c r="EU137" s="6">
        <v>0</v>
      </c>
      <c r="EV137" s="6">
        <v>0</v>
      </c>
      <c r="EW137" s="6">
        <v>0</v>
      </c>
      <c r="EX137" s="6">
        <v>0</v>
      </c>
      <c r="FA137" s="6" t="s">
        <v>139</v>
      </c>
      <c r="FB137" s="6">
        <v>0</v>
      </c>
      <c r="FC137" s="6">
        <v>0</v>
      </c>
      <c r="FD137" s="6">
        <v>0</v>
      </c>
      <c r="FE137" s="6">
        <v>0</v>
      </c>
      <c r="FH137" s="6" t="s">
        <v>139</v>
      </c>
      <c r="FI137" s="6">
        <v>0</v>
      </c>
      <c r="FJ137" s="6">
        <v>0</v>
      </c>
      <c r="FK137" s="6">
        <v>0</v>
      </c>
      <c r="FL137" s="6">
        <v>0</v>
      </c>
      <c r="FO137" s="6" t="s">
        <v>139</v>
      </c>
      <c r="FP137" s="6">
        <v>0</v>
      </c>
      <c r="FQ137" s="6">
        <v>0</v>
      </c>
      <c r="FR137" s="6">
        <v>0</v>
      </c>
      <c r="FS137" s="6">
        <v>0</v>
      </c>
      <c r="FV137" s="6" t="s">
        <v>139</v>
      </c>
      <c r="FW137" s="6">
        <v>0</v>
      </c>
      <c r="FX137" s="6">
        <v>0</v>
      </c>
      <c r="FY137" s="6">
        <v>0</v>
      </c>
      <c r="FZ137" s="6">
        <v>0</v>
      </c>
      <c r="GC137" s="6" t="s">
        <v>139</v>
      </c>
      <c r="GD137" s="6">
        <v>0</v>
      </c>
      <c r="GE137" s="6">
        <v>0</v>
      </c>
      <c r="GF137" s="6">
        <v>0</v>
      </c>
      <c r="GG137" s="6">
        <v>0</v>
      </c>
      <c r="GJ137" s="58" t="s">
        <v>139</v>
      </c>
      <c r="GK137" s="58">
        <v>0</v>
      </c>
      <c r="GL137" s="58">
        <v>0</v>
      </c>
      <c r="GM137" s="58">
        <v>0</v>
      </c>
      <c r="GN137" s="58">
        <v>0</v>
      </c>
      <c r="GQ137" s="58" t="s">
        <v>139</v>
      </c>
      <c r="GR137" s="58">
        <v>0</v>
      </c>
      <c r="GS137" s="58">
        <v>0</v>
      </c>
      <c r="GT137" s="58">
        <v>0</v>
      </c>
      <c r="GU137" s="58">
        <v>0</v>
      </c>
      <c r="GX137" s="60" t="s">
        <v>139</v>
      </c>
      <c r="GY137" s="60">
        <v>0</v>
      </c>
      <c r="GZ137" s="60">
        <v>0</v>
      </c>
      <c r="HA137" s="60">
        <v>0</v>
      </c>
      <c r="HB137" s="60">
        <v>0</v>
      </c>
    </row>
    <row r="138" spans="1:210"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3" t="s">
        <v>140</v>
      </c>
      <c r="BA138" s="3">
        <v>0</v>
      </c>
      <c r="BB138" s="3">
        <v>0</v>
      </c>
      <c r="BC138" s="3">
        <v>0</v>
      </c>
      <c r="BD138" s="3">
        <v>0</v>
      </c>
      <c r="BG138" t="s">
        <v>140</v>
      </c>
      <c r="BH138">
        <v>0</v>
      </c>
      <c r="BI138">
        <v>0</v>
      </c>
      <c r="BJ138">
        <v>0</v>
      </c>
      <c r="BK138">
        <v>0</v>
      </c>
      <c r="BN138" t="s">
        <v>140</v>
      </c>
      <c r="BO138">
        <v>0</v>
      </c>
      <c r="BP138">
        <v>0</v>
      </c>
      <c r="BQ138">
        <v>0</v>
      </c>
      <c r="BR138">
        <v>0</v>
      </c>
      <c r="BU138" t="s">
        <v>140</v>
      </c>
      <c r="BV138">
        <v>0</v>
      </c>
      <c r="BW138">
        <v>0</v>
      </c>
      <c r="BX138">
        <v>0</v>
      </c>
      <c r="BY138">
        <v>0</v>
      </c>
      <c r="CB138" s="6" t="s">
        <v>140</v>
      </c>
      <c r="CC138" s="6">
        <v>0</v>
      </c>
      <c r="CD138" s="6">
        <v>0</v>
      </c>
      <c r="CE138" s="6">
        <v>0</v>
      </c>
      <c r="CF138" s="6">
        <v>0</v>
      </c>
      <c r="CI138" s="6" t="s">
        <v>140</v>
      </c>
      <c r="CJ138" s="6">
        <v>0.1</v>
      </c>
      <c r="CK138" s="6">
        <v>0</v>
      </c>
      <c r="CL138" s="6">
        <v>0.2</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v>
      </c>
      <c r="DT138" s="6">
        <v>0</v>
      </c>
      <c r="DU138" s="6">
        <v>0</v>
      </c>
      <c r="DV138" s="6">
        <v>0</v>
      </c>
      <c r="DY138" s="6" t="s">
        <v>140</v>
      </c>
      <c r="DZ138" s="6">
        <v>0</v>
      </c>
      <c r="EA138" s="6">
        <v>0</v>
      </c>
      <c r="EB138" s="6">
        <v>0</v>
      </c>
      <c r="EC138" s="6">
        <v>0</v>
      </c>
      <c r="EF138" s="6" t="s">
        <v>140</v>
      </c>
      <c r="EG138" s="6">
        <v>0</v>
      </c>
      <c r="EH138" s="6">
        <v>0</v>
      </c>
      <c r="EI138" s="6">
        <v>0</v>
      </c>
      <c r="EJ138" s="6">
        <v>0</v>
      </c>
      <c r="EM138" s="6" t="s">
        <v>140</v>
      </c>
      <c r="EN138" s="6">
        <v>0</v>
      </c>
      <c r="EO138" s="6">
        <v>0</v>
      </c>
      <c r="EP138" s="6">
        <v>0</v>
      </c>
      <c r="EQ138" s="6">
        <v>0</v>
      </c>
      <c r="ET138" s="6" t="s">
        <v>140</v>
      </c>
      <c r="EU138" s="6">
        <v>0</v>
      </c>
      <c r="EV138" s="6">
        <v>0</v>
      </c>
      <c r="EW138" s="6">
        <v>0</v>
      </c>
      <c r="EX138" s="6">
        <v>0</v>
      </c>
      <c r="FA138" s="6" t="s">
        <v>140</v>
      </c>
      <c r="FB138" s="6">
        <v>0</v>
      </c>
      <c r="FC138" s="6">
        <v>0</v>
      </c>
      <c r="FD138" s="6">
        <v>0</v>
      </c>
      <c r="FE138" s="6">
        <v>0</v>
      </c>
      <c r="FH138" s="6" t="s">
        <v>140</v>
      </c>
      <c r="FI138" s="6">
        <v>0</v>
      </c>
      <c r="FJ138" s="6">
        <v>0</v>
      </c>
      <c r="FK138" s="6">
        <v>0</v>
      </c>
      <c r="FL138" s="6">
        <v>0</v>
      </c>
      <c r="FO138" s="6" t="s">
        <v>140</v>
      </c>
      <c r="FP138" s="6">
        <v>0</v>
      </c>
      <c r="FQ138" s="6">
        <v>0</v>
      </c>
      <c r="FR138" s="6">
        <v>0</v>
      </c>
      <c r="FS138" s="6">
        <v>0</v>
      </c>
      <c r="FV138" s="6" t="s">
        <v>140</v>
      </c>
      <c r="FW138" s="6">
        <v>0</v>
      </c>
      <c r="FX138" s="6">
        <v>0</v>
      </c>
      <c r="FY138" s="6">
        <v>0</v>
      </c>
      <c r="FZ138" s="6">
        <v>0</v>
      </c>
      <c r="GC138" s="6" t="s">
        <v>140</v>
      </c>
      <c r="GD138" s="6">
        <v>0</v>
      </c>
      <c r="GE138" s="6">
        <v>0</v>
      </c>
      <c r="GF138" s="6">
        <v>0</v>
      </c>
      <c r="GG138" s="6">
        <v>0</v>
      </c>
      <c r="GJ138" s="58" t="s">
        <v>140</v>
      </c>
      <c r="GK138" s="58">
        <v>0</v>
      </c>
      <c r="GL138" s="58">
        <v>0</v>
      </c>
      <c r="GM138" s="58">
        <v>0</v>
      </c>
      <c r="GN138" s="58">
        <v>0</v>
      </c>
      <c r="GQ138" s="58" t="s">
        <v>140</v>
      </c>
      <c r="GR138" s="58">
        <v>0</v>
      </c>
      <c r="GS138" s="58">
        <v>0</v>
      </c>
      <c r="GT138" s="58">
        <v>0</v>
      </c>
      <c r="GU138" s="58">
        <v>0</v>
      </c>
      <c r="GX138" s="60" t="s">
        <v>140</v>
      </c>
      <c r="GY138" s="60">
        <v>0</v>
      </c>
      <c r="GZ138" s="60">
        <v>0</v>
      </c>
      <c r="HA138" s="60">
        <v>0</v>
      </c>
      <c r="HB138" s="60">
        <v>0</v>
      </c>
    </row>
    <row r="139" spans="1:210"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3" t="s">
        <v>141</v>
      </c>
      <c r="BA139" s="3">
        <v>0</v>
      </c>
      <c r="BB139" s="3">
        <v>0</v>
      </c>
      <c r="BC139" s="3">
        <v>0</v>
      </c>
      <c r="BD139" s="3">
        <v>0</v>
      </c>
      <c r="BG139" t="s">
        <v>141</v>
      </c>
      <c r="BH139">
        <v>0</v>
      </c>
      <c r="BI139">
        <v>0</v>
      </c>
      <c r="BJ139">
        <v>0</v>
      </c>
      <c r="BK139">
        <v>0</v>
      </c>
      <c r="BN139" t="s">
        <v>141</v>
      </c>
      <c r="BO139">
        <v>0</v>
      </c>
      <c r="BP139">
        <v>0</v>
      </c>
      <c r="BQ139">
        <v>0</v>
      </c>
      <c r="BR139">
        <v>0</v>
      </c>
      <c r="BU139" t="s">
        <v>141</v>
      </c>
      <c r="BV139">
        <v>0</v>
      </c>
      <c r="BW139">
        <v>0</v>
      </c>
      <c r="BX139">
        <v>0</v>
      </c>
      <c r="BY139">
        <v>0</v>
      </c>
      <c r="CB139" s="6" t="s">
        <v>141</v>
      </c>
      <c r="CC139" s="6">
        <v>0</v>
      </c>
      <c r="CD139" s="6">
        <v>0</v>
      </c>
      <c r="CE139" s="6">
        <v>0</v>
      </c>
      <c r="CF139" s="6">
        <v>0</v>
      </c>
      <c r="CI139" s="6" t="s">
        <v>141</v>
      </c>
      <c r="CJ139" s="6">
        <v>0.28000000000000003</v>
      </c>
      <c r="CK139" s="6">
        <v>0</v>
      </c>
      <c r="CL139" s="6">
        <v>0.55000000000000004</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0</v>
      </c>
      <c r="FC139" s="6">
        <v>0</v>
      </c>
      <c r="FD139" s="6">
        <v>0</v>
      </c>
      <c r="FE139" s="6">
        <v>0</v>
      </c>
      <c r="FH139" s="6" t="s">
        <v>141</v>
      </c>
      <c r="FI139" s="6">
        <v>0</v>
      </c>
      <c r="FJ139" s="6">
        <v>0</v>
      </c>
      <c r="FK139" s="6">
        <v>0</v>
      </c>
      <c r="FL139" s="6">
        <v>0</v>
      </c>
      <c r="FO139" s="6" t="s">
        <v>141</v>
      </c>
      <c r="FP139" s="6">
        <v>0</v>
      </c>
      <c r="FQ139" s="6">
        <v>0</v>
      </c>
      <c r="FR139" s="6">
        <v>0</v>
      </c>
      <c r="FS139" s="6">
        <v>0</v>
      </c>
      <c r="FV139" s="6" t="s">
        <v>141</v>
      </c>
      <c r="FW139" s="6">
        <v>0</v>
      </c>
      <c r="FX139" s="6">
        <v>0</v>
      </c>
      <c r="FY139" s="6">
        <v>0</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0" t="s">
        <v>141</v>
      </c>
      <c r="GY139" s="60">
        <v>0</v>
      </c>
      <c r="GZ139" s="60">
        <v>0</v>
      </c>
      <c r="HA139" s="60">
        <v>0</v>
      </c>
      <c r="HB139" s="60">
        <v>0</v>
      </c>
    </row>
    <row r="140" spans="1:210"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3" t="s">
        <v>142</v>
      </c>
      <c r="BA140" s="3">
        <v>0</v>
      </c>
      <c r="BB140" s="3">
        <v>0</v>
      </c>
      <c r="BC140" s="3">
        <v>0</v>
      </c>
      <c r="BD140" s="3">
        <v>0</v>
      </c>
      <c r="BG140" t="s">
        <v>142</v>
      </c>
      <c r="BH140">
        <v>0</v>
      </c>
      <c r="BI140">
        <v>0</v>
      </c>
      <c r="BJ140">
        <v>0</v>
      </c>
      <c r="BK140">
        <v>0</v>
      </c>
      <c r="BN140" t="s">
        <v>142</v>
      </c>
      <c r="BO140">
        <v>0</v>
      </c>
      <c r="BP140">
        <v>0</v>
      </c>
      <c r="BQ140">
        <v>0</v>
      </c>
      <c r="BR140">
        <v>0</v>
      </c>
      <c r="BU140" t="s">
        <v>142</v>
      </c>
      <c r="BV140">
        <v>0</v>
      </c>
      <c r="BW140">
        <v>0</v>
      </c>
      <c r="BX140">
        <v>0</v>
      </c>
      <c r="BY140">
        <v>0</v>
      </c>
      <c r="CB140" s="6" t="s">
        <v>142</v>
      </c>
      <c r="CC140" s="6">
        <v>0</v>
      </c>
      <c r="CD140" s="6">
        <v>0</v>
      </c>
      <c r="CE140" s="6">
        <v>0</v>
      </c>
      <c r="CF140" s="6">
        <v>0</v>
      </c>
      <c r="CI140" s="6" t="s">
        <v>142</v>
      </c>
      <c r="CJ140" s="6">
        <v>0.03</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c r="EF140" s="6" t="s">
        <v>142</v>
      </c>
      <c r="EG140" s="6">
        <v>0</v>
      </c>
      <c r="EH140" s="6">
        <v>0</v>
      </c>
      <c r="EI140" s="6">
        <v>0</v>
      </c>
      <c r="EJ140" s="6">
        <v>0</v>
      </c>
      <c r="EM140" s="6" t="s">
        <v>142</v>
      </c>
      <c r="EN140" s="6">
        <v>0</v>
      </c>
      <c r="EO140" s="6">
        <v>0</v>
      </c>
      <c r="EP140" s="6">
        <v>0</v>
      </c>
      <c r="EQ140" s="6">
        <v>0</v>
      </c>
      <c r="ET140" s="6" t="s">
        <v>142</v>
      </c>
      <c r="EU140" s="6">
        <v>0</v>
      </c>
      <c r="EV140" s="6">
        <v>0</v>
      </c>
      <c r="EW140" s="6">
        <v>0</v>
      </c>
      <c r="EX140" s="6">
        <v>0</v>
      </c>
      <c r="FA140" s="6" t="s">
        <v>142</v>
      </c>
      <c r="FB140" s="6">
        <v>0</v>
      </c>
      <c r="FC140" s="6">
        <v>0</v>
      </c>
      <c r="FD140" s="6">
        <v>0</v>
      </c>
      <c r="FE140" s="6">
        <v>0</v>
      </c>
      <c r="FH140" s="6" t="s">
        <v>142</v>
      </c>
      <c r="FI140" s="6">
        <v>0.01</v>
      </c>
      <c r="FJ140" s="6">
        <v>0</v>
      </c>
      <c r="FK140" s="6">
        <v>0</v>
      </c>
      <c r="FL140" s="6">
        <v>0</v>
      </c>
      <c r="FO140" s="6" t="s">
        <v>142</v>
      </c>
      <c r="FP140" s="6">
        <v>0</v>
      </c>
      <c r="FQ140" s="6">
        <v>0</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v>
      </c>
      <c r="GS140" s="58">
        <v>0</v>
      </c>
      <c r="GT140" s="58">
        <v>0</v>
      </c>
      <c r="GU140" s="58">
        <v>0</v>
      </c>
      <c r="GX140" s="60" t="s">
        <v>142</v>
      </c>
      <c r="GY140" s="60">
        <v>0</v>
      </c>
      <c r="GZ140" s="60">
        <v>0</v>
      </c>
      <c r="HA140" s="60">
        <v>0</v>
      </c>
      <c r="HB140" s="60">
        <v>0</v>
      </c>
    </row>
    <row r="141" spans="1:210"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3" t="s">
        <v>143</v>
      </c>
      <c r="BA141" s="3">
        <v>0</v>
      </c>
      <c r="BB141" s="3">
        <v>0</v>
      </c>
      <c r="BC141" s="3">
        <v>0</v>
      </c>
      <c r="BD141" s="3">
        <v>0</v>
      </c>
      <c r="BG141" t="s">
        <v>143</v>
      </c>
      <c r="BH141">
        <v>0</v>
      </c>
      <c r="BI141">
        <v>0</v>
      </c>
      <c r="BJ141">
        <v>0</v>
      </c>
      <c r="BK141">
        <v>0</v>
      </c>
      <c r="BN141" t="s">
        <v>143</v>
      </c>
      <c r="BO141">
        <v>0.14000000000000001</v>
      </c>
      <c r="BP141">
        <v>0</v>
      </c>
      <c r="BQ141">
        <v>0</v>
      </c>
      <c r="BR141">
        <v>0</v>
      </c>
      <c r="BU141" t="s">
        <v>143</v>
      </c>
      <c r="BV141">
        <v>0</v>
      </c>
      <c r="BW141">
        <v>0</v>
      </c>
      <c r="BX141">
        <v>0</v>
      </c>
      <c r="BY141">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c r="EF141" s="6" t="s">
        <v>143</v>
      </c>
      <c r="EG141" s="6">
        <v>0</v>
      </c>
      <c r="EH141" s="6">
        <v>0</v>
      </c>
      <c r="EI141" s="6">
        <v>0</v>
      </c>
      <c r="EJ141" s="6">
        <v>0</v>
      </c>
      <c r="EM141" s="6" t="s">
        <v>143</v>
      </c>
      <c r="EN141" s="6">
        <v>0</v>
      </c>
      <c r="EO141" s="6">
        <v>0</v>
      </c>
      <c r="EP141" s="6">
        <v>0</v>
      </c>
      <c r="EQ141" s="6">
        <v>0</v>
      </c>
      <c r="ET141" s="6" t="s">
        <v>143</v>
      </c>
      <c r="EU141" s="6">
        <v>0</v>
      </c>
      <c r="EV141" s="6">
        <v>0</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0" t="s">
        <v>143</v>
      </c>
      <c r="GY141" s="60">
        <v>0</v>
      </c>
      <c r="GZ141" s="60">
        <v>0</v>
      </c>
      <c r="HA141" s="60">
        <v>0</v>
      </c>
      <c r="HB141" s="60">
        <v>0</v>
      </c>
    </row>
    <row r="142" spans="1:210"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3" t="s">
        <v>144</v>
      </c>
      <c r="BA142" s="3">
        <v>0</v>
      </c>
      <c r="BB142" s="3">
        <v>0</v>
      </c>
      <c r="BC142" s="3">
        <v>0</v>
      </c>
      <c r="BD142" s="3">
        <v>0</v>
      </c>
      <c r="BG142" t="s">
        <v>144</v>
      </c>
      <c r="BH142">
        <v>0</v>
      </c>
      <c r="BI142">
        <v>0</v>
      </c>
      <c r="BJ142">
        <v>0</v>
      </c>
      <c r="BK142">
        <v>0</v>
      </c>
      <c r="BN142" t="s">
        <v>144</v>
      </c>
      <c r="BO142">
        <v>0</v>
      </c>
      <c r="BP142">
        <v>0</v>
      </c>
      <c r="BQ142">
        <v>0</v>
      </c>
      <c r="BR142">
        <v>0</v>
      </c>
      <c r="BU142" t="s">
        <v>144</v>
      </c>
      <c r="BV142">
        <v>0</v>
      </c>
      <c r="BW142">
        <v>0</v>
      </c>
      <c r="BX142">
        <v>0</v>
      </c>
      <c r="BY142">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c r="EF142" s="6" t="s">
        <v>144</v>
      </c>
      <c r="EG142" s="6">
        <v>0</v>
      </c>
      <c r="EH142" s="6">
        <v>0</v>
      </c>
      <c r="EI142" s="6">
        <v>0</v>
      </c>
      <c r="EJ142" s="6">
        <v>0</v>
      </c>
      <c r="EM142" s="6" t="s">
        <v>144</v>
      </c>
      <c r="EN142" s="6">
        <v>0</v>
      </c>
      <c r="EO142" s="6">
        <v>0</v>
      </c>
      <c r="EP142" s="6">
        <v>0</v>
      </c>
      <c r="EQ142" s="6">
        <v>0</v>
      </c>
      <c r="ET142" s="6" t="s">
        <v>144</v>
      </c>
      <c r="EU142" s="6">
        <v>0</v>
      </c>
      <c r="EV142" s="6">
        <v>0</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v>
      </c>
      <c r="FX142" s="6">
        <v>0</v>
      </c>
      <c r="FY142" s="6">
        <v>0</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0" t="s">
        <v>144</v>
      </c>
      <c r="GY142" s="60">
        <v>0</v>
      </c>
      <c r="GZ142" s="60">
        <v>0</v>
      </c>
      <c r="HA142" s="60">
        <v>0</v>
      </c>
      <c r="HB142" s="60">
        <v>0</v>
      </c>
    </row>
    <row r="143" spans="1:210"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3" t="s">
        <v>145</v>
      </c>
      <c r="BA143" s="3">
        <v>0</v>
      </c>
      <c r="BB143" s="3">
        <v>0</v>
      </c>
      <c r="BC143" s="3">
        <v>0</v>
      </c>
      <c r="BD143" s="3">
        <v>0</v>
      </c>
      <c r="BG143" t="s">
        <v>145</v>
      </c>
      <c r="BH143">
        <v>0</v>
      </c>
      <c r="BI143">
        <v>0</v>
      </c>
      <c r="BJ143">
        <v>0</v>
      </c>
      <c r="BK143">
        <v>0</v>
      </c>
      <c r="BN143" t="s">
        <v>145</v>
      </c>
      <c r="BO143">
        <v>0</v>
      </c>
      <c r="BP143">
        <v>0</v>
      </c>
      <c r="BQ143">
        <v>0</v>
      </c>
      <c r="BR143">
        <v>0</v>
      </c>
      <c r="BU143" t="s">
        <v>145</v>
      </c>
      <c r="BV143">
        <v>0</v>
      </c>
      <c r="BW143">
        <v>0</v>
      </c>
      <c r="BX143">
        <v>0</v>
      </c>
      <c r="BY143">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0.24</v>
      </c>
      <c r="CY143" s="6">
        <v>0</v>
      </c>
      <c r="CZ143" s="6">
        <v>0.43</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c r="EF143" s="6" t="s">
        <v>145</v>
      </c>
      <c r="EG143" s="6">
        <v>0</v>
      </c>
      <c r="EH143" s="6">
        <v>0</v>
      </c>
      <c r="EI143" s="6">
        <v>0</v>
      </c>
      <c r="EJ143" s="6">
        <v>0</v>
      </c>
      <c r="EM143" s="6" t="s">
        <v>145</v>
      </c>
      <c r="EN143" s="6">
        <v>0</v>
      </c>
      <c r="EO143" s="6">
        <v>0</v>
      </c>
      <c r="EP143" s="6">
        <v>0</v>
      </c>
      <c r="EQ143" s="6">
        <v>0</v>
      </c>
      <c r="ET143" s="6" t="s">
        <v>145</v>
      </c>
      <c r="EU143" s="6">
        <v>0</v>
      </c>
      <c r="EV143" s="6">
        <v>0</v>
      </c>
      <c r="EW143" s="6">
        <v>0</v>
      </c>
      <c r="EX143" s="6">
        <v>0</v>
      </c>
      <c r="FA143" s="6" t="s">
        <v>145</v>
      </c>
      <c r="FB143" s="6">
        <v>0</v>
      </c>
      <c r="FC143" s="6">
        <v>0</v>
      </c>
      <c r="FD143" s="6">
        <v>0</v>
      </c>
      <c r="FE143" s="6">
        <v>0</v>
      </c>
      <c r="FH143" s="6" t="s">
        <v>145</v>
      </c>
      <c r="FI143" s="6">
        <v>0</v>
      </c>
      <c r="FJ143" s="6">
        <v>0</v>
      </c>
      <c r="FK143" s="6">
        <v>0</v>
      </c>
      <c r="FL143" s="6">
        <v>0</v>
      </c>
      <c r="FO143" s="6" t="s">
        <v>145</v>
      </c>
      <c r="FP143" s="6">
        <v>0</v>
      </c>
      <c r="FQ143" s="6">
        <v>0</v>
      </c>
      <c r="FR143" s="6">
        <v>0</v>
      </c>
      <c r="FS143" s="6">
        <v>0</v>
      </c>
      <c r="FV143" s="6" t="s">
        <v>145</v>
      </c>
      <c r="FW143" s="6">
        <v>0</v>
      </c>
      <c r="FX143" s="6">
        <v>0</v>
      </c>
      <c r="FY143" s="6">
        <v>0</v>
      </c>
      <c r="FZ143" s="6">
        <v>0</v>
      </c>
      <c r="GC143" s="6" t="s">
        <v>145</v>
      </c>
      <c r="GD143" s="6">
        <v>0</v>
      </c>
      <c r="GE143" s="6">
        <v>0</v>
      </c>
      <c r="GF143" s="6">
        <v>0</v>
      </c>
      <c r="GG143" s="6">
        <v>0</v>
      </c>
      <c r="GJ143" s="58" t="s">
        <v>145</v>
      </c>
      <c r="GK143" s="58">
        <v>0</v>
      </c>
      <c r="GL143" s="58">
        <v>0</v>
      </c>
      <c r="GM143" s="58">
        <v>0</v>
      </c>
      <c r="GN143" s="58">
        <v>0</v>
      </c>
      <c r="GQ143" s="58" t="s">
        <v>145</v>
      </c>
      <c r="GR143" s="58">
        <v>0</v>
      </c>
      <c r="GS143" s="58">
        <v>0</v>
      </c>
      <c r="GT143" s="58">
        <v>0</v>
      </c>
      <c r="GU143" s="58">
        <v>0</v>
      </c>
      <c r="GX143" s="60" t="s">
        <v>145</v>
      </c>
      <c r="GY143" s="60">
        <v>0</v>
      </c>
      <c r="GZ143" s="60">
        <v>0</v>
      </c>
      <c r="HA143" s="60">
        <v>0</v>
      </c>
      <c r="HB143" s="60">
        <v>0</v>
      </c>
    </row>
    <row r="144" spans="1:210"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v>
      </c>
      <c r="AG144" s="6">
        <v>0</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3" t="s">
        <v>146</v>
      </c>
      <c r="BA144" s="3">
        <v>0</v>
      </c>
      <c r="BB144" s="3">
        <v>0</v>
      </c>
      <c r="BC144" s="3">
        <v>0</v>
      </c>
      <c r="BD144" s="3">
        <v>0</v>
      </c>
      <c r="BG144" t="s">
        <v>146</v>
      </c>
      <c r="BH144">
        <v>0</v>
      </c>
      <c r="BI144">
        <v>0</v>
      </c>
      <c r="BJ144">
        <v>0</v>
      </c>
      <c r="BK144">
        <v>0</v>
      </c>
      <c r="BN144" t="s">
        <v>146</v>
      </c>
      <c r="BO144">
        <v>0</v>
      </c>
      <c r="BP144">
        <v>0</v>
      </c>
      <c r="BQ144">
        <v>0</v>
      </c>
      <c r="BR144">
        <v>0</v>
      </c>
      <c r="BU144" t="s">
        <v>146</v>
      </c>
      <c r="BV144">
        <v>0</v>
      </c>
      <c r="BW144">
        <v>0</v>
      </c>
      <c r="BX144">
        <v>0</v>
      </c>
      <c r="BY144">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0.03</v>
      </c>
      <c r="DM144" s="6">
        <v>0.15</v>
      </c>
      <c r="DN144" s="6">
        <v>0</v>
      </c>
      <c r="DO144" s="6">
        <v>0</v>
      </c>
      <c r="DR144" s="6" t="s">
        <v>146</v>
      </c>
      <c r="DS144" s="6">
        <v>0</v>
      </c>
      <c r="DT144" s="6">
        <v>0</v>
      </c>
      <c r="DU144" s="6">
        <v>0</v>
      </c>
      <c r="DV144" s="6">
        <v>0</v>
      </c>
      <c r="DY144" s="6" t="s">
        <v>146</v>
      </c>
      <c r="DZ144" s="6">
        <v>0</v>
      </c>
      <c r="EA144" s="6">
        <v>0</v>
      </c>
      <c r="EB144" s="6">
        <v>0</v>
      </c>
      <c r="EC144" s="6">
        <v>0</v>
      </c>
      <c r="EF144" s="6" t="s">
        <v>146</v>
      </c>
      <c r="EG144" s="6">
        <v>0</v>
      </c>
      <c r="EH144" s="6">
        <v>0</v>
      </c>
      <c r="EI144" s="6">
        <v>0</v>
      </c>
      <c r="EJ144" s="6">
        <v>0</v>
      </c>
      <c r="EM144" s="6" t="s">
        <v>146</v>
      </c>
      <c r="EN144" s="6">
        <v>0</v>
      </c>
      <c r="EO144" s="6">
        <v>0</v>
      </c>
      <c r="EP144" s="6">
        <v>0</v>
      </c>
      <c r="EQ144" s="6">
        <v>0</v>
      </c>
      <c r="ET144" s="6" t="s">
        <v>146</v>
      </c>
      <c r="EU144" s="6">
        <v>0</v>
      </c>
      <c r="EV144" s="6">
        <v>0</v>
      </c>
      <c r="EW144" s="6">
        <v>0</v>
      </c>
      <c r="EX144" s="6">
        <v>0</v>
      </c>
      <c r="FA144" s="6" t="s">
        <v>146</v>
      </c>
      <c r="FB144" s="6">
        <v>0</v>
      </c>
      <c r="FC144" s="6">
        <v>0</v>
      </c>
      <c r="FD144" s="6">
        <v>0</v>
      </c>
      <c r="FE144" s="6">
        <v>0</v>
      </c>
      <c r="FH144" s="6" t="s">
        <v>146</v>
      </c>
      <c r="FI144" s="6">
        <v>0</v>
      </c>
      <c r="FJ144" s="6">
        <v>0</v>
      </c>
      <c r="FK144" s="6">
        <v>0</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0" t="s">
        <v>146</v>
      </c>
      <c r="GY144" s="60">
        <v>0</v>
      </c>
      <c r="GZ144" s="60">
        <v>0</v>
      </c>
      <c r="HA144" s="60">
        <v>0</v>
      </c>
      <c r="HB144" s="60">
        <v>0</v>
      </c>
    </row>
    <row r="145" spans="1:210"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v>
      </c>
      <c r="AG145" s="6">
        <v>0</v>
      </c>
      <c r="AH145" s="6">
        <v>0</v>
      </c>
      <c r="AI145" s="6">
        <v>0</v>
      </c>
      <c r="AJ145" s="1"/>
      <c r="AK145" s="1"/>
      <c r="AL145" s="6" t="s">
        <v>147</v>
      </c>
      <c r="AM145" s="6">
        <v>0</v>
      </c>
      <c r="AN145" s="6">
        <v>0</v>
      </c>
      <c r="AO145" s="6">
        <v>0</v>
      </c>
      <c r="AP145" s="6">
        <v>0</v>
      </c>
      <c r="AQ145" s="1"/>
      <c r="AR145" s="1"/>
      <c r="AS145" s="6" t="s">
        <v>147</v>
      </c>
      <c r="AT145" s="6">
        <v>0</v>
      </c>
      <c r="AU145" s="6">
        <v>0</v>
      </c>
      <c r="AV145" s="6">
        <v>0</v>
      </c>
      <c r="AW145" s="6">
        <v>0</v>
      </c>
      <c r="AZ145" s="3" t="s">
        <v>147</v>
      </c>
      <c r="BA145" s="3">
        <v>0</v>
      </c>
      <c r="BB145" s="3">
        <v>0</v>
      </c>
      <c r="BC145" s="3">
        <v>0</v>
      </c>
      <c r="BD145" s="3">
        <v>0</v>
      </c>
      <c r="BG145" t="s">
        <v>147</v>
      </c>
      <c r="BH145">
        <v>0</v>
      </c>
      <c r="BI145">
        <v>0</v>
      </c>
      <c r="BJ145">
        <v>0</v>
      </c>
      <c r="BK145">
        <v>0</v>
      </c>
      <c r="BN145" t="s">
        <v>147</v>
      </c>
      <c r="BO145">
        <v>0</v>
      </c>
      <c r="BP145">
        <v>0</v>
      </c>
      <c r="BQ145">
        <v>0</v>
      </c>
      <c r="BR145">
        <v>0</v>
      </c>
      <c r="BU145" t="s">
        <v>147</v>
      </c>
      <c r="BV145">
        <v>0</v>
      </c>
      <c r="BW145">
        <v>0</v>
      </c>
      <c r="BX145">
        <v>0</v>
      </c>
      <c r="BY145">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c r="EF145" s="6" t="s">
        <v>147</v>
      </c>
      <c r="EG145" s="6">
        <v>0</v>
      </c>
      <c r="EH145" s="6">
        <v>0</v>
      </c>
      <c r="EI145" s="6">
        <v>0</v>
      </c>
      <c r="EJ145" s="6">
        <v>0</v>
      </c>
      <c r="EM145" s="6" t="s">
        <v>147</v>
      </c>
      <c r="EN145" s="6">
        <v>0</v>
      </c>
      <c r="EO145" s="6">
        <v>0</v>
      </c>
      <c r="EP145" s="6">
        <v>0</v>
      </c>
      <c r="EQ145" s="6">
        <v>0</v>
      </c>
      <c r="ET145" s="6" t="s">
        <v>147</v>
      </c>
      <c r="EU145" s="6">
        <v>0</v>
      </c>
      <c r="EV145" s="6">
        <v>0</v>
      </c>
      <c r="EW145" s="6">
        <v>0</v>
      </c>
      <c r="EX145" s="6">
        <v>0</v>
      </c>
      <c r="FA145" s="6" t="s">
        <v>147</v>
      </c>
      <c r="FB145" s="6">
        <v>0</v>
      </c>
      <c r="FC145" s="6">
        <v>0</v>
      </c>
      <c r="FD145" s="6">
        <v>0</v>
      </c>
      <c r="FE145" s="6">
        <v>0</v>
      </c>
      <c r="FH145" s="6" t="s">
        <v>147</v>
      </c>
      <c r="FI145" s="6">
        <v>0</v>
      </c>
      <c r="FJ145" s="6">
        <v>0</v>
      </c>
      <c r="FK145" s="6">
        <v>0</v>
      </c>
      <c r="FL145" s="6">
        <v>0</v>
      </c>
      <c r="FO145" s="6" t="s">
        <v>147</v>
      </c>
      <c r="FP145" s="6">
        <v>0</v>
      </c>
      <c r="FQ145" s="6">
        <v>0</v>
      </c>
      <c r="FR145" s="6">
        <v>0</v>
      </c>
      <c r="FS145" s="6">
        <v>0</v>
      </c>
      <c r="FV145" s="6" t="s">
        <v>147</v>
      </c>
      <c r="FW145" s="6">
        <v>0</v>
      </c>
      <c r="FX145" s="6">
        <v>0</v>
      </c>
      <c r="FY145" s="6">
        <v>0</v>
      </c>
      <c r="FZ145" s="6">
        <v>0</v>
      </c>
      <c r="GC145" s="6" t="s">
        <v>147</v>
      </c>
      <c r="GD145" s="6">
        <v>0</v>
      </c>
      <c r="GE145" s="6">
        <v>0</v>
      </c>
      <c r="GF145" s="6">
        <v>0</v>
      </c>
      <c r="GG145" s="6">
        <v>0</v>
      </c>
      <c r="GJ145" s="58" t="s">
        <v>147</v>
      </c>
      <c r="GK145" s="58">
        <v>0</v>
      </c>
      <c r="GL145" s="58">
        <v>0</v>
      </c>
      <c r="GM145" s="58">
        <v>0</v>
      </c>
      <c r="GN145" s="58">
        <v>0</v>
      </c>
      <c r="GQ145" s="58" t="s">
        <v>147</v>
      </c>
      <c r="GR145" s="58">
        <v>0</v>
      </c>
      <c r="GS145" s="58">
        <v>0</v>
      </c>
      <c r="GT145" s="58">
        <v>0</v>
      </c>
      <c r="GU145" s="58">
        <v>0</v>
      </c>
      <c r="GX145" s="60" t="s">
        <v>147</v>
      </c>
      <c r="GY145" s="60">
        <v>0</v>
      </c>
      <c r="GZ145" s="60">
        <v>0</v>
      </c>
      <c r="HA145" s="60">
        <v>0</v>
      </c>
      <c r="HB145" s="60">
        <v>0</v>
      </c>
    </row>
    <row r="146" spans="1:210"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3" t="s">
        <v>148</v>
      </c>
      <c r="BA146" s="3">
        <v>0</v>
      </c>
      <c r="BB146" s="3">
        <v>0</v>
      </c>
      <c r="BC146" s="3">
        <v>0</v>
      </c>
      <c r="BD146" s="3">
        <v>0</v>
      </c>
      <c r="BG146" t="s">
        <v>148</v>
      </c>
      <c r="BH146">
        <v>0</v>
      </c>
      <c r="BI146">
        <v>0</v>
      </c>
      <c r="BJ146">
        <v>0</v>
      </c>
      <c r="BK146">
        <v>0</v>
      </c>
      <c r="BN146" t="s">
        <v>148</v>
      </c>
      <c r="BO146">
        <v>0</v>
      </c>
      <c r="BP146">
        <v>0</v>
      </c>
      <c r="BQ146">
        <v>0</v>
      </c>
      <c r="BR146">
        <v>0</v>
      </c>
      <c r="BU146" t="s">
        <v>148</v>
      </c>
      <c r="BV146">
        <v>0</v>
      </c>
      <c r="BW146">
        <v>0</v>
      </c>
      <c r="BX146">
        <v>0</v>
      </c>
      <c r="BY14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v>
      </c>
      <c r="FC146" s="6">
        <v>0</v>
      </c>
      <c r="FD146" s="6">
        <v>0</v>
      </c>
      <c r="FE146" s="6">
        <v>0</v>
      </c>
      <c r="FH146" s="6" t="s">
        <v>148</v>
      </c>
      <c r="FI146" s="6">
        <v>0</v>
      </c>
      <c r="FJ146" s="6">
        <v>0</v>
      </c>
      <c r="FK146" s="6">
        <v>0</v>
      </c>
      <c r="FL146" s="6">
        <v>0</v>
      </c>
      <c r="FO146" s="6" t="s">
        <v>148</v>
      </c>
      <c r="FP146" s="6">
        <v>0</v>
      </c>
      <c r="FQ146" s="6">
        <v>0</v>
      </c>
      <c r="FR146" s="6">
        <v>0</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0" t="s">
        <v>148</v>
      </c>
      <c r="GY146" s="60">
        <v>0</v>
      </c>
      <c r="GZ146" s="60">
        <v>0</v>
      </c>
      <c r="HA146" s="60">
        <v>0</v>
      </c>
      <c r="HB146" s="60">
        <v>0</v>
      </c>
    </row>
    <row r="147" spans="1:210"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3" t="s">
        <v>149</v>
      </c>
      <c r="BA147" s="3">
        <v>0</v>
      </c>
      <c r="BB147" s="3">
        <v>0</v>
      </c>
      <c r="BC147" s="3">
        <v>0</v>
      </c>
      <c r="BD147" s="3">
        <v>0</v>
      </c>
      <c r="BG147" t="s">
        <v>149</v>
      </c>
      <c r="BH147">
        <v>0</v>
      </c>
      <c r="BI147">
        <v>0</v>
      </c>
      <c r="BJ147">
        <v>0</v>
      </c>
      <c r="BK147">
        <v>0</v>
      </c>
      <c r="BN147" t="s">
        <v>149</v>
      </c>
      <c r="BO147">
        <v>0</v>
      </c>
      <c r="BP147">
        <v>0</v>
      </c>
      <c r="BQ147">
        <v>0</v>
      </c>
      <c r="BR147">
        <v>0</v>
      </c>
      <c r="BU147" t="s">
        <v>149</v>
      </c>
      <c r="BV147">
        <v>0</v>
      </c>
      <c r="BW147">
        <v>0</v>
      </c>
      <c r="BX147">
        <v>0</v>
      </c>
      <c r="BY147">
        <v>0</v>
      </c>
      <c r="CB147" s="6" t="s">
        <v>149</v>
      </c>
      <c r="CC147" s="6">
        <v>0</v>
      </c>
      <c r="CD147" s="6">
        <v>0</v>
      </c>
      <c r="CE147" s="6">
        <v>0</v>
      </c>
      <c r="CF147" s="6">
        <v>0</v>
      </c>
      <c r="CI147" s="6" t="s">
        <v>149</v>
      </c>
      <c r="CJ147" s="6">
        <v>0</v>
      </c>
      <c r="CK147" s="6">
        <v>0</v>
      </c>
      <c r="CL147" s="6">
        <v>0</v>
      </c>
      <c r="CM147" s="6">
        <v>0</v>
      </c>
      <c r="CP147" s="6" t="s">
        <v>149</v>
      </c>
      <c r="CQ147" s="6">
        <v>0</v>
      </c>
      <c r="CR147" s="6">
        <v>0</v>
      </c>
      <c r="CS147" s="6">
        <v>0</v>
      </c>
      <c r="CT147" s="6">
        <v>0</v>
      </c>
      <c r="CW147" s="6" t="s">
        <v>149</v>
      </c>
      <c r="CX147" s="6">
        <v>0</v>
      </c>
      <c r="CY147" s="6">
        <v>0</v>
      </c>
      <c r="CZ147" s="6">
        <v>0</v>
      </c>
      <c r="DA147" s="6">
        <v>0</v>
      </c>
      <c r="DD147" s="6" t="s">
        <v>149</v>
      </c>
      <c r="DE147" s="6">
        <v>0</v>
      </c>
      <c r="DF147" s="6">
        <v>0</v>
      </c>
      <c r="DG147" s="6">
        <v>0</v>
      </c>
      <c r="DH147" s="6">
        <v>0</v>
      </c>
      <c r="DK147" s="6" t="s">
        <v>149</v>
      </c>
      <c r="DL147" s="6">
        <v>0</v>
      </c>
      <c r="DM147" s="6">
        <v>0</v>
      </c>
      <c r="DN147" s="6">
        <v>0</v>
      </c>
      <c r="DO147" s="6">
        <v>0</v>
      </c>
      <c r="DR147" s="6" t="s">
        <v>149</v>
      </c>
      <c r="DS147" s="6">
        <v>0</v>
      </c>
      <c r="DT147" s="6">
        <v>0</v>
      </c>
      <c r="DU147" s="6">
        <v>0</v>
      </c>
      <c r="DV147" s="6">
        <v>0</v>
      </c>
      <c r="DY147" s="6" t="s">
        <v>149</v>
      </c>
      <c r="DZ147" s="6">
        <v>0</v>
      </c>
      <c r="EA147" s="6">
        <v>0</v>
      </c>
      <c r="EB147" s="6">
        <v>0</v>
      </c>
      <c r="EC147" s="6">
        <v>0</v>
      </c>
      <c r="EF147" s="6" t="s">
        <v>149</v>
      </c>
      <c r="EG147" s="6">
        <v>0</v>
      </c>
      <c r="EH147" s="6">
        <v>0</v>
      </c>
      <c r="EI147" s="6">
        <v>0</v>
      </c>
      <c r="EJ147" s="6">
        <v>0</v>
      </c>
      <c r="EM147" s="6" t="s">
        <v>149</v>
      </c>
      <c r="EN147" s="6">
        <v>0</v>
      </c>
      <c r="EO147" s="6">
        <v>0</v>
      </c>
      <c r="EP147" s="6">
        <v>0</v>
      </c>
      <c r="EQ147" s="6">
        <v>0</v>
      </c>
      <c r="ET147" s="6" t="s">
        <v>149</v>
      </c>
      <c r="EU147" s="6">
        <v>0</v>
      </c>
      <c r="EV147" s="6">
        <v>0</v>
      </c>
      <c r="EW147" s="6">
        <v>0</v>
      </c>
      <c r="EX147" s="6">
        <v>0</v>
      </c>
      <c r="FA147" s="6" t="s">
        <v>149</v>
      </c>
      <c r="FB147" s="6">
        <v>0</v>
      </c>
      <c r="FC147" s="6">
        <v>0</v>
      </c>
      <c r="FD147" s="6">
        <v>0</v>
      </c>
      <c r="FE147" s="6">
        <v>0</v>
      </c>
      <c r="FH147" s="6" t="s">
        <v>149</v>
      </c>
      <c r="FI147" s="6">
        <v>0</v>
      </c>
      <c r="FJ147" s="6">
        <v>0</v>
      </c>
      <c r="FK147" s="6">
        <v>0</v>
      </c>
      <c r="FL147" s="6">
        <v>0</v>
      </c>
      <c r="FO147" s="6" t="s">
        <v>149</v>
      </c>
      <c r="FP147" s="6">
        <v>0</v>
      </c>
      <c r="FQ147" s="6">
        <v>0</v>
      </c>
      <c r="FR147" s="6">
        <v>0</v>
      </c>
      <c r="FS147" s="6">
        <v>0</v>
      </c>
      <c r="FV147" s="6" t="s">
        <v>149</v>
      </c>
      <c r="FW147" s="6">
        <v>0</v>
      </c>
      <c r="FX147" s="6">
        <v>0</v>
      </c>
      <c r="FY147" s="6">
        <v>0</v>
      </c>
      <c r="FZ147" s="6">
        <v>0</v>
      </c>
      <c r="GC147" s="6" t="s">
        <v>149</v>
      </c>
      <c r="GD147" s="6">
        <v>0</v>
      </c>
      <c r="GE147" s="6">
        <v>0</v>
      </c>
      <c r="GF147" s="6">
        <v>0</v>
      </c>
      <c r="GG147" s="6">
        <v>0</v>
      </c>
      <c r="GJ147" s="58" t="s">
        <v>149</v>
      </c>
      <c r="GK147" s="58">
        <v>0</v>
      </c>
      <c r="GL147" s="58">
        <v>0</v>
      </c>
      <c r="GM147" s="58">
        <v>0</v>
      </c>
      <c r="GN147" s="58">
        <v>0</v>
      </c>
      <c r="GQ147" s="58" t="s">
        <v>149</v>
      </c>
      <c r="GR147" s="58">
        <v>0</v>
      </c>
      <c r="GS147" s="58">
        <v>0</v>
      </c>
      <c r="GT147" s="58">
        <v>0</v>
      </c>
      <c r="GU147" s="58">
        <v>0</v>
      </c>
      <c r="GX147" s="60" t="s">
        <v>149</v>
      </c>
      <c r="GY147" s="60">
        <v>0</v>
      </c>
      <c r="GZ147" s="60">
        <v>0</v>
      </c>
      <c r="HA147" s="60">
        <v>0</v>
      </c>
      <c r="HB147" s="60">
        <v>0</v>
      </c>
    </row>
    <row r="148" spans="1:210"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3" t="s">
        <v>150</v>
      </c>
      <c r="BA148" s="3">
        <v>0</v>
      </c>
      <c r="BB148" s="3">
        <v>0</v>
      </c>
      <c r="BC148" s="3">
        <v>0</v>
      </c>
      <c r="BD148" s="3">
        <v>0</v>
      </c>
      <c r="BG148" t="s">
        <v>150</v>
      </c>
      <c r="BH148">
        <v>0</v>
      </c>
      <c r="BI148">
        <v>0</v>
      </c>
      <c r="BJ148">
        <v>0</v>
      </c>
      <c r="BK148">
        <v>0</v>
      </c>
      <c r="BN148" t="s">
        <v>150</v>
      </c>
      <c r="BO148">
        <v>0</v>
      </c>
      <c r="BP148">
        <v>0</v>
      </c>
      <c r="BQ148">
        <v>0</v>
      </c>
      <c r="BR148">
        <v>0</v>
      </c>
      <c r="BU148" t="s">
        <v>150</v>
      </c>
      <c r="BV148">
        <v>0</v>
      </c>
      <c r="BW148">
        <v>0</v>
      </c>
      <c r="BX148">
        <v>0</v>
      </c>
      <c r="BY148">
        <v>0</v>
      </c>
      <c r="CB148" s="6" t="s">
        <v>150</v>
      </c>
      <c r="CC148" s="6">
        <v>0</v>
      </c>
      <c r="CD148" s="6">
        <v>0</v>
      </c>
      <c r="CE148" s="6">
        <v>0</v>
      </c>
      <c r="CF148" s="6">
        <v>0</v>
      </c>
      <c r="CI148" s="6" t="s">
        <v>150</v>
      </c>
      <c r="CJ148" s="6">
        <v>0</v>
      </c>
      <c r="CK148" s="6">
        <v>0</v>
      </c>
      <c r="CL148" s="6">
        <v>0</v>
      </c>
      <c r="CM148" s="6">
        <v>0</v>
      </c>
      <c r="CP148" s="6" t="s">
        <v>150</v>
      </c>
      <c r="CQ148" s="6">
        <v>0</v>
      </c>
      <c r="CR148" s="6">
        <v>0</v>
      </c>
      <c r="CS148" s="6">
        <v>0</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c r="EF148" s="6" t="s">
        <v>150</v>
      </c>
      <c r="EG148" s="6">
        <v>0</v>
      </c>
      <c r="EH148" s="6">
        <v>0</v>
      </c>
      <c r="EI148" s="6">
        <v>0</v>
      </c>
      <c r="EJ148" s="6">
        <v>0</v>
      </c>
      <c r="EM148" s="6" t="s">
        <v>150</v>
      </c>
      <c r="EN148" s="6">
        <v>0</v>
      </c>
      <c r="EO148" s="6">
        <v>0</v>
      </c>
      <c r="EP148" s="6">
        <v>0</v>
      </c>
      <c r="EQ148" s="6">
        <v>0</v>
      </c>
      <c r="ET148" s="6" t="s">
        <v>150</v>
      </c>
      <c r="EU148" s="6">
        <v>0</v>
      </c>
      <c r="EV148" s="6">
        <v>0</v>
      </c>
      <c r="EW148" s="6">
        <v>0</v>
      </c>
      <c r="EX148" s="6">
        <v>0</v>
      </c>
      <c r="FA148" s="6" t="s">
        <v>150</v>
      </c>
      <c r="FB148" s="6">
        <v>0</v>
      </c>
      <c r="FC148" s="6">
        <v>0</v>
      </c>
      <c r="FD148" s="6">
        <v>0</v>
      </c>
      <c r="FE148" s="6">
        <v>0</v>
      </c>
      <c r="FH148" s="6" t="s">
        <v>150</v>
      </c>
      <c r="FI148" s="6">
        <v>0.15</v>
      </c>
      <c r="FJ148" s="6">
        <v>0</v>
      </c>
      <c r="FK148" s="6">
        <v>0</v>
      </c>
      <c r="FL148" s="6">
        <v>0</v>
      </c>
      <c r="FO148" s="6" t="s">
        <v>150</v>
      </c>
      <c r="FP148" s="6">
        <v>0</v>
      </c>
      <c r="FQ148" s="6">
        <v>0</v>
      </c>
      <c r="FR148" s="6">
        <v>0</v>
      </c>
      <c r="FS148" s="6">
        <v>0</v>
      </c>
      <c r="FV148" s="6" t="s">
        <v>150</v>
      </c>
      <c r="FW148" s="6">
        <v>0</v>
      </c>
      <c r="FX148" s="6">
        <v>0</v>
      </c>
      <c r="FY148" s="6">
        <v>0</v>
      </c>
      <c r="FZ148" s="6">
        <v>0</v>
      </c>
      <c r="GC148" s="6" t="s">
        <v>150</v>
      </c>
      <c r="GD148" s="6">
        <v>0</v>
      </c>
      <c r="GE148" s="6">
        <v>0</v>
      </c>
      <c r="GF148" s="6">
        <v>0</v>
      </c>
      <c r="GG148" s="6">
        <v>0</v>
      </c>
      <c r="GJ148" s="58" t="s">
        <v>150</v>
      </c>
      <c r="GK148" s="58">
        <v>0</v>
      </c>
      <c r="GL148" s="58">
        <v>0</v>
      </c>
      <c r="GM148" s="58">
        <v>0</v>
      </c>
      <c r="GN148" s="58">
        <v>0</v>
      </c>
      <c r="GQ148" s="58" t="s">
        <v>150</v>
      </c>
      <c r="GR148" s="58">
        <v>0</v>
      </c>
      <c r="GS148" s="58">
        <v>0</v>
      </c>
      <c r="GT148" s="58">
        <v>0</v>
      </c>
      <c r="GU148" s="58">
        <v>0</v>
      </c>
      <c r="GX148" s="60" t="s">
        <v>150</v>
      </c>
      <c r="GY148" s="60">
        <v>0</v>
      </c>
      <c r="GZ148" s="60">
        <v>0</v>
      </c>
      <c r="HA148" s="60">
        <v>0</v>
      </c>
      <c r="HB148" s="60">
        <v>0</v>
      </c>
    </row>
    <row r="149" spans="1:210"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3" t="s">
        <v>151</v>
      </c>
      <c r="BA149" s="3">
        <v>0</v>
      </c>
      <c r="BB149" s="3">
        <v>0</v>
      </c>
      <c r="BC149" s="3">
        <v>0</v>
      </c>
      <c r="BD149" s="3">
        <v>0</v>
      </c>
      <c r="BG149" t="s">
        <v>151</v>
      </c>
      <c r="BH149">
        <v>0</v>
      </c>
      <c r="BI149">
        <v>0</v>
      </c>
      <c r="BJ149">
        <v>0</v>
      </c>
      <c r="BK149">
        <v>0</v>
      </c>
      <c r="BN149" t="s">
        <v>151</v>
      </c>
      <c r="BO149">
        <v>0</v>
      </c>
      <c r="BP149">
        <v>0</v>
      </c>
      <c r="BQ149">
        <v>0</v>
      </c>
      <c r="BR149">
        <v>0</v>
      </c>
      <c r="BU149" t="s">
        <v>151</v>
      </c>
      <c r="BV149">
        <v>0</v>
      </c>
      <c r="BW149">
        <v>0</v>
      </c>
      <c r="BX149">
        <v>0</v>
      </c>
      <c r="BY149">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0.08</v>
      </c>
      <c r="CY149" s="6">
        <v>0</v>
      </c>
      <c r="CZ149" s="6">
        <v>0</v>
      </c>
      <c r="DA149" s="6">
        <v>0.39</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c r="EF149" s="6" t="s">
        <v>151</v>
      </c>
      <c r="EG149" s="6">
        <v>0</v>
      </c>
      <c r="EH149" s="6">
        <v>0</v>
      </c>
      <c r="EI149" s="6">
        <v>0</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v>
      </c>
      <c r="FQ149" s="6">
        <v>0</v>
      </c>
      <c r="FR149" s="6">
        <v>0</v>
      </c>
      <c r="FS149" s="6">
        <v>0</v>
      </c>
      <c r="FV149" s="6" t="s">
        <v>151</v>
      </c>
      <c r="FW149" s="6">
        <v>0</v>
      </c>
      <c r="FX149" s="6">
        <v>0</v>
      </c>
      <c r="FY149" s="6">
        <v>0</v>
      </c>
      <c r="FZ149" s="6">
        <v>0</v>
      </c>
      <c r="GC149" s="6" t="s">
        <v>151</v>
      </c>
      <c r="GD149" s="6">
        <v>0</v>
      </c>
      <c r="GE149" s="6">
        <v>0</v>
      </c>
      <c r="GF149" s="6">
        <v>0</v>
      </c>
      <c r="GG149" s="6">
        <v>0</v>
      </c>
      <c r="GJ149" s="58" t="s">
        <v>151</v>
      </c>
      <c r="GK149" s="58">
        <v>0</v>
      </c>
      <c r="GL149" s="58">
        <v>0</v>
      </c>
      <c r="GM149" s="58">
        <v>0</v>
      </c>
      <c r="GN149" s="58">
        <v>0</v>
      </c>
      <c r="GQ149" s="58" t="s">
        <v>151</v>
      </c>
      <c r="GR149" s="58">
        <v>0</v>
      </c>
      <c r="GS149" s="58">
        <v>0</v>
      </c>
      <c r="GT149" s="58">
        <v>0</v>
      </c>
      <c r="GU149" s="58">
        <v>0</v>
      </c>
      <c r="GX149" s="60" t="s">
        <v>151</v>
      </c>
      <c r="GY149" s="60">
        <v>0</v>
      </c>
      <c r="GZ149" s="60">
        <v>0</v>
      </c>
      <c r="HA149" s="60">
        <v>0</v>
      </c>
      <c r="HB149" s="60">
        <v>0</v>
      </c>
    </row>
    <row r="150" spans="1:210"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3" t="s">
        <v>152</v>
      </c>
      <c r="BA150" s="3">
        <v>0</v>
      </c>
      <c r="BB150" s="3">
        <v>0</v>
      </c>
      <c r="BC150" s="3">
        <v>0</v>
      </c>
      <c r="BD150" s="3">
        <v>0</v>
      </c>
      <c r="BG150" t="s">
        <v>152</v>
      </c>
      <c r="BH150">
        <v>0</v>
      </c>
      <c r="BI150">
        <v>0</v>
      </c>
      <c r="BJ150">
        <v>0</v>
      </c>
      <c r="BK150">
        <v>0</v>
      </c>
      <c r="BN150" t="s">
        <v>152</v>
      </c>
      <c r="BO150">
        <v>0</v>
      </c>
      <c r="BP150">
        <v>0</v>
      </c>
      <c r="BQ150">
        <v>0</v>
      </c>
      <c r="BR150">
        <v>0</v>
      </c>
      <c r="BU150" t="s">
        <v>152</v>
      </c>
      <c r="BV150">
        <v>0</v>
      </c>
      <c r="BW150">
        <v>0</v>
      </c>
      <c r="BX150">
        <v>0</v>
      </c>
      <c r="BY150">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c r="EF150" s="6" t="s">
        <v>152</v>
      </c>
      <c r="EG150" s="6">
        <v>0</v>
      </c>
      <c r="EH150" s="6">
        <v>0</v>
      </c>
      <c r="EI150" s="6">
        <v>0</v>
      </c>
      <c r="EJ150" s="6">
        <v>0</v>
      </c>
      <c r="EM150" s="6" t="s">
        <v>152</v>
      </c>
      <c r="EN150" s="6">
        <v>0</v>
      </c>
      <c r="EO150" s="6">
        <v>0</v>
      </c>
      <c r="EP150" s="6">
        <v>0</v>
      </c>
      <c r="EQ150" s="6">
        <v>0</v>
      </c>
      <c r="ET150" s="6" t="s">
        <v>152</v>
      </c>
      <c r="EU150" s="6">
        <v>0</v>
      </c>
      <c r="EV150" s="6">
        <v>0</v>
      </c>
      <c r="EW150" s="6">
        <v>0</v>
      </c>
      <c r="EX150" s="6">
        <v>0</v>
      </c>
      <c r="FA150" s="6" t="s">
        <v>152</v>
      </c>
      <c r="FB150" s="6">
        <v>0</v>
      </c>
      <c r="FC150" s="6">
        <v>0</v>
      </c>
      <c r="FD150" s="6">
        <v>0</v>
      </c>
      <c r="FE150" s="6">
        <v>0</v>
      </c>
      <c r="FH150" s="6" t="s">
        <v>152</v>
      </c>
      <c r="FI150" s="6">
        <v>0</v>
      </c>
      <c r="FJ150" s="6">
        <v>0</v>
      </c>
      <c r="FK150" s="6">
        <v>0</v>
      </c>
      <c r="FL150" s="6">
        <v>0</v>
      </c>
      <c r="FO150" s="6" t="s">
        <v>152</v>
      </c>
      <c r="FP150" s="6">
        <v>0</v>
      </c>
      <c r="FQ150" s="6">
        <v>0</v>
      </c>
      <c r="FR150" s="6">
        <v>0</v>
      </c>
      <c r="FS150" s="6">
        <v>0</v>
      </c>
      <c r="FV150" s="6" t="s">
        <v>152</v>
      </c>
      <c r="FW150" s="6">
        <v>0</v>
      </c>
      <c r="FX150" s="6">
        <v>0</v>
      </c>
      <c r="FY150" s="6">
        <v>0</v>
      </c>
      <c r="FZ150" s="6">
        <v>0</v>
      </c>
      <c r="GC150" s="6" t="s">
        <v>152</v>
      </c>
      <c r="GD150" s="6">
        <v>0</v>
      </c>
      <c r="GE150" s="6">
        <v>0</v>
      </c>
      <c r="GF150" s="6">
        <v>0</v>
      </c>
      <c r="GG150" s="6">
        <v>0</v>
      </c>
      <c r="GJ150" s="58" t="s">
        <v>152</v>
      </c>
      <c r="GK150" s="58">
        <v>0</v>
      </c>
      <c r="GL150" s="58">
        <v>0</v>
      </c>
      <c r="GM150" s="58">
        <v>0</v>
      </c>
      <c r="GN150" s="58">
        <v>0</v>
      </c>
      <c r="GQ150" s="58" t="s">
        <v>152</v>
      </c>
      <c r="GR150" s="58">
        <v>0</v>
      </c>
      <c r="GS150" s="58">
        <v>0</v>
      </c>
      <c r="GT150" s="58">
        <v>0</v>
      </c>
      <c r="GU150" s="58">
        <v>0</v>
      </c>
      <c r="GX150" s="60" t="s">
        <v>152</v>
      </c>
      <c r="GY150" s="60">
        <v>0</v>
      </c>
      <c r="GZ150" s="60">
        <v>0</v>
      </c>
      <c r="HA150" s="60">
        <v>0</v>
      </c>
      <c r="HB150" s="60">
        <v>0</v>
      </c>
    </row>
    <row r="151" spans="1:210"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0.06</v>
      </c>
      <c r="Z151" s="1">
        <v>0</v>
      </c>
      <c r="AA151" s="1">
        <v>0.11</v>
      </c>
      <c r="AB151" s="1">
        <v>0</v>
      </c>
      <c r="AC151" s="1"/>
      <c r="AD151" s="1"/>
      <c r="AE151" s="6" t="s">
        <v>153</v>
      </c>
      <c r="AF151" s="6">
        <v>0.04</v>
      </c>
      <c r="AG151" s="6">
        <v>0.19</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3" t="s">
        <v>153</v>
      </c>
      <c r="BA151" s="3">
        <v>0</v>
      </c>
      <c r="BB151" s="3">
        <v>0</v>
      </c>
      <c r="BC151" s="3">
        <v>0</v>
      </c>
      <c r="BD151" s="3">
        <v>0</v>
      </c>
      <c r="BG151" t="s">
        <v>153</v>
      </c>
      <c r="BH151">
        <v>0</v>
      </c>
      <c r="BI151">
        <v>0</v>
      </c>
      <c r="BJ151">
        <v>0</v>
      </c>
      <c r="BK151">
        <v>0</v>
      </c>
      <c r="BN151" t="s">
        <v>153</v>
      </c>
      <c r="BO151">
        <v>0</v>
      </c>
      <c r="BP151">
        <v>0</v>
      </c>
      <c r="BQ151">
        <v>0</v>
      </c>
      <c r="BR151">
        <v>0</v>
      </c>
      <c r="BU151" t="s">
        <v>153</v>
      </c>
      <c r="BV151">
        <v>0</v>
      </c>
      <c r="BW151">
        <v>0</v>
      </c>
      <c r="BX151">
        <v>0</v>
      </c>
      <c r="BY151">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c r="EF151" s="6" t="s">
        <v>153</v>
      </c>
      <c r="EG151" s="6">
        <v>0</v>
      </c>
      <c r="EH151" s="6">
        <v>0</v>
      </c>
      <c r="EI151" s="6">
        <v>0</v>
      </c>
      <c r="EJ151" s="6">
        <v>0</v>
      </c>
      <c r="EM151" s="6" t="s">
        <v>153</v>
      </c>
      <c r="EN151" s="6">
        <v>0</v>
      </c>
      <c r="EO151" s="6">
        <v>0</v>
      </c>
      <c r="EP151" s="6">
        <v>0</v>
      </c>
      <c r="EQ151" s="6">
        <v>0</v>
      </c>
      <c r="ET151" s="6" t="s">
        <v>153</v>
      </c>
      <c r="EU151" s="6">
        <v>0</v>
      </c>
      <c r="EV151" s="6">
        <v>0</v>
      </c>
      <c r="EW151" s="6">
        <v>0</v>
      </c>
      <c r="EX151" s="6">
        <v>0</v>
      </c>
      <c r="FA151" s="6" t="s">
        <v>153</v>
      </c>
      <c r="FB151" s="6">
        <v>0</v>
      </c>
      <c r="FC151" s="6">
        <v>0</v>
      </c>
      <c r="FD151" s="6">
        <v>0</v>
      </c>
      <c r="FE151" s="6">
        <v>0</v>
      </c>
      <c r="FH151" s="6" t="s">
        <v>153</v>
      </c>
      <c r="FI151" s="6">
        <v>0</v>
      </c>
      <c r="FJ151" s="6">
        <v>0</v>
      </c>
      <c r="FK151" s="6">
        <v>0</v>
      </c>
      <c r="FL151" s="6">
        <v>0</v>
      </c>
      <c r="FO151" s="6" t="s">
        <v>153</v>
      </c>
      <c r="FP151" s="6">
        <v>0</v>
      </c>
      <c r="FQ151" s="6">
        <v>0</v>
      </c>
      <c r="FR151" s="6">
        <v>0</v>
      </c>
      <c r="FS151" s="6">
        <v>0</v>
      </c>
      <c r="FV151" s="6" t="s">
        <v>153</v>
      </c>
      <c r="FW151" s="6">
        <v>0</v>
      </c>
      <c r="FX151" s="6">
        <v>0</v>
      </c>
      <c r="FY151" s="6">
        <v>0</v>
      </c>
      <c r="FZ151" s="6">
        <v>0</v>
      </c>
      <c r="GC151" s="6" t="s">
        <v>153</v>
      </c>
      <c r="GD151" s="6">
        <v>0</v>
      </c>
      <c r="GE151" s="6">
        <v>0</v>
      </c>
      <c r="GF151" s="6">
        <v>0</v>
      </c>
      <c r="GG151" s="6">
        <v>0</v>
      </c>
      <c r="GJ151" s="58" t="s">
        <v>153</v>
      </c>
      <c r="GK151" s="58">
        <v>0</v>
      </c>
      <c r="GL151" s="58">
        <v>0</v>
      </c>
      <c r="GM151" s="58">
        <v>0</v>
      </c>
      <c r="GN151" s="58">
        <v>0</v>
      </c>
      <c r="GQ151" s="58" t="s">
        <v>153</v>
      </c>
      <c r="GR151" s="58">
        <v>0</v>
      </c>
      <c r="GS151" s="58">
        <v>0</v>
      </c>
      <c r="GT151" s="58">
        <v>0</v>
      </c>
      <c r="GU151" s="58">
        <v>0</v>
      </c>
      <c r="GX151" s="60" t="s">
        <v>153</v>
      </c>
      <c r="GY151" s="60">
        <v>0</v>
      </c>
      <c r="GZ151" s="60">
        <v>0</v>
      </c>
      <c r="HA151" s="60">
        <v>0</v>
      </c>
      <c r="HB151" s="60">
        <v>0</v>
      </c>
    </row>
    <row r="152" spans="1:210"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3" t="s">
        <v>154</v>
      </c>
      <c r="BA152" s="3">
        <v>0</v>
      </c>
      <c r="BB152" s="3">
        <v>0</v>
      </c>
      <c r="BC152" s="3">
        <v>0</v>
      </c>
      <c r="BD152" s="3">
        <v>0</v>
      </c>
      <c r="BG152" t="s">
        <v>154</v>
      </c>
      <c r="BH152">
        <v>0</v>
      </c>
      <c r="BI152">
        <v>0</v>
      </c>
      <c r="BJ152">
        <v>0</v>
      </c>
      <c r="BK152">
        <v>0</v>
      </c>
      <c r="BN152" t="s">
        <v>154</v>
      </c>
      <c r="BO152">
        <v>0</v>
      </c>
      <c r="BP152">
        <v>0</v>
      </c>
      <c r="BQ152">
        <v>0</v>
      </c>
      <c r="BR152">
        <v>0</v>
      </c>
      <c r="BU152" t="s">
        <v>154</v>
      </c>
      <c r="BV152">
        <v>7.0000000000000007E-2</v>
      </c>
      <c r="BW152">
        <v>0</v>
      </c>
      <c r="BX152">
        <v>0.15</v>
      </c>
      <c r="BY152">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0" t="s">
        <v>154</v>
      </c>
      <c r="GY152" s="60">
        <v>0</v>
      </c>
      <c r="GZ152" s="60">
        <v>0</v>
      </c>
      <c r="HA152" s="60">
        <v>0</v>
      </c>
      <c r="HB152" s="60">
        <v>0</v>
      </c>
    </row>
    <row r="153" spans="1:210"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3" t="s">
        <v>155</v>
      </c>
      <c r="BA153" s="3">
        <v>0</v>
      </c>
      <c r="BB153" s="3">
        <v>0</v>
      </c>
      <c r="BC153" s="3">
        <v>0</v>
      </c>
      <c r="BD153" s="3">
        <v>0</v>
      </c>
      <c r="BG153" t="s">
        <v>155</v>
      </c>
      <c r="BH153">
        <v>0</v>
      </c>
      <c r="BI153">
        <v>0</v>
      </c>
      <c r="BJ153">
        <v>0</v>
      </c>
      <c r="BK153">
        <v>0</v>
      </c>
      <c r="BN153" t="s">
        <v>155</v>
      </c>
      <c r="BO153">
        <v>0</v>
      </c>
      <c r="BP153">
        <v>0</v>
      </c>
      <c r="BQ153">
        <v>0</v>
      </c>
      <c r="BR153">
        <v>0</v>
      </c>
      <c r="BU153" t="s">
        <v>155</v>
      </c>
      <c r="BV153">
        <v>0</v>
      </c>
      <c r="BW153">
        <v>0</v>
      </c>
      <c r="BX153">
        <v>0</v>
      </c>
      <c r="BY153">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c r="EF153" s="6" t="s">
        <v>155</v>
      </c>
      <c r="EG153" s="6">
        <v>0</v>
      </c>
      <c r="EH153" s="6">
        <v>0</v>
      </c>
      <c r="EI153" s="6">
        <v>0</v>
      </c>
      <c r="EJ153" s="6">
        <v>0</v>
      </c>
      <c r="EM153" s="6" t="s">
        <v>155</v>
      </c>
      <c r="EN153" s="6">
        <v>0</v>
      </c>
      <c r="EO153" s="6">
        <v>0</v>
      </c>
      <c r="EP153" s="6">
        <v>0</v>
      </c>
      <c r="EQ153" s="6">
        <v>0</v>
      </c>
      <c r="ET153" s="6" t="s">
        <v>155</v>
      </c>
      <c r="EU153" s="6">
        <v>0</v>
      </c>
      <c r="EV153" s="6">
        <v>0</v>
      </c>
      <c r="EW153" s="6">
        <v>0</v>
      </c>
      <c r="EX153" s="6">
        <v>0</v>
      </c>
      <c r="FA153" s="6" t="s">
        <v>155</v>
      </c>
      <c r="FB153" s="6">
        <v>0</v>
      </c>
      <c r="FC153" s="6">
        <v>0</v>
      </c>
      <c r="FD153" s="6">
        <v>0</v>
      </c>
      <c r="FE153" s="6">
        <v>0</v>
      </c>
      <c r="FH153" s="6" t="s">
        <v>155</v>
      </c>
      <c r="FI153" s="6">
        <v>0</v>
      </c>
      <c r="FJ153" s="6">
        <v>0</v>
      </c>
      <c r="FK153" s="6">
        <v>0</v>
      </c>
      <c r="FL153" s="6">
        <v>0</v>
      </c>
      <c r="FO153" s="6" t="s">
        <v>155</v>
      </c>
      <c r="FP153" s="6">
        <v>0</v>
      </c>
      <c r="FQ153" s="6">
        <v>0</v>
      </c>
      <c r="FR153" s="6">
        <v>0</v>
      </c>
      <c r="FS153" s="6">
        <v>0</v>
      </c>
      <c r="FV153" s="6" t="s">
        <v>155</v>
      </c>
      <c r="FW153" s="6">
        <v>0</v>
      </c>
      <c r="FX153" s="6">
        <v>0</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0" t="s">
        <v>155</v>
      </c>
      <c r="GY153" s="60">
        <v>0</v>
      </c>
      <c r="GZ153" s="60">
        <v>0</v>
      </c>
      <c r="HA153" s="60">
        <v>0</v>
      </c>
      <c r="HB153" s="60">
        <v>0</v>
      </c>
    </row>
    <row r="154" spans="1:210"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3" t="s">
        <v>156</v>
      </c>
      <c r="BA154" s="3">
        <v>0</v>
      </c>
      <c r="BB154" s="3">
        <v>0</v>
      </c>
      <c r="BC154" s="3">
        <v>0</v>
      </c>
      <c r="BD154" s="3">
        <v>0</v>
      </c>
      <c r="BG154" t="s">
        <v>156</v>
      </c>
      <c r="BH154">
        <v>0</v>
      </c>
      <c r="BI154">
        <v>0</v>
      </c>
      <c r="BJ154">
        <v>0</v>
      </c>
      <c r="BK154">
        <v>0</v>
      </c>
      <c r="BN154" t="s">
        <v>156</v>
      </c>
      <c r="BO154">
        <v>0</v>
      </c>
      <c r="BP154">
        <v>0</v>
      </c>
      <c r="BQ154">
        <v>0</v>
      </c>
      <c r="BR154">
        <v>0</v>
      </c>
      <c r="BU154" t="s">
        <v>156</v>
      </c>
      <c r="BV154">
        <v>0</v>
      </c>
      <c r="BW154">
        <v>0</v>
      </c>
      <c r="BX154">
        <v>0</v>
      </c>
      <c r="BY154">
        <v>0</v>
      </c>
      <c r="CB154" s="6" t="s">
        <v>156</v>
      </c>
      <c r="CC154" s="6">
        <v>0</v>
      </c>
      <c r="CD154" s="6">
        <v>0</v>
      </c>
      <c r="CE154" s="6">
        <v>0</v>
      </c>
      <c r="CF154" s="6">
        <v>0</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c r="EF154" s="6" t="s">
        <v>156</v>
      </c>
      <c r="EG154" s="6">
        <v>0</v>
      </c>
      <c r="EH154" s="6">
        <v>0</v>
      </c>
      <c r="EI154" s="6">
        <v>0</v>
      </c>
      <c r="EJ154" s="6">
        <v>0</v>
      </c>
      <c r="EM154" s="6" t="s">
        <v>156</v>
      </c>
      <c r="EN154" s="6">
        <v>0</v>
      </c>
      <c r="EO154" s="6">
        <v>0</v>
      </c>
      <c r="EP154" s="6">
        <v>0</v>
      </c>
      <c r="EQ154" s="6">
        <v>0</v>
      </c>
      <c r="ET154" s="6" t="s">
        <v>156</v>
      </c>
      <c r="EU154" s="6">
        <v>0</v>
      </c>
      <c r="EV154" s="6">
        <v>0</v>
      </c>
      <c r="EW154" s="6">
        <v>0</v>
      </c>
      <c r="EX154" s="6">
        <v>0</v>
      </c>
      <c r="FA154" s="6" t="s">
        <v>156</v>
      </c>
      <c r="FB154" s="6">
        <v>0</v>
      </c>
      <c r="FC154" s="6">
        <v>0</v>
      </c>
      <c r="FD154" s="6">
        <v>0</v>
      </c>
      <c r="FE154" s="6">
        <v>0</v>
      </c>
      <c r="FH154" s="6" t="s">
        <v>156</v>
      </c>
      <c r="FI154" s="6">
        <v>0</v>
      </c>
      <c r="FJ154" s="6">
        <v>0</v>
      </c>
      <c r="FK154" s="6">
        <v>0</v>
      </c>
      <c r="FL154" s="6">
        <v>0</v>
      </c>
      <c r="FO154" s="6" t="s">
        <v>156</v>
      </c>
      <c r="FP154" s="6">
        <v>0</v>
      </c>
      <c r="FQ154" s="6">
        <v>0</v>
      </c>
      <c r="FR154" s="6">
        <v>0</v>
      </c>
      <c r="FS154" s="6">
        <v>0</v>
      </c>
      <c r="FV154" s="6" t="s">
        <v>156</v>
      </c>
      <c r="FW154" s="6">
        <v>0</v>
      </c>
      <c r="FX154" s="6">
        <v>0</v>
      </c>
      <c r="FY154" s="6">
        <v>0</v>
      </c>
      <c r="FZ154" s="6">
        <v>0</v>
      </c>
      <c r="GC154" s="6" t="s">
        <v>156</v>
      </c>
      <c r="GD154" s="6">
        <v>0</v>
      </c>
      <c r="GE154" s="6">
        <v>0</v>
      </c>
      <c r="GF154" s="6">
        <v>0</v>
      </c>
      <c r="GG154" s="6">
        <v>0</v>
      </c>
      <c r="GJ154" s="58" t="s">
        <v>156</v>
      </c>
      <c r="GK154" s="58">
        <v>0</v>
      </c>
      <c r="GL154" s="58">
        <v>0</v>
      </c>
      <c r="GM154" s="58">
        <v>0</v>
      </c>
      <c r="GN154" s="58">
        <v>0</v>
      </c>
      <c r="GQ154" s="58" t="s">
        <v>156</v>
      </c>
      <c r="GR154" s="58">
        <v>0</v>
      </c>
      <c r="GS154" s="58">
        <v>0</v>
      </c>
      <c r="GT154" s="58">
        <v>0</v>
      </c>
      <c r="GU154" s="58">
        <v>0</v>
      </c>
      <c r="GX154" s="60" t="s">
        <v>156</v>
      </c>
      <c r="GY154" s="60">
        <v>0</v>
      </c>
      <c r="GZ154" s="60">
        <v>0</v>
      </c>
      <c r="HA154" s="60">
        <v>0</v>
      </c>
      <c r="HB154" s="60">
        <v>0</v>
      </c>
    </row>
    <row r="155" spans="1:210"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3" t="s">
        <v>157</v>
      </c>
      <c r="BA155" s="3">
        <v>0</v>
      </c>
      <c r="BB155" s="3">
        <v>0</v>
      </c>
      <c r="BC155" s="3">
        <v>0</v>
      </c>
      <c r="BD155" s="3">
        <v>0</v>
      </c>
      <c r="BG155" t="s">
        <v>157</v>
      </c>
      <c r="BH155">
        <v>0</v>
      </c>
      <c r="BI155">
        <v>0</v>
      </c>
      <c r="BJ155">
        <v>0</v>
      </c>
      <c r="BK155">
        <v>0</v>
      </c>
      <c r="BN155" t="s">
        <v>157</v>
      </c>
      <c r="BO155">
        <v>0</v>
      </c>
      <c r="BP155">
        <v>0</v>
      </c>
      <c r="BQ155">
        <v>0</v>
      </c>
      <c r="BR155">
        <v>0</v>
      </c>
      <c r="BU155" t="s">
        <v>157</v>
      </c>
      <c r="BV155">
        <v>0</v>
      </c>
      <c r="BW155">
        <v>0</v>
      </c>
      <c r="BX155">
        <v>0</v>
      </c>
      <c r="BY155">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v>
      </c>
      <c r="FJ155" s="6">
        <v>0</v>
      </c>
      <c r="FK155" s="6">
        <v>0</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0" t="s">
        <v>157</v>
      </c>
      <c r="GY155" s="60">
        <v>0</v>
      </c>
      <c r="GZ155" s="60">
        <v>0</v>
      </c>
      <c r="HA155" s="60">
        <v>0</v>
      </c>
      <c r="HB155" s="60">
        <v>0</v>
      </c>
    </row>
    <row r="156" spans="1:210"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3" t="s">
        <v>158</v>
      </c>
      <c r="BA156" s="3">
        <v>0</v>
      </c>
      <c r="BB156" s="3">
        <v>0</v>
      </c>
      <c r="BC156" s="3">
        <v>0</v>
      </c>
      <c r="BD156" s="3">
        <v>0</v>
      </c>
      <c r="BG156" t="s">
        <v>158</v>
      </c>
      <c r="BH156">
        <v>0</v>
      </c>
      <c r="BI156">
        <v>0</v>
      </c>
      <c r="BJ156">
        <v>0</v>
      </c>
      <c r="BK156">
        <v>0</v>
      </c>
      <c r="BN156" t="s">
        <v>158</v>
      </c>
      <c r="BO156">
        <v>0</v>
      </c>
      <c r="BP156">
        <v>0</v>
      </c>
      <c r="BQ156">
        <v>0</v>
      </c>
      <c r="BR156">
        <v>0</v>
      </c>
      <c r="BU156" t="s">
        <v>158</v>
      </c>
      <c r="BV156">
        <v>0</v>
      </c>
      <c r="BW156">
        <v>0</v>
      </c>
      <c r="BX156">
        <v>0</v>
      </c>
      <c r="BY15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c r="EF156" s="6" t="s">
        <v>158</v>
      </c>
      <c r="EG156" s="6">
        <v>0</v>
      </c>
      <c r="EH156" s="6">
        <v>0</v>
      </c>
      <c r="EI156" s="6">
        <v>0</v>
      </c>
      <c r="EJ156" s="6">
        <v>0</v>
      </c>
      <c r="EM156" s="6" t="s">
        <v>158</v>
      </c>
      <c r="EN156" s="6">
        <v>0</v>
      </c>
      <c r="EO156" s="6">
        <v>0</v>
      </c>
      <c r="EP156" s="6">
        <v>0</v>
      </c>
      <c r="EQ156" s="6">
        <v>0</v>
      </c>
      <c r="ET156" s="6" t="s">
        <v>158</v>
      </c>
      <c r="EU156" s="6">
        <v>0</v>
      </c>
      <c r="EV156" s="6">
        <v>0</v>
      </c>
      <c r="EW156" s="6">
        <v>0</v>
      </c>
      <c r="EX156" s="6">
        <v>0</v>
      </c>
      <c r="FA156" s="6" t="s">
        <v>158</v>
      </c>
      <c r="FB156" s="6">
        <v>0</v>
      </c>
      <c r="FC156" s="6">
        <v>0</v>
      </c>
      <c r="FD156" s="6">
        <v>0</v>
      </c>
      <c r="FE156" s="6">
        <v>0</v>
      </c>
      <c r="FH156" s="6" t="s">
        <v>158</v>
      </c>
      <c r="FI156" s="6">
        <v>0</v>
      </c>
      <c r="FJ156" s="6">
        <v>0</v>
      </c>
      <c r="FK156" s="6">
        <v>0</v>
      </c>
      <c r="FL156" s="6">
        <v>0</v>
      </c>
      <c r="FO156" s="6" t="s">
        <v>158</v>
      </c>
      <c r="FP156" s="6">
        <v>0</v>
      </c>
      <c r="FQ156" s="6">
        <v>0</v>
      </c>
      <c r="FR156" s="6">
        <v>0</v>
      </c>
      <c r="FS156" s="6">
        <v>0</v>
      </c>
      <c r="FV156" s="6" t="s">
        <v>158</v>
      </c>
      <c r="FW156" s="6">
        <v>0</v>
      </c>
      <c r="FX156" s="6">
        <v>0</v>
      </c>
      <c r="FY156" s="6">
        <v>0</v>
      </c>
      <c r="FZ156" s="6">
        <v>0</v>
      </c>
      <c r="GC156" s="6" t="s">
        <v>158</v>
      </c>
      <c r="GD156" s="6">
        <v>0</v>
      </c>
      <c r="GE156" s="6">
        <v>0</v>
      </c>
      <c r="GF156" s="6">
        <v>0</v>
      </c>
      <c r="GG156" s="6">
        <v>0</v>
      </c>
      <c r="GJ156" s="58" t="s">
        <v>158</v>
      </c>
      <c r="GK156" s="58">
        <v>0</v>
      </c>
      <c r="GL156" s="58">
        <v>0</v>
      </c>
      <c r="GM156" s="58">
        <v>0</v>
      </c>
      <c r="GN156" s="58">
        <v>0</v>
      </c>
      <c r="GQ156" s="58" t="s">
        <v>158</v>
      </c>
      <c r="GR156" s="58">
        <v>0</v>
      </c>
      <c r="GS156" s="58">
        <v>0</v>
      </c>
      <c r="GT156" s="58">
        <v>0</v>
      </c>
      <c r="GU156" s="58">
        <v>0</v>
      </c>
      <c r="GX156" s="60" t="s">
        <v>158</v>
      </c>
      <c r="GY156" s="60">
        <v>0</v>
      </c>
      <c r="GZ156" s="60">
        <v>0</v>
      </c>
      <c r="HA156" s="60">
        <v>0</v>
      </c>
      <c r="HB156" s="60">
        <v>0</v>
      </c>
    </row>
    <row r="157" spans="1:210"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3" t="s">
        <v>159</v>
      </c>
      <c r="BA157" s="3">
        <v>0</v>
      </c>
      <c r="BB157" s="3">
        <v>0</v>
      </c>
      <c r="BC157" s="3">
        <v>0</v>
      </c>
      <c r="BD157" s="3">
        <v>0</v>
      </c>
      <c r="BG157" t="s">
        <v>159</v>
      </c>
      <c r="BH157">
        <v>0</v>
      </c>
      <c r="BI157">
        <v>0</v>
      </c>
      <c r="BJ157">
        <v>0</v>
      </c>
      <c r="BK157">
        <v>0</v>
      </c>
      <c r="BN157" t="s">
        <v>159</v>
      </c>
      <c r="BO157">
        <v>0</v>
      </c>
      <c r="BP157">
        <v>0</v>
      </c>
      <c r="BQ157">
        <v>0</v>
      </c>
      <c r="BR157">
        <v>0</v>
      </c>
      <c r="BU157" t="s">
        <v>159</v>
      </c>
      <c r="BV157">
        <v>0</v>
      </c>
      <c r="BW157">
        <v>0</v>
      </c>
      <c r="BX157">
        <v>0</v>
      </c>
      <c r="BY157">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c r="EF157" s="6" t="s">
        <v>159</v>
      </c>
      <c r="EG157" s="6">
        <v>0</v>
      </c>
      <c r="EH157" s="6">
        <v>0</v>
      </c>
      <c r="EI157" s="6">
        <v>0</v>
      </c>
      <c r="EJ157" s="6">
        <v>0</v>
      </c>
      <c r="EM157" s="6" t="s">
        <v>159</v>
      </c>
      <c r="EN157" s="6">
        <v>0</v>
      </c>
      <c r="EO157" s="6">
        <v>0</v>
      </c>
      <c r="EP157" s="6">
        <v>0</v>
      </c>
      <c r="EQ157" s="6">
        <v>0</v>
      </c>
      <c r="ET157" s="6" t="s">
        <v>159</v>
      </c>
      <c r="EU157" s="6">
        <v>0</v>
      </c>
      <c r="EV157" s="6">
        <v>0</v>
      </c>
      <c r="EW157" s="6">
        <v>0</v>
      </c>
      <c r="EX157" s="6">
        <v>0</v>
      </c>
      <c r="FA157" s="6" t="s">
        <v>159</v>
      </c>
      <c r="FB157" s="6">
        <v>0</v>
      </c>
      <c r="FC157" s="6">
        <v>0</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v>
      </c>
      <c r="GE157" s="6">
        <v>0</v>
      </c>
      <c r="GF157" s="6">
        <v>0</v>
      </c>
      <c r="GG157" s="6">
        <v>0</v>
      </c>
      <c r="GJ157" s="58" t="s">
        <v>159</v>
      </c>
      <c r="GK157" s="58">
        <v>0</v>
      </c>
      <c r="GL157" s="58">
        <v>0</v>
      </c>
      <c r="GM157" s="58">
        <v>0</v>
      </c>
      <c r="GN157" s="58">
        <v>0</v>
      </c>
      <c r="GQ157" s="58" t="s">
        <v>159</v>
      </c>
      <c r="GR157" s="58">
        <v>0</v>
      </c>
      <c r="GS157" s="58">
        <v>0</v>
      </c>
      <c r="GT157" s="58">
        <v>0</v>
      </c>
      <c r="GU157" s="58">
        <v>0</v>
      </c>
      <c r="GX157" s="60" t="s">
        <v>159</v>
      </c>
      <c r="GY157" s="60">
        <v>0</v>
      </c>
      <c r="GZ157" s="60">
        <v>0</v>
      </c>
      <c r="HA157" s="60">
        <v>0</v>
      </c>
      <c r="HB157" s="60">
        <v>0</v>
      </c>
    </row>
    <row r="158" spans="1:210"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0.06</v>
      </c>
      <c r="AN158" s="6">
        <v>0</v>
      </c>
      <c r="AO158" s="6">
        <v>0</v>
      </c>
      <c r="AP158" s="6">
        <v>0.21</v>
      </c>
      <c r="AQ158" s="1"/>
      <c r="AR158" s="1"/>
      <c r="AS158" s="6" t="s">
        <v>160</v>
      </c>
      <c r="AT158" s="6">
        <v>0.05</v>
      </c>
      <c r="AU158" s="6">
        <v>0</v>
      </c>
      <c r="AV158" s="6">
        <v>0</v>
      </c>
      <c r="AW158" s="6">
        <v>0.25</v>
      </c>
      <c r="AZ158" s="3" t="s">
        <v>160</v>
      </c>
      <c r="BA158" s="3">
        <v>0.09</v>
      </c>
      <c r="BB158" s="3">
        <v>0</v>
      </c>
      <c r="BC158" s="3">
        <v>0</v>
      </c>
      <c r="BD158" s="3">
        <v>0.38</v>
      </c>
      <c r="BG158" t="s">
        <v>160</v>
      </c>
      <c r="BH158">
        <v>0.32</v>
      </c>
      <c r="BI158">
        <v>0</v>
      </c>
      <c r="BJ158">
        <v>0</v>
      </c>
      <c r="BK158">
        <v>1.1299999999999999</v>
      </c>
      <c r="BN158" t="s">
        <v>160</v>
      </c>
      <c r="BO158">
        <v>0</v>
      </c>
      <c r="BP158">
        <v>0</v>
      </c>
      <c r="BQ158">
        <v>0</v>
      </c>
      <c r="BR158">
        <v>0</v>
      </c>
      <c r="BU158" t="s">
        <v>160</v>
      </c>
      <c r="BV158">
        <v>0</v>
      </c>
      <c r="BW158">
        <v>0</v>
      </c>
      <c r="BX158">
        <v>0</v>
      </c>
      <c r="BY158">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0.1</v>
      </c>
      <c r="DF158" s="6">
        <v>0</v>
      </c>
      <c r="DG158" s="6">
        <v>0</v>
      </c>
      <c r="DH158" s="6">
        <v>0.49</v>
      </c>
      <c r="DK158" s="6" t="s">
        <v>160</v>
      </c>
      <c r="DL158" s="6">
        <v>0.05</v>
      </c>
      <c r="DM158" s="6">
        <v>0</v>
      </c>
      <c r="DN158" s="6">
        <v>0</v>
      </c>
      <c r="DO158" s="6">
        <v>0.27</v>
      </c>
      <c r="DR158" s="6" t="s">
        <v>160</v>
      </c>
      <c r="DS158" s="6">
        <v>0.18</v>
      </c>
      <c r="DT158" s="6">
        <v>0</v>
      </c>
      <c r="DU158" s="6">
        <v>0</v>
      </c>
      <c r="DV158" s="6">
        <v>0.71</v>
      </c>
      <c r="DY158" s="6" t="s">
        <v>160</v>
      </c>
      <c r="DZ158" s="6">
        <v>0</v>
      </c>
      <c r="EA158" s="6">
        <v>0</v>
      </c>
      <c r="EB158" s="6">
        <v>0</v>
      </c>
      <c r="EC158" s="6">
        <v>0</v>
      </c>
      <c r="EF158" s="6" t="s">
        <v>160</v>
      </c>
      <c r="EG158" s="6">
        <v>0</v>
      </c>
      <c r="EH158" s="6">
        <v>0</v>
      </c>
      <c r="EI158" s="6">
        <v>0</v>
      </c>
      <c r="EJ158" s="6">
        <v>0</v>
      </c>
      <c r="EM158" s="6" t="s">
        <v>160</v>
      </c>
      <c r="EN158" s="6">
        <v>0.11</v>
      </c>
      <c r="EO158" s="6">
        <v>0</v>
      </c>
      <c r="EP158" s="6">
        <v>0</v>
      </c>
      <c r="EQ158" s="6">
        <v>0.72</v>
      </c>
      <c r="ET158" s="6" t="s">
        <v>160</v>
      </c>
      <c r="EU158" s="6">
        <v>0</v>
      </c>
      <c r="EV158" s="6">
        <v>0</v>
      </c>
      <c r="EW158" s="6">
        <v>0</v>
      </c>
      <c r="EX158" s="6">
        <v>0</v>
      </c>
      <c r="FA158" s="6" t="s">
        <v>160</v>
      </c>
      <c r="FB158" s="6">
        <v>0.23</v>
      </c>
      <c r="FC158" s="6">
        <v>0</v>
      </c>
      <c r="FD158" s="6">
        <v>0</v>
      </c>
      <c r="FE158" s="6">
        <v>1.32</v>
      </c>
      <c r="FH158" s="6" t="s">
        <v>160</v>
      </c>
      <c r="FI158" s="6">
        <v>0.1</v>
      </c>
      <c r="FJ158" s="6">
        <v>0</v>
      </c>
      <c r="FK158" s="6">
        <v>0</v>
      </c>
      <c r="FL158" s="6">
        <v>0.64</v>
      </c>
      <c r="FO158" s="6" t="s">
        <v>160</v>
      </c>
      <c r="FP158" s="6">
        <v>0.15</v>
      </c>
      <c r="FQ158" s="6">
        <v>0</v>
      </c>
      <c r="FR158" s="6">
        <v>0</v>
      </c>
      <c r="FS158" s="6">
        <v>0.94</v>
      </c>
      <c r="FV158" s="6" t="s">
        <v>160</v>
      </c>
      <c r="FW158" s="6">
        <v>0.05</v>
      </c>
      <c r="FX158" s="6">
        <v>0</v>
      </c>
      <c r="FY158" s="6">
        <v>0</v>
      </c>
      <c r="FZ158" s="6">
        <v>0.28999999999999998</v>
      </c>
      <c r="GC158" s="6" t="s">
        <v>160</v>
      </c>
      <c r="GD158" s="6">
        <v>0.06</v>
      </c>
      <c r="GE158" s="6">
        <v>0</v>
      </c>
      <c r="GF158" s="6">
        <v>0</v>
      </c>
      <c r="GG158" s="6">
        <v>0.33</v>
      </c>
      <c r="GJ158" s="58" t="s">
        <v>160</v>
      </c>
      <c r="GK158" s="58">
        <v>0</v>
      </c>
      <c r="GL158" s="58">
        <v>0</v>
      </c>
      <c r="GM158" s="58">
        <v>0</v>
      </c>
      <c r="GN158" s="58">
        <v>0</v>
      </c>
      <c r="GQ158" s="58" t="s">
        <v>160</v>
      </c>
      <c r="GR158" s="58">
        <v>0.2</v>
      </c>
      <c r="GS158" s="58">
        <v>0</v>
      </c>
      <c r="GT158" s="58">
        <v>0</v>
      </c>
      <c r="GU158" s="58">
        <v>1.1100000000000001</v>
      </c>
      <c r="GX158" s="60" t="s">
        <v>160</v>
      </c>
      <c r="GY158" s="60">
        <v>0</v>
      </c>
      <c r="GZ158" s="60">
        <v>0</v>
      </c>
      <c r="HA158" s="60">
        <v>0</v>
      </c>
      <c r="HB158" s="60">
        <v>0</v>
      </c>
    </row>
    <row r="159" spans="1:210"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3" t="s">
        <v>161</v>
      </c>
      <c r="BA159" s="3">
        <v>0</v>
      </c>
      <c r="BB159" s="3">
        <v>0</v>
      </c>
      <c r="BC159" s="3">
        <v>0</v>
      </c>
      <c r="BD159" s="3">
        <v>0</v>
      </c>
      <c r="BG159" t="s">
        <v>161</v>
      </c>
      <c r="BH159">
        <v>0</v>
      </c>
      <c r="BI159">
        <v>0</v>
      </c>
      <c r="BJ159">
        <v>0</v>
      </c>
      <c r="BK159">
        <v>0</v>
      </c>
      <c r="BN159" t="s">
        <v>161</v>
      </c>
      <c r="BO159">
        <v>0</v>
      </c>
      <c r="BP159">
        <v>0</v>
      </c>
      <c r="BQ159">
        <v>0</v>
      </c>
      <c r="BR159">
        <v>0</v>
      </c>
      <c r="BU159" t="s">
        <v>161</v>
      </c>
      <c r="BV159">
        <v>0</v>
      </c>
      <c r="BW159">
        <v>0</v>
      </c>
      <c r="BX159">
        <v>0</v>
      </c>
      <c r="BY159">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c r="EF159" s="6" t="s">
        <v>161</v>
      </c>
      <c r="EG159" s="6">
        <v>0</v>
      </c>
      <c r="EH159" s="6">
        <v>0</v>
      </c>
      <c r="EI159" s="6">
        <v>0</v>
      </c>
      <c r="EJ159" s="6">
        <v>0</v>
      </c>
      <c r="EM159" s="6" t="s">
        <v>161</v>
      </c>
      <c r="EN159" s="6">
        <v>0</v>
      </c>
      <c r="EO159" s="6">
        <v>0</v>
      </c>
      <c r="EP159" s="6">
        <v>0</v>
      </c>
      <c r="EQ159" s="6">
        <v>0</v>
      </c>
      <c r="ET159" s="6" t="s">
        <v>161</v>
      </c>
      <c r="EU159" s="6">
        <v>0</v>
      </c>
      <c r="EV159" s="6">
        <v>0</v>
      </c>
      <c r="EW159" s="6">
        <v>0</v>
      </c>
      <c r="EX159" s="6">
        <v>0</v>
      </c>
      <c r="FA159" s="6" t="s">
        <v>161</v>
      </c>
      <c r="FB159" s="6">
        <v>0</v>
      </c>
      <c r="FC159" s="6">
        <v>0</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v>
      </c>
      <c r="GE159" s="6">
        <v>0</v>
      </c>
      <c r="GF159" s="6">
        <v>0</v>
      </c>
      <c r="GG159" s="6">
        <v>0</v>
      </c>
      <c r="GJ159" s="58" t="s">
        <v>161</v>
      </c>
      <c r="GK159" s="58">
        <v>0</v>
      </c>
      <c r="GL159" s="58">
        <v>0</v>
      </c>
      <c r="GM159" s="58">
        <v>0</v>
      </c>
      <c r="GN159" s="58">
        <v>0</v>
      </c>
      <c r="GQ159" s="58" t="s">
        <v>161</v>
      </c>
      <c r="GR159" s="58">
        <v>0</v>
      </c>
      <c r="GS159" s="58">
        <v>0</v>
      </c>
      <c r="GT159" s="58">
        <v>0</v>
      </c>
      <c r="GU159" s="58">
        <v>0</v>
      </c>
      <c r="GX159" s="60" t="s">
        <v>161</v>
      </c>
      <c r="GY159" s="60">
        <v>0</v>
      </c>
      <c r="GZ159" s="60">
        <v>0</v>
      </c>
      <c r="HA159" s="60">
        <v>0</v>
      </c>
      <c r="HB159" s="60">
        <v>0</v>
      </c>
    </row>
    <row r="160" spans="1:210"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3" t="s">
        <v>162</v>
      </c>
      <c r="BA160" s="3">
        <v>0</v>
      </c>
      <c r="BB160" s="3">
        <v>0</v>
      </c>
      <c r="BC160" s="3">
        <v>0</v>
      </c>
      <c r="BD160" s="3">
        <v>0</v>
      </c>
      <c r="BG160" t="s">
        <v>162</v>
      </c>
      <c r="BH160">
        <v>0</v>
      </c>
      <c r="BI160">
        <v>0</v>
      </c>
      <c r="BJ160">
        <v>0</v>
      </c>
      <c r="BK160">
        <v>0</v>
      </c>
      <c r="BN160" t="s">
        <v>162</v>
      </c>
      <c r="BO160">
        <v>0</v>
      </c>
      <c r="BP160">
        <v>0</v>
      </c>
      <c r="BQ160">
        <v>0</v>
      </c>
      <c r="BR160">
        <v>0</v>
      </c>
      <c r="BU160" t="s">
        <v>162</v>
      </c>
      <c r="BV160">
        <v>0</v>
      </c>
      <c r="BW160">
        <v>0</v>
      </c>
      <c r="BX160">
        <v>0</v>
      </c>
      <c r="BY160">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v>
      </c>
      <c r="FX160" s="6">
        <v>0</v>
      </c>
      <c r="FY160" s="6">
        <v>0</v>
      </c>
      <c r="FZ160" s="6">
        <v>0</v>
      </c>
      <c r="GC160" s="6" t="s">
        <v>162</v>
      </c>
      <c r="GD160" s="6">
        <v>0</v>
      </c>
      <c r="GE160" s="6">
        <v>0</v>
      </c>
      <c r="GF160" s="6">
        <v>0</v>
      </c>
      <c r="GG160" s="6">
        <v>0</v>
      </c>
      <c r="GJ160" s="58" t="s">
        <v>162</v>
      </c>
      <c r="GK160" s="58">
        <v>0</v>
      </c>
      <c r="GL160" s="58">
        <v>0</v>
      </c>
      <c r="GM160" s="58">
        <v>0</v>
      </c>
      <c r="GN160" s="58">
        <v>0</v>
      </c>
      <c r="GQ160" s="58" t="s">
        <v>162</v>
      </c>
      <c r="GR160" s="58">
        <v>0</v>
      </c>
      <c r="GS160" s="58">
        <v>0</v>
      </c>
      <c r="GT160" s="58">
        <v>0</v>
      </c>
      <c r="GU160" s="58">
        <v>0</v>
      </c>
      <c r="GX160" s="60" t="s">
        <v>162</v>
      </c>
      <c r="GY160" s="60">
        <v>0</v>
      </c>
      <c r="GZ160" s="60">
        <v>0</v>
      </c>
      <c r="HA160" s="60">
        <v>0</v>
      </c>
      <c r="HB160" s="60">
        <v>0</v>
      </c>
    </row>
    <row r="161" spans="1:210" x14ac:dyDescent="0.3">
      <c r="A161" s="1">
        <v>7.7999999999999865</v>
      </c>
      <c r="B161" s="1">
        <v>7.8499999999999863</v>
      </c>
      <c r="C161" s="1" t="s">
        <v>163</v>
      </c>
      <c r="D161" s="1">
        <v>0</v>
      </c>
      <c r="E161" s="1">
        <v>0</v>
      </c>
      <c r="F161" s="1">
        <v>0</v>
      </c>
      <c r="G161" s="1">
        <v>0</v>
      </c>
      <c r="H161" s="1"/>
      <c r="I161" s="1"/>
      <c r="J161" s="1" t="s">
        <v>163</v>
      </c>
      <c r="K161" s="1">
        <v>0</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3" t="s">
        <v>163</v>
      </c>
      <c r="BA161" s="3">
        <v>0</v>
      </c>
      <c r="BB161" s="3">
        <v>0</v>
      </c>
      <c r="BC161" s="3">
        <v>0</v>
      </c>
      <c r="BD161" s="3">
        <v>0</v>
      </c>
      <c r="BG161" t="s">
        <v>163</v>
      </c>
      <c r="BH161">
        <v>0</v>
      </c>
      <c r="BI161">
        <v>0</v>
      </c>
      <c r="BJ161">
        <v>0</v>
      </c>
      <c r="BK161">
        <v>0</v>
      </c>
      <c r="BN161" t="s">
        <v>163</v>
      </c>
      <c r="BO161">
        <v>0</v>
      </c>
      <c r="BP161">
        <v>0</v>
      </c>
      <c r="BQ161">
        <v>0</v>
      </c>
      <c r="BR161">
        <v>0</v>
      </c>
      <c r="BU161" t="s">
        <v>163</v>
      </c>
      <c r="BV161">
        <v>0</v>
      </c>
      <c r="BW161">
        <v>0</v>
      </c>
      <c r="BX161">
        <v>0</v>
      </c>
      <c r="BY161">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v>
      </c>
      <c r="EH161" s="6">
        <v>0</v>
      </c>
      <c r="EI161" s="6">
        <v>0</v>
      </c>
      <c r="EJ161" s="6">
        <v>0</v>
      </c>
      <c r="EM161" s="6" t="s">
        <v>163</v>
      </c>
      <c r="EN161" s="6">
        <v>0</v>
      </c>
      <c r="EO161" s="6">
        <v>0</v>
      </c>
      <c r="EP161" s="6">
        <v>0</v>
      </c>
      <c r="EQ161" s="6">
        <v>0</v>
      </c>
      <c r="ET161" s="6" t="s">
        <v>163</v>
      </c>
      <c r="EU161" s="6">
        <v>0</v>
      </c>
      <c r="EV161" s="6">
        <v>0</v>
      </c>
      <c r="EW161" s="6">
        <v>0</v>
      </c>
      <c r="EX161" s="6">
        <v>0</v>
      </c>
      <c r="FA161" s="6" t="s">
        <v>163</v>
      </c>
      <c r="FB161" s="6">
        <v>0</v>
      </c>
      <c r="FC161" s="6">
        <v>0</v>
      </c>
      <c r="FD161" s="6">
        <v>0</v>
      </c>
      <c r="FE161" s="6">
        <v>0</v>
      </c>
      <c r="FH161" s="6" t="s">
        <v>163</v>
      </c>
      <c r="FI161" s="6">
        <v>0</v>
      </c>
      <c r="FJ161" s="6">
        <v>0</v>
      </c>
      <c r="FK161" s="6">
        <v>0</v>
      </c>
      <c r="FL161" s="6">
        <v>0</v>
      </c>
      <c r="FO161" s="6" t="s">
        <v>163</v>
      </c>
      <c r="FP161" s="6">
        <v>0</v>
      </c>
      <c r="FQ161" s="6">
        <v>0</v>
      </c>
      <c r="FR161" s="6">
        <v>0</v>
      </c>
      <c r="FS161" s="6">
        <v>0</v>
      </c>
      <c r="FV161" s="6" t="s">
        <v>163</v>
      </c>
      <c r="FW161" s="6">
        <v>0</v>
      </c>
      <c r="FX161" s="6">
        <v>0</v>
      </c>
      <c r="FY161" s="6">
        <v>0</v>
      </c>
      <c r="FZ161" s="6">
        <v>0</v>
      </c>
      <c r="GC161" s="6" t="s">
        <v>163</v>
      </c>
      <c r="GD161" s="6">
        <v>0</v>
      </c>
      <c r="GE161" s="6">
        <v>0</v>
      </c>
      <c r="GF161" s="6">
        <v>0</v>
      </c>
      <c r="GG161" s="6">
        <v>0</v>
      </c>
      <c r="GJ161" s="58" t="s">
        <v>163</v>
      </c>
      <c r="GK161" s="58">
        <v>0</v>
      </c>
      <c r="GL161" s="58">
        <v>0</v>
      </c>
      <c r="GM161" s="58">
        <v>0</v>
      </c>
      <c r="GN161" s="58">
        <v>0</v>
      </c>
      <c r="GQ161" s="58" t="s">
        <v>163</v>
      </c>
      <c r="GR161" s="58">
        <v>0</v>
      </c>
      <c r="GS161" s="58">
        <v>0</v>
      </c>
      <c r="GT161" s="58">
        <v>0</v>
      </c>
      <c r="GU161" s="58">
        <v>0</v>
      </c>
      <c r="GX161" s="60" t="s">
        <v>163</v>
      </c>
      <c r="GY161" s="60">
        <v>0</v>
      </c>
      <c r="GZ161" s="60">
        <v>0</v>
      </c>
      <c r="HA161" s="60">
        <v>0</v>
      </c>
      <c r="HB161" s="60">
        <v>0</v>
      </c>
    </row>
    <row r="162" spans="1:210"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3" t="s">
        <v>164</v>
      </c>
      <c r="BA162" s="3">
        <v>0</v>
      </c>
      <c r="BB162" s="3">
        <v>0</v>
      </c>
      <c r="BC162" s="3">
        <v>0</v>
      </c>
      <c r="BD162" s="3">
        <v>0</v>
      </c>
      <c r="BG162" t="s">
        <v>164</v>
      </c>
      <c r="BH162">
        <v>0</v>
      </c>
      <c r="BI162">
        <v>0</v>
      </c>
      <c r="BJ162">
        <v>0</v>
      </c>
      <c r="BK162">
        <v>0</v>
      </c>
      <c r="BN162" t="s">
        <v>164</v>
      </c>
      <c r="BO162">
        <v>0</v>
      </c>
      <c r="BP162">
        <v>0</v>
      </c>
      <c r="BQ162">
        <v>0</v>
      </c>
      <c r="BR162">
        <v>0</v>
      </c>
      <c r="BU162" t="s">
        <v>164</v>
      </c>
      <c r="BV162">
        <v>0</v>
      </c>
      <c r="BW162">
        <v>0</v>
      </c>
      <c r="BX162">
        <v>0</v>
      </c>
      <c r="BY162">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v>
      </c>
      <c r="FJ162" s="6">
        <v>0</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0" t="s">
        <v>164</v>
      </c>
      <c r="GY162" s="60">
        <v>0</v>
      </c>
      <c r="GZ162" s="60">
        <v>0</v>
      </c>
      <c r="HA162" s="60">
        <v>0</v>
      </c>
      <c r="HB162" s="60">
        <v>0</v>
      </c>
    </row>
    <row r="163" spans="1:210"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3" t="s">
        <v>165</v>
      </c>
      <c r="BA163" s="3">
        <v>0</v>
      </c>
      <c r="BB163" s="3">
        <v>0</v>
      </c>
      <c r="BC163" s="3">
        <v>0</v>
      </c>
      <c r="BD163" s="3">
        <v>0</v>
      </c>
      <c r="BG163" t="s">
        <v>165</v>
      </c>
      <c r="BH163">
        <v>0</v>
      </c>
      <c r="BI163">
        <v>0</v>
      </c>
      <c r="BJ163">
        <v>0</v>
      </c>
      <c r="BK163">
        <v>0</v>
      </c>
      <c r="BN163" t="s">
        <v>165</v>
      </c>
      <c r="BO163">
        <v>0</v>
      </c>
      <c r="BP163">
        <v>0</v>
      </c>
      <c r="BQ163">
        <v>0</v>
      </c>
      <c r="BR163">
        <v>0</v>
      </c>
      <c r="BU163" t="s">
        <v>165</v>
      </c>
      <c r="BV163">
        <v>0</v>
      </c>
      <c r="BW163">
        <v>0</v>
      </c>
      <c r="BX163">
        <v>0</v>
      </c>
      <c r="BY163">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c r="EF163" s="6" t="s">
        <v>165</v>
      </c>
      <c r="EG163" s="6">
        <v>0</v>
      </c>
      <c r="EH163" s="6">
        <v>0</v>
      </c>
      <c r="EI163" s="6">
        <v>0</v>
      </c>
      <c r="EJ163" s="6">
        <v>0</v>
      </c>
      <c r="EM163" s="6" t="s">
        <v>165</v>
      </c>
      <c r="EN163" s="6">
        <v>0</v>
      </c>
      <c r="EO163" s="6">
        <v>0</v>
      </c>
      <c r="EP163" s="6">
        <v>0</v>
      </c>
      <c r="EQ163" s="6">
        <v>0</v>
      </c>
      <c r="ET163" s="6" t="s">
        <v>165</v>
      </c>
      <c r="EU163" s="6">
        <v>0</v>
      </c>
      <c r="EV163" s="6">
        <v>0</v>
      </c>
      <c r="EW163" s="6">
        <v>0</v>
      </c>
      <c r="EX163" s="6">
        <v>0</v>
      </c>
      <c r="FA163" s="6" t="s">
        <v>165</v>
      </c>
      <c r="FB163" s="6">
        <v>0</v>
      </c>
      <c r="FC163" s="6">
        <v>0</v>
      </c>
      <c r="FD163" s="6">
        <v>0</v>
      </c>
      <c r="FE163" s="6">
        <v>0</v>
      </c>
      <c r="FH163" s="6" t="s">
        <v>165</v>
      </c>
      <c r="FI163" s="6">
        <v>0</v>
      </c>
      <c r="FJ163" s="6">
        <v>0</v>
      </c>
      <c r="FK163" s="6">
        <v>0</v>
      </c>
      <c r="FL163" s="6">
        <v>0</v>
      </c>
      <c r="FO163" s="6" t="s">
        <v>165</v>
      </c>
      <c r="FP163" s="6">
        <v>0</v>
      </c>
      <c r="FQ163" s="6">
        <v>0</v>
      </c>
      <c r="FR163" s="6">
        <v>0</v>
      </c>
      <c r="FS163" s="6">
        <v>0</v>
      </c>
      <c r="FV163" s="6" t="s">
        <v>165</v>
      </c>
      <c r="FW163" s="6">
        <v>0</v>
      </c>
      <c r="FX163" s="6">
        <v>0</v>
      </c>
      <c r="FY163" s="6">
        <v>0</v>
      </c>
      <c r="FZ163" s="6">
        <v>0</v>
      </c>
      <c r="GC163" s="6" t="s">
        <v>165</v>
      </c>
      <c r="GD163" s="6">
        <v>0</v>
      </c>
      <c r="GE163" s="6">
        <v>0</v>
      </c>
      <c r="GF163" s="6">
        <v>0</v>
      </c>
      <c r="GG163" s="6">
        <v>0</v>
      </c>
      <c r="GJ163" s="58" t="s">
        <v>165</v>
      </c>
      <c r="GK163" s="58">
        <v>0</v>
      </c>
      <c r="GL163" s="58">
        <v>0</v>
      </c>
      <c r="GM163" s="58">
        <v>0</v>
      </c>
      <c r="GN163" s="58">
        <v>0</v>
      </c>
      <c r="GQ163" s="58" t="s">
        <v>165</v>
      </c>
      <c r="GR163" s="58">
        <v>0</v>
      </c>
      <c r="GS163" s="58">
        <v>0</v>
      </c>
      <c r="GT163" s="58">
        <v>0</v>
      </c>
      <c r="GU163" s="58">
        <v>0</v>
      </c>
      <c r="GX163" s="60" t="s">
        <v>165</v>
      </c>
      <c r="GY163" s="60">
        <v>0</v>
      </c>
      <c r="GZ163" s="60">
        <v>0</v>
      </c>
      <c r="HA163" s="60">
        <v>0</v>
      </c>
      <c r="HB163" s="60">
        <v>0</v>
      </c>
    </row>
    <row r="164" spans="1:210"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v>
      </c>
      <c r="AU164" s="6">
        <v>0</v>
      </c>
      <c r="AV164" s="6">
        <v>0</v>
      </c>
      <c r="AW164" s="6">
        <v>0</v>
      </c>
      <c r="AZ164" s="3" t="s">
        <v>166</v>
      </c>
      <c r="BA164" s="3">
        <v>0</v>
      </c>
      <c r="BB164" s="3">
        <v>0</v>
      </c>
      <c r="BC164" s="3">
        <v>0</v>
      </c>
      <c r="BD164" s="3">
        <v>0</v>
      </c>
      <c r="BG164" t="s">
        <v>166</v>
      </c>
      <c r="BH164">
        <v>0</v>
      </c>
      <c r="BI164">
        <v>0</v>
      </c>
      <c r="BJ164">
        <v>0</v>
      </c>
      <c r="BK164">
        <v>0</v>
      </c>
      <c r="BN164" t="s">
        <v>166</v>
      </c>
      <c r="BO164">
        <v>0</v>
      </c>
      <c r="BP164">
        <v>0</v>
      </c>
      <c r="BQ164">
        <v>0</v>
      </c>
      <c r="BR164">
        <v>0</v>
      </c>
      <c r="BU164" t="s">
        <v>166</v>
      </c>
      <c r="BV164">
        <v>0</v>
      </c>
      <c r="BW164">
        <v>0</v>
      </c>
      <c r="BX164">
        <v>0</v>
      </c>
      <c r="BY164">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c r="EF164" s="6" t="s">
        <v>166</v>
      </c>
      <c r="EG164" s="6">
        <v>0</v>
      </c>
      <c r="EH164" s="6">
        <v>0</v>
      </c>
      <c r="EI164" s="6">
        <v>0</v>
      </c>
      <c r="EJ164" s="6">
        <v>0</v>
      </c>
      <c r="EM164" s="6" t="s">
        <v>166</v>
      </c>
      <c r="EN164" s="6">
        <v>0</v>
      </c>
      <c r="EO164" s="6">
        <v>0</v>
      </c>
      <c r="EP164" s="6">
        <v>0</v>
      </c>
      <c r="EQ164" s="6">
        <v>0</v>
      </c>
      <c r="ET164" s="6" t="s">
        <v>166</v>
      </c>
      <c r="EU164" s="6">
        <v>0</v>
      </c>
      <c r="EV164" s="6">
        <v>0</v>
      </c>
      <c r="EW164" s="6">
        <v>0</v>
      </c>
      <c r="EX164" s="6">
        <v>0</v>
      </c>
      <c r="FA164" s="6" t="s">
        <v>166</v>
      </c>
      <c r="FB164" s="6">
        <v>0</v>
      </c>
      <c r="FC164" s="6">
        <v>0</v>
      </c>
      <c r="FD164" s="6">
        <v>0</v>
      </c>
      <c r="FE164" s="6">
        <v>0</v>
      </c>
      <c r="FH164" s="6" t="s">
        <v>166</v>
      </c>
      <c r="FI164" s="6">
        <v>0</v>
      </c>
      <c r="FJ164" s="6">
        <v>0</v>
      </c>
      <c r="FK164" s="6">
        <v>0</v>
      </c>
      <c r="FL164" s="6">
        <v>0</v>
      </c>
      <c r="FO164" s="6" t="s">
        <v>166</v>
      </c>
      <c r="FP164" s="6">
        <v>0</v>
      </c>
      <c r="FQ164" s="6">
        <v>0</v>
      </c>
      <c r="FR164" s="6">
        <v>0</v>
      </c>
      <c r="FS164" s="6">
        <v>0</v>
      </c>
      <c r="FV164" s="6" t="s">
        <v>166</v>
      </c>
      <c r="FW164" s="6">
        <v>0</v>
      </c>
      <c r="FX164" s="6">
        <v>0</v>
      </c>
      <c r="FY164" s="6">
        <v>0</v>
      </c>
      <c r="FZ164" s="6">
        <v>0</v>
      </c>
      <c r="GC164" s="6" t="s">
        <v>166</v>
      </c>
      <c r="GD164" s="6">
        <v>0</v>
      </c>
      <c r="GE164" s="6">
        <v>0</v>
      </c>
      <c r="GF164" s="6">
        <v>0</v>
      </c>
      <c r="GG164" s="6">
        <v>0</v>
      </c>
      <c r="GJ164" s="58" t="s">
        <v>166</v>
      </c>
      <c r="GK164" s="58">
        <v>0</v>
      </c>
      <c r="GL164" s="58">
        <v>0</v>
      </c>
      <c r="GM164" s="58">
        <v>0</v>
      </c>
      <c r="GN164" s="58">
        <v>0</v>
      </c>
      <c r="GQ164" s="58" t="s">
        <v>166</v>
      </c>
      <c r="GR164" s="58">
        <v>0</v>
      </c>
      <c r="GS164" s="58">
        <v>0</v>
      </c>
      <c r="GT164" s="58">
        <v>0</v>
      </c>
      <c r="GU164" s="58">
        <v>0</v>
      </c>
      <c r="GX164" s="60" t="s">
        <v>166</v>
      </c>
      <c r="GY164" s="60">
        <v>0</v>
      </c>
      <c r="GZ164" s="60">
        <v>0</v>
      </c>
      <c r="HA164" s="60">
        <v>0</v>
      </c>
      <c r="HB164" s="60">
        <v>0</v>
      </c>
    </row>
    <row r="165" spans="1:210"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3" t="s">
        <v>167</v>
      </c>
      <c r="BA165" s="3">
        <v>0</v>
      </c>
      <c r="BB165" s="3">
        <v>0</v>
      </c>
      <c r="BC165" s="3">
        <v>0</v>
      </c>
      <c r="BD165" s="3">
        <v>0</v>
      </c>
      <c r="BG165" t="s">
        <v>167</v>
      </c>
      <c r="BH165">
        <v>0</v>
      </c>
      <c r="BI165">
        <v>0</v>
      </c>
      <c r="BJ165">
        <v>0</v>
      </c>
      <c r="BK165">
        <v>0</v>
      </c>
      <c r="BN165" t="s">
        <v>167</v>
      </c>
      <c r="BO165">
        <v>0</v>
      </c>
      <c r="BP165">
        <v>0</v>
      </c>
      <c r="BQ165">
        <v>0</v>
      </c>
      <c r="BR165">
        <v>0</v>
      </c>
      <c r="BU165" t="s">
        <v>167</v>
      </c>
      <c r="BV165">
        <v>0</v>
      </c>
      <c r="BW165">
        <v>0</v>
      </c>
      <c r="BX165">
        <v>0</v>
      </c>
      <c r="BY165">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c r="EF165" s="6" t="s">
        <v>167</v>
      </c>
      <c r="EG165" s="6">
        <v>0</v>
      </c>
      <c r="EH165" s="6">
        <v>0</v>
      </c>
      <c r="EI165" s="6">
        <v>0</v>
      </c>
      <c r="EJ165" s="6">
        <v>0</v>
      </c>
      <c r="EM165" s="6" t="s">
        <v>167</v>
      </c>
      <c r="EN165" s="6">
        <v>0</v>
      </c>
      <c r="EO165" s="6">
        <v>0</v>
      </c>
      <c r="EP165" s="6">
        <v>0</v>
      </c>
      <c r="EQ165" s="6">
        <v>0</v>
      </c>
      <c r="ET165" s="6" t="s">
        <v>167</v>
      </c>
      <c r="EU165" s="6">
        <v>0</v>
      </c>
      <c r="EV165" s="6">
        <v>0</v>
      </c>
      <c r="EW165" s="6">
        <v>0</v>
      </c>
      <c r="EX165" s="6">
        <v>0</v>
      </c>
      <c r="FA165" s="6" t="s">
        <v>167</v>
      </c>
      <c r="FB165" s="6">
        <v>0</v>
      </c>
      <c r="FC165" s="6">
        <v>0</v>
      </c>
      <c r="FD165" s="6">
        <v>0</v>
      </c>
      <c r="FE165" s="6">
        <v>0</v>
      </c>
      <c r="FH165" s="6" t="s">
        <v>167</v>
      </c>
      <c r="FI165" s="6">
        <v>0</v>
      </c>
      <c r="FJ165" s="6">
        <v>0</v>
      </c>
      <c r="FK165" s="6">
        <v>0</v>
      </c>
      <c r="FL165" s="6">
        <v>0</v>
      </c>
      <c r="FO165" s="6" t="s">
        <v>167</v>
      </c>
      <c r="FP165" s="6">
        <v>0</v>
      </c>
      <c r="FQ165" s="6">
        <v>0</v>
      </c>
      <c r="FR165" s="6">
        <v>0</v>
      </c>
      <c r="FS165" s="6">
        <v>0</v>
      </c>
      <c r="FV165" s="6" t="s">
        <v>167</v>
      </c>
      <c r="FW165" s="6">
        <v>0</v>
      </c>
      <c r="FX165" s="6">
        <v>0</v>
      </c>
      <c r="FY165" s="6">
        <v>0</v>
      </c>
      <c r="FZ165" s="6">
        <v>0</v>
      </c>
      <c r="GC165" s="6" t="s">
        <v>167</v>
      </c>
      <c r="GD165" s="6">
        <v>0</v>
      </c>
      <c r="GE165" s="6">
        <v>0</v>
      </c>
      <c r="GF165" s="6">
        <v>0</v>
      </c>
      <c r="GG165" s="6">
        <v>0</v>
      </c>
      <c r="GJ165" s="58" t="s">
        <v>167</v>
      </c>
      <c r="GK165" s="58">
        <v>0</v>
      </c>
      <c r="GL165" s="58">
        <v>0</v>
      </c>
      <c r="GM165" s="58">
        <v>0</v>
      </c>
      <c r="GN165" s="58">
        <v>0</v>
      </c>
      <c r="GQ165" s="58" t="s">
        <v>167</v>
      </c>
      <c r="GR165" s="58">
        <v>0</v>
      </c>
      <c r="GS165" s="58">
        <v>0</v>
      </c>
      <c r="GT165" s="58">
        <v>0</v>
      </c>
      <c r="GU165" s="58">
        <v>0</v>
      </c>
      <c r="GX165" s="60" t="s">
        <v>167</v>
      </c>
      <c r="GY165" s="60">
        <v>0</v>
      </c>
      <c r="GZ165" s="60">
        <v>0</v>
      </c>
      <c r="HA165" s="60">
        <v>0</v>
      </c>
      <c r="HB165" s="60">
        <v>0</v>
      </c>
    </row>
    <row r="166" spans="1:210"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3" t="s">
        <v>168</v>
      </c>
      <c r="BA166" s="3">
        <v>0</v>
      </c>
      <c r="BB166" s="3">
        <v>0</v>
      </c>
      <c r="BC166" s="3">
        <v>0</v>
      </c>
      <c r="BD166" s="3">
        <v>0</v>
      </c>
      <c r="BG166" t="s">
        <v>168</v>
      </c>
      <c r="BH166">
        <v>0</v>
      </c>
      <c r="BI166">
        <v>0</v>
      </c>
      <c r="BJ166">
        <v>0</v>
      </c>
      <c r="BK166">
        <v>0</v>
      </c>
      <c r="BN166" t="s">
        <v>168</v>
      </c>
      <c r="BO166">
        <v>0</v>
      </c>
      <c r="BP166">
        <v>0</v>
      </c>
      <c r="BQ166">
        <v>0</v>
      </c>
      <c r="BR166">
        <v>0</v>
      </c>
      <c r="BU166" t="s">
        <v>168</v>
      </c>
      <c r="BV166">
        <v>0</v>
      </c>
      <c r="BW166">
        <v>0</v>
      </c>
      <c r="BX166">
        <v>0</v>
      </c>
      <c r="BY16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0" t="s">
        <v>168</v>
      </c>
      <c r="GY166" s="60">
        <v>0</v>
      </c>
      <c r="GZ166" s="60">
        <v>0</v>
      </c>
      <c r="HA166" s="60">
        <v>0</v>
      </c>
      <c r="HB166" s="60">
        <v>0</v>
      </c>
    </row>
    <row r="167" spans="1:210"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3" t="s">
        <v>169</v>
      </c>
      <c r="BA167" s="3">
        <v>0</v>
      </c>
      <c r="BB167" s="3">
        <v>0</v>
      </c>
      <c r="BC167" s="3">
        <v>0</v>
      </c>
      <c r="BD167" s="3">
        <v>0</v>
      </c>
      <c r="BG167" t="s">
        <v>169</v>
      </c>
      <c r="BH167">
        <v>0</v>
      </c>
      <c r="BI167">
        <v>0</v>
      </c>
      <c r="BJ167">
        <v>0</v>
      </c>
      <c r="BK167">
        <v>0</v>
      </c>
      <c r="BN167" t="s">
        <v>169</v>
      </c>
      <c r="BO167">
        <v>0</v>
      </c>
      <c r="BP167">
        <v>0</v>
      </c>
      <c r="BQ167">
        <v>0</v>
      </c>
      <c r="BR167">
        <v>0</v>
      </c>
      <c r="BU167" t="s">
        <v>169</v>
      </c>
      <c r="BV167">
        <v>0</v>
      </c>
      <c r="BW167">
        <v>0</v>
      </c>
      <c r="BX167">
        <v>0</v>
      </c>
      <c r="BY167">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v>
      </c>
      <c r="GL167" s="58">
        <v>0</v>
      </c>
      <c r="GM167" s="58">
        <v>0</v>
      </c>
      <c r="GN167" s="58">
        <v>0</v>
      </c>
      <c r="GQ167" s="58" t="s">
        <v>169</v>
      </c>
      <c r="GR167" s="58">
        <v>0</v>
      </c>
      <c r="GS167" s="58">
        <v>0</v>
      </c>
      <c r="GT167" s="58">
        <v>0</v>
      </c>
      <c r="GU167" s="58">
        <v>0</v>
      </c>
      <c r="GX167" s="60" t="s">
        <v>169</v>
      </c>
      <c r="GY167" s="60">
        <v>0</v>
      </c>
      <c r="GZ167" s="60">
        <v>0</v>
      </c>
      <c r="HA167" s="60">
        <v>0</v>
      </c>
      <c r="HB167" s="60">
        <v>0</v>
      </c>
    </row>
    <row r="168" spans="1:210"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v>
      </c>
      <c r="AU168" s="6">
        <v>0</v>
      </c>
      <c r="AV168" s="6">
        <v>0</v>
      </c>
      <c r="AW168" s="6">
        <v>0</v>
      </c>
      <c r="AZ168" s="3" t="s">
        <v>170</v>
      </c>
      <c r="BA168" s="3">
        <v>0</v>
      </c>
      <c r="BB168" s="3">
        <v>0</v>
      </c>
      <c r="BC168" s="3">
        <v>0</v>
      </c>
      <c r="BD168" s="3">
        <v>0</v>
      </c>
      <c r="BG168" t="s">
        <v>170</v>
      </c>
      <c r="BH168">
        <v>0</v>
      </c>
      <c r="BI168">
        <v>0</v>
      </c>
      <c r="BJ168">
        <v>0</v>
      </c>
      <c r="BK168">
        <v>0</v>
      </c>
      <c r="BN168" t="s">
        <v>170</v>
      </c>
      <c r="BO168">
        <v>0</v>
      </c>
      <c r="BP168">
        <v>0</v>
      </c>
      <c r="BQ168">
        <v>0</v>
      </c>
      <c r="BR168">
        <v>0</v>
      </c>
      <c r="BU168" t="s">
        <v>170</v>
      </c>
      <c r="BV168">
        <v>0.09</v>
      </c>
      <c r="BW168">
        <v>0</v>
      </c>
      <c r="BX168">
        <v>0</v>
      </c>
      <c r="BY168">
        <v>0.37</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0" t="s">
        <v>170</v>
      </c>
      <c r="GY168" s="60">
        <v>0</v>
      </c>
      <c r="GZ168" s="60">
        <v>0</v>
      </c>
      <c r="HA168" s="60">
        <v>0</v>
      </c>
      <c r="HB168" s="60">
        <v>0</v>
      </c>
    </row>
    <row r="169" spans="1:210"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3" t="s">
        <v>171</v>
      </c>
      <c r="BA169" s="3">
        <v>0</v>
      </c>
      <c r="BB169" s="3">
        <v>0</v>
      </c>
      <c r="BC169" s="3">
        <v>0</v>
      </c>
      <c r="BD169" s="3">
        <v>0</v>
      </c>
      <c r="BG169" t="s">
        <v>171</v>
      </c>
      <c r="BH169">
        <v>0</v>
      </c>
      <c r="BI169">
        <v>0</v>
      </c>
      <c r="BJ169">
        <v>0</v>
      </c>
      <c r="BK169">
        <v>0</v>
      </c>
      <c r="BN169" t="s">
        <v>171</v>
      </c>
      <c r="BO169">
        <v>0</v>
      </c>
      <c r="BP169">
        <v>0</v>
      </c>
      <c r="BQ169">
        <v>0</v>
      </c>
      <c r="BR169">
        <v>0</v>
      </c>
      <c r="BU169" t="s">
        <v>171</v>
      </c>
      <c r="BV169">
        <v>0</v>
      </c>
      <c r="BW169">
        <v>0</v>
      </c>
      <c r="BX169">
        <v>0</v>
      </c>
      <c r="BY169">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v>
      </c>
      <c r="GS169" s="58">
        <v>0</v>
      </c>
      <c r="GT169" s="58">
        <v>0</v>
      </c>
      <c r="GU169" s="58">
        <v>0</v>
      </c>
      <c r="GX169" s="60" t="s">
        <v>171</v>
      </c>
      <c r="GY169" s="60">
        <v>0</v>
      </c>
      <c r="GZ169" s="60">
        <v>0</v>
      </c>
      <c r="HA169" s="60">
        <v>0</v>
      </c>
      <c r="HB169" s="60">
        <v>0</v>
      </c>
    </row>
    <row r="170" spans="1:210"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3" t="s">
        <v>172</v>
      </c>
      <c r="BA170" s="3">
        <v>0</v>
      </c>
      <c r="BB170" s="3">
        <v>0</v>
      </c>
      <c r="BC170" s="3">
        <v>0</v>
      </c>
      <c r="BD170" s="3">
        <v>0</v>
      </c>
      <c r="BG170" t="s">
        <v>172</v>
      </c>
      <c r="BH170">
        <v>0</v>
      </c>
      <c r="BI170">
        <v>0</v>
      </c>
      <c r="BJ170">
        <v>0</v>
      </c>
      <c r="BK170">
        <v>0</v>
      </c>
      <c r="BN170" t="s">
        <v>172</v>
      </c>
      <c r="BO170">
        <v>0</v>
      </c>
      <c r="BP170">
        <v>0</v>
      </c>
      <c r="BQ170">
        <v>0</v>
      </c>
      <c r="BR170">
        <v>0</v>
      </c>
      <c r="BU170" t="s">
        <v>172</v>
      </c>
      <c r="BV170">
        <v>0</v>
      </c>
      <c r="BW170">
        <v>0</v>
      </c>
      <c r="BX170">
        <v>0</v>
      </c>
      <c r="BY170">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c r="EF170" s="6" t="s">
        <v>172</v>
      </c>
      <c r="EG170" s="6">
        <v>0</v>
      </c>
      <c r="EH170" s="6">
        <v>0</v>
      </c>
      <c r="EI170" s="6">
        <v>0</v>
      </c>
      <c r="EJ170" s="6">
        <v>0</v>
      </c>
      <c r="EM170" s="6" t="s">
        <v>172</v>
      </c>
      <c r="EN170" s="6">
        <v>0</v>
      </c>
      <c r="EO170" s="6">
        <v>0</v>
      </c>
      <c r="EP170" s="6">
        <v>0</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0" t="s">
        <v>172</v>
      </c>
      <c r="GY170" s="60">
        <v>0</v>
      </c>
      <c r="GZ170" s="60">
        <v>0</v>
      </c>
      <c r="HA170" s="60">
        <v>0</v>
      </c>
      <c r="HB170" s="60">
        <v>0</v>
      </c>
    </row>
    <row r="171" spans="1:210"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3" t="s">
        <v>173</v>
      </c>
      <c r="BA171" s="3">
        <v>0</v>
      </c>
      <c r="BB171" s="3">
        <v>0</v>
      </c>
      <c r="BC171" s="3">
        <v>0</v>
      </c>
      <c r="BD171" s="3">
        <v>0</v>
      </c>
      <c r="BG171" t="s">
        <v>173</v>
      </c>
      <c r="BH171">
        <v>0</v>
      </c>
      <c r="BI171">
        <v>0</v>
      </c>
      <c r="BJ171">
        <v>0</v>
      </c>
      <c r="BK171">
        <v>0</v>
      </c>
      <c r="BN171" t="s">
        <v>173</v>
      </c>
      <c r="BO171">
        <v>0</v>
      </c>
      <c r="BP171">
        <v>0</v>
      </c>
      <c r="BQ171">
        <v>0</v>
      </c>
      <c r="BR171">
        <v>0</v>
      </c>
      <c r="BU171" t="s">
        <v>173</v>
      </c>
      <c r="BV171">
        <v>0</v>
      </c>
      <c r="BW171">
        <v>0</v>
      </c>
      <c r="BX171">
        <v>0</v>
      </c>
      <c r="BY171">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c r="EF171" s="6" t="s">
        <v>173</v>
      </c>
      <c r="EG171" s="6">
        <v>0</v>
      </c>
      <c r="EH171" s="6">
        <v>0</v>
      </c>
      <c r="EI171" s="6">
        <v>0</v>
      </c>
      <c r="EJ171" s="6">
        <v>0</v>
      </c>
      <c r="EM171" s="6" t="s">
        <v>173</v>
      </c>
      <c r="EN171" s="6">
        <v>0</v>
      </c>
      <c r="EO171" s="6">
        <v>0</v>
      </c>
      <c r="EP171" s="6">
        <v>0</v>
      </c>
      <c r="EQ171" s="6">
        <v>0</v>
      </c>
      <c r="ET171" s="6" t="s">
        <v>173</v>
      </c>
      <c r="EU171" s="6">
        <v>0</v>
      </c>
      <c r="EV171" s="6">
        <v>0</v>
      </c>
      <c r="EW171" s="6">
        <v>0</v>
      </c>
      <c r="EX171" s="6">
        <v>0</v>
      </c>
      <c r="FA171" s="6" t="s">
        <v>173</v>
      </c>
      <c r="FB171" s="6">
        <v>0</v>
      </c>
      <c r="FC171" s="6">
        <v>0</v>
      </c>
      <c r="FD171" s="6">
        <v>0</v>
      </c>
      <c r="FE171" s="6">
        <v>0</v>
      </c>
      <c r="FH171" s="6" t="s">
        <v>173</v>
      </c>
      <c r="FI171" s="6">
        <v>0</v>
      </c>
      <c r="FJ171" s="6">
        <v>0</v>
      </c>
      <c r="FK171" s="6">
        <v>0</v>
      </c>
      <c r="FL171" s="6">
        <v>0</v>
      </c>
      <c r="FO171" s="6" t="s">
        <v>173</v>
      </c>
      <c r="FP171" s="6">
        <v>0</v>
      </c>
      <c r="FQ171" s="6">
        <v>0</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v>
      </c>
      <c r="GS171" s="58">
        <v>0</v>
      </c>
      <c r="GT171" s="58">
        <v>0</v>
      </c>
      <c r="GU171" s="58">
        <v>0</v>
      </c>
      <c r="GX171" s="60" t="s">
        <v>173</v>
      </c>
      <c r="GY171" s="60">
        <v>0</v>
      </c>
      <c r="GZ171" s="60">
        <v>0</v>
      </c>
      <c r="HA171" s="60">
        <v>0</v>
      </c>
      <c r="HB171" s="60">
        <v>0</v>
      </c>
    </row>
    <row r="172" spans="1:210"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3" t="s">
        <v>174</v>
      </c>
      <c r="BA172" s="3">
        <v>0</v>
      </c>
      <c r="BB172" s="3">
        <v>0</v>
      </c>
      <c r="BC172" s="3">
        <v>0</v>
      </c>
      <c r="BD172" s="3">
        <v>0</v>
      </c>
      <c r="BG172" t="s">
        <v>174</v>
      </c>
      <c r="BH172">
        <v>0</v>
      </c>
      <c r="BI172">
        <v>0</v>
      </c>
      <c r="BJ172">
        <v>0</v>
      </c>
      <c r="BK172">
        <v>0</v>
      </c>
      <c r="BN172" t="s">
        <v>174</v>
      </c>
      <c r="BO172">
        <v>0</v>
      </c>
      <c r="BP172">
        <v>0</v>
      </c>
      <c r="BQ172">
        <v>0</v>
      </c>
      <c r="BR172">
        <v>0</v>
      </c>
      <c r="BU172" t="s">
        <v>174</v>
      </c>
      <c r="BV172">
        <v>0</v>
      </c>
      <c r="BW172">
        <v>0</v>
      </c>
      <c r="BX172">
        <v>0</v>
      </c>
      <c r="BY172">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c r="EF172" s="6" t="s">
        <v>174</v>
      </c>
      <c r="EG172" s="6">
        <v>0</v>
      </c>
      <c r="EH172" s="6">
        <v>0</v>
      </c>
      <c r="EI172" s="6">
        <v>0</v>
      </c>
      <c r="EJ172" s="6">
        <v>0</v>
      </c>
      <c r="EM172" s="6" t="s">
        <v>174</v>
      </c>
      <c r="EN172" s="6">
        <v>0</v>
      </c>
      <c r="EO172" s="6">
        <v>0</v>
      </c>
      <c r="EP172" s="6">
        <v>0</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0" t="s">
        <v>174</v>
      </c>
      <c r="GY172" s="60">
        <v>0</v>
      </c>
      <c r="GZ172" s="60">
        <v>0</v>
      </c>
      <c r="HA172" s="60">
        <v>0</v>
      </c>
      <c r="HB172" s="60">
        <v>0</v>
      </c>
    </row>
    <row r="173" spans="1:210"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3" t="s">
        <v>175</v>
      </c>
      <c r="BA173" s="3">
        <v>0</v>
      </c>
      <c r="BB173" s="3">
        <v>0</v>
      </c>
      <c r="BC173" s="3">
        <v>0</v>
      </c>
      <c r="BD173" s="3">
        <v>0</v>
      </c>
      <c r="BG173" t="s">
        <v>175</v>
      </c>
      <c r="BH173">
        <v>0</v>
      </c>
      <c r="BI173">
        <v>0</v>
      </c>
      <c r="BJ173">
        <v>0</v>
      </c>
      <c r="BK173">
        <v>0</v>
      </c>
      <c r="BN173" t="s">
        <v>175</v>
      </c>
      <c r="BO173">
        <v>0</v>
      </c>
      <c r="BP173">
        <v>0</v>
      </c>
      <c r="BQ173">
        <v>0</v>
      </c>
      <c r="BR173">
        <v>0</v>
      </c>
      <c r="BU173" t="s">
        <v>175</v>
      </c>
      <c r="BV173">
        <v>0</v>
      </c>
      <c r="BW173">
        <v>0</v>
      </c>
      <c r="BX173">
        <v>0</v>
      </c>
      <c r="BY173">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0.03</v>
      </c>
      <c r="GE173" s="6">
        <v>0</v>
      </c>
      <c r="GF173" s="6">
        <v>0.06</v>
      </c>
      <c r="GG173" s="6">
        <v>0</v>
      </c>
      <c r="GJ173" s="58" t="s">
        <v>175</v>
      </c>
      <c r="GK173" s="58">
        <v>0</v>
      </c>
      <c r="GL173" s="58">
        <v>0</v>
      </c>
      <c r="GM173" s="58">
        <v>0</v>
      </c>
      <c r="GN173" s="58">
        <v>0</v>
      </c>
      <c r="GQ173" s="58" t="s">
        <v>175</v>
      </c>
      <c r="GR173" s="58">
        <v>0</v>
      </c>
      <c r="GS173" s="58">
        <v>0</v>
      </c>
      <c r="GT173" s="58">
        <v>0</v>
      </c>
      <c r="GU173" s="58">
        <v>0</v>
      </c>
      <c r="GX173" s="60" t="s">
        <v>175</v>
      </c>
      <c r="GY173" s="60">
        <v>0</v>
      </c>
      <c r="GZ173" s="60">
        <v>0</v>
      </c>
      <c r="HA173" s="60">
        <v>0</v>
      </c>
      <c r="HB173" s="60">
        <v>0</v>
      </c>
    </row>
    <row r="174" spans="1:210"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3" t="s">
        <v>176</v>
      </c>
      <c r="BA174" s="3">
        <v>0</v>
      </c>
      <c r="BB174" s="3">
        <v>0</v>
      </c>
      <c r="BC174" s="3">
        <v>0</v>
      </c>
      <c r="BD174" s="3">
        <v>0</v>
      </c>
      <c r="BG174" t="s">
        <v>176</v>
      </c>
      <c r="BH174">
        <v>0</v>
      </c>
      <c r="BI174">
        <v>0</v>
      </c>
      <c r="BJ174">
        <v>0</v>
      </c>
      <c r="BK174">
        <v>0</v>
      </c>
      <c r="BN174" t="s">
        <v>176</v>
      </c>
      <c r="BO174">
        <v>0</v>
      </c>
      <c r="BP174">
        <v>0</v>
      </c>
      <c r="BQ174">
        <v>0</v>
      </c>
      <c r="BR174">
        <v>0</v>
      </c>
      <c r="BU174" t="s">
        <v>176</v>
      </c>
      <c r="BV174">
        <v>0</v>
      </c>
      <c r="BW174">
        <v>0</v>
      </c>
      <c r="BX174">
        <v>0</v>
      </c>
      <c r="BY174">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0.57999999999999996</v>
      </c>
      <c r="FX174" s="6">
        <v>3.28</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0" t="s">
        <v>176</v>
      </c>
      <c r="GY174" s="60">
        <v>0</v>
      </c>
      <c r="GZ174" s="60">
        <v>0</v>
      </c>
      <c r="HA174" s="60">
        <v>0</v>
      </c>
      <c r="HB174" s="60">
        <v>0</v>
      </c>
    </row>
    <row r="175" spans="1:210"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3" t="s">
        <v>177</v>
      </c>
      <c r="BA175" s="3">
        <v>0</v>
      </c>
      <c r="BB175" s="3">
        <v>0</v>
      </c>
      <c r="BC175" s="3">
        <v>0</v>
      </c>
      <c r="BD175" s="3">
        <v>0</v>
      </c>
      <c r="BG175" t="s">
        <v>177</v>
      </c>
      <c r="BH175">
        <v>0</v>
      </c>
      <c r="BI175">
        <v>0</v>
      </c>
      <c r="BJ175">
        <v>0</v>
      </c>
      <c r="BK175">
        <v>0</v>
      </c>
      <c r="BN175" t="s">
        <v>177</v>
      </c>
      <c r="BO175">
        <v>0</v>
      </c>
      <c r="BP175">
        <v>0</v>
      </c>
      <c r="BQ175">
        <v>0</v>
      </c>
      <c r="BR175">
        <v>0</v>
      </c>
      <c r="BU175" t="s">
        <v>177</v>
      </c>
      <c r="BV175">
        <v>0</v>
      </c>
      <c r="BW175">
        <v>0</v>
      </c>
      <c r="BX175">
        <v>0</v>
      </c>
      <c r="BY175">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v>
      </c>
      <c r="FJ175" s="6">
        <v>0</v>
      </c>
      <c r="FK175" s="6">
        <v>0</v>
      </c>
      <c r="FL175" s="6">
        <v>0</v>
      </c>
      <c r="FO175" s="6" t="s">
        <v>177</v>
      </c>
      <c r="FP175" s="6">
        <v>0</v>
      </c>
      <c r="FQ175" s="6">
        <v>0</v>
      </c>
      <c r="FR175" s="6">
        <v>0</v>
      </c>
      <c r="FS175" s="6">
        <v>0</v>
      </c>
      <c r="FV175" s="6" t="s">
        <v>177</v>
      </c>
      <c r="FW175" s="6">
        <v>0</v>
      </c>
      <c r="FX175" s="6">
        <v>0</v>
      </c>
      <c r="FY175" s="6">
        <v>0</v>
      </c>
      <c r="FZ175" s="6">
        <v>0</v>
      </c>
      <c r="GC175" s="6" t="s">
        <v>177</v>
      </c>
      <c r="GD175" s="6">
        <v>0</v>
      </c>
      <c r="GE175" s="6">
        <v>0</v>
      </c>
      <c r="GF175" s="6">
        <v>0</v>
      </c>
      <c r="GG175" s="6">
        <v>0</v>
      </c>
      <c r="GJ175" s="58" t="s">
        <v>177</v>
      </c>
      <c r="GK175" s="58">
        <v>0</v>
      </c>
      <c r="GL175" s="58">
        <v>0</v>
      </c>
      <c r="GM175" s="58">
        <v>0</v>
      </c>
      <c r="GN175" s="58">
        <v>0</v>
      </c>
      <c r="GQ175" s="58" t="s">
        <v>177</v>
      </c>
      <c r="GR175" s="58">
        <v>0</v>
      </c>
      <c r="GS175" s="58">
        <v>0</v>
      </c>
      <c r="GT175" s="58">
        <v>0</v>
      </c>
      <c r="GU175" s="58">
        <v>0</v>
      </c>
      <c r="GX175" s="60" t="s">
        <v>177</v>
      </c>
      <c r="GY175" s="60">
        <v>0</v>
      </c>
      <c r="GZ175" s="60">
        <v>0</v>
      </c>
      <c r="HA175" s="60">
        <v>0</v>
      </c>
      <c r="HB175" s="60">
        <v>0</v>
      </c>
    </row>
    <row r="176" spans="1:210"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3" t="s">
        <v>178</v>
      </c>
      <c r="BA176" s="3">
        <v>0</v>
      </c>
      <c r="BB176" s="3">
        <v>0</v>
      </c>
      <c r="BC176" s="3">
        <v>0</v>
      </c>
      <c r="BD176" s="3">
        <v>0</v>
      </c>
      <c r="BG176" t="s">
        <v>178</v>
      </c>
      <c r="BH176">
        <v>0</v>
      </c>
      <c r="BI176">
        <v>0</v>
      </c>
      <c r="BJ176">
        <v>0</v>
      </c>
      <c r="BK176">
        <v>0</v>
      </c>
      <c r="BN176" t="s">
        <v>178</v>
      </c>
      <c r="BO176">
        <v>0</v>
      </c>
      <c r="BP176">
        <v>0</v>
      </c>
      <c r="BQ176">
        <v>0</v>
      </c>
      <c r="BR176">
        <v>0</v>
      </c>
      <c r="BU176" t="s">
        <v>178</v>
      </c>
      <c r="BV176">
        <v>0</v>
      </c>
      <c r="BW176">
        <v>0</v>
      </c>
      <c r="BX176">
        <v>0</v>
      </c>
      <c r="BY17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0" t="s">
        <v>178</v>
      </c>
      <c r="GY176" s="60">
        <v>0</v>
      </c>
      <c r="GZ176" s="60">
        <v>0</v>
      </c>
      <c r="HA176" s="60">
        <v>0</v>
      </c>
      <c r="HB176" s="60">
        <v>0</v>
      </c>
    </row>
    <row r="177" spans="1:210"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3" t="s">
        <v>179</v>
      </c>
      <c r="BA177" s="3">
        <v>0</v>
      </c>
      <c r="BB177" s="3">
        <v>0</v>
      </c>
      <c r="BC177" s="3">
        <v>0</v>
      </c>
      <c r="BD177" s="3">
        <v>0</v>
      </c>
      <c r="BG177" t="s">
        <v>179</v>
      </c>
      <c r="BH177">
        <v>0</v>
      </c>
      <c r="BI177">
        <v>0</v>
      </c>
      <c r="BJ177">
        <v>0</v>
      </c>
      <c r="BK177">
        <v>0</v>
      </c>
      <c r="BN177" t="s">
        <v>179</v>
      </c>
      <c r="BO177">
        <v>0</v>
      </c>
      <c r="BP177">
        <v>0</v>
      </c>
      <c r="BQ177">
        <v>0</v>
      </c>
      <c r="BR177">
        <v>0</v>
      </c>
      <c r="BU177" t="s">
        <v>179</v>
      </c>
      <c r="BV177">
        <v>0</v>
      </c>
      <c r="BW177">
        <v>0</v>
      </c>
      <c r="BX177">
        <v>0</v>
      </c>
      <c r="BY177">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v>
      </c>
      <c r="EO177" s="6">
        <v>0</v>
      </c>
      <c r="EP177" s="6">
        <v>0</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0" t="s">
        <v>179</v>
      </c>
      <c r="GY177" s="60">
        <v>0</v>
      </c>
      <c r="GZ177" s="60">
        <v>0</v>
      </c>
      <c r="HA177" s="60">
        <v>0</v>
      </c>
      <c r="HB177" s="60">
        <v>0</v>
      </c>
    </row>
    <row r="178" spans="1:210"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3" t="s">
        <v>180</v>
      </c>
      <c r="BA178" s="3">
        <v>0</v>
      </c>
      <c r="BB178" s="3">
        <v>0</v>
      </c>
      <c r="BC178" s="3">
        <v>0</v>
      </c>
      <c r="BD178" s="3">
        <v>0</v>
      </c>
      <c r="BG178" t="s">
        <v>180</v>
      </c>
      <c r="BH178">
        <v>0</v>
      </c>
      <c r="BI178">
        <v>0</v>
      </c>
      <c r="BJ178">
        <v>0</v>
      </c>
      <c r="BK178">
        <v>0</v>
      </c>
      <c r="BN178" t="s">
        <v>180</v>
      </c>
      <c r="BO178">
        <v>0</v>
      </c>
      <c r="BP178">
        <v>0</v>
      </c>
      <c r="BQ178">
        <v>0</v>
      </c>
      <c r="BR178">
        <v>0</v>
      </c>
      <c r="BU178" t="s">
        <v>180</v>
      </c>
      <c r="BV178">
        <v>0</v>
      </c>
      <c r="BW178">
        <v>0</v>
      </c>
      <c r="BX178">
        <v>0</v>
      </c>
      <c r="BY178">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v>
      </c>
      <c r="EV178" s="6">
        <v>0</v>
      </c>
      <c r="EW178" s="6">
        <v>0</v>
      </c>
      <c r="EX178" s="6">
        <v>0</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0" t="s">
        <v>180</v>
      </c>
      <c r="GY178" s="60">
        <v>0</v>
      </c>
      <c r="GZ178" s="60">
        <v>0</v>
      </c>
      <c r="HA178" s="60">
        <v>0</v>
      </c>
      <c r="HB178" s="60">
        <v>0</v>
      </c>
    </row>
    <row r="179" spans="1:210"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3" t="s">
        <v>181</v>
      </c>
      <c r="BA179" s="3">
        <v>0</v>
      </c>
      <c r="BB179" s="3">
        <v>0</v>
      </c>
      <c r="BC179" s="3">
        <v>0</v>
      </c>
      <c r="BD179" s="3">
        <v>0</v>
      </c>
      <c r="BG179" t="s">
        <v>181</v>
      </c>
      <c r="BH179">
        <v>0</v>
      </c>
      <c r="BI179">
        <v>0</v>
      </c>
      <c r="BJ179">
        <v>0</v>
      </c>
      <c r="BK179">
        <v>0</v>
      </c>
      <c r="BN179" t="s">
        <v>181</v>
      </c>
      <c r="BO179">
        <v>0</v>
      </c>
      <c r="BP179">
        <v>0</v>
      </c>
      <c r="BQ179">
        <v>0</v>
      </c>
      <c r="BR179">
        <v>0</v>
      </c>
      <c r="BU179" t="s">
        <v>181</v>
      </c>
      <c r="BV179">
        <v>0</v>
      </c>
      <c r="BW179">
        <v>0</v>
      </c>
      <c r="BX179">
        <v>0</v>
      </c>
      <c r="BY179">
        <v>0</v>
      </c>
      <c r="CB179" s="6" t="s">
        <v>181</v>
      </c>
      <c r="CC179" s="6">
        <v>0.05</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v>
      </c>
      <c r="EH179" s="6">
        <v>0</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v>
      </c>
      <c r="GS179" s="58">
        <v>0</v>
      </c>
      <c r="GT179" s="58">
        <v>0</v>
      </c>
      <c r="GU179" s="58">
        <v>0</v>
      </c>
      <c r="GX179" s="60" t="s">
        <v>181</v>
      </c>
      <c r="GY179" s="60">
        <v>0</v>
      </c>
      <c r="GZ179" s="60">
        <v>0</v>
      </c>
      <c r="HA179" s="60">
        <v>0</v>
      </c>
      <c r="HB179" s="60">
        <v>0</v>
      </c>
    </row>
    <row r="180" spans="1:210"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3" t="s">
        <v>182</v>
      </c>
      <c r="BA180" s="3">
        <v>0</v>
      </c>
      <c r="BB180" s="3">
        <v>0</v>
      </c>
      <c r="BC180" s="3">
        <v>0</v>
      </c>
      <c r="BD180" s="3">
        <v>0</v>
      </c>
      <c r="BG180" t="s">
        <v>182</v>
      </c>
      <c r="BH180">
        <v>0</v>
      </c>
      <c r="BI180">
        <v>0</v>
      </c>
      <c r="BJ180">
        <v>0</v>
      </c>
      <c r="BK180">
        <v>0</v>
      </c>
      <c r="BN180" t="s">
        <v>182</v>
      </c>
      <c r="BO180">
        <v>0</v>
      </c>
      <c r="BP180">
        <v>0</v>
      </c>
      <c r="BQ180">
        <v>0</v>
      </c>
      <c r="BR180">
        <v>0</v>
      </c>
      <c r="BU180" t="s">
        <v>182</v>
      </c>
      <c r="BV180">
        <v>0</v>
      </c>
      <c r="BW180">
        <v>0</v>
      </c>
      <c r="BX180">
        <v>0</v>
      </c>
      <c r="BY180">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c r="EF180" s="6" t="s">
        <v>182</v>
      </c>
      <c r="EG180" s="6">
        <v>0</v>
      </c>
      <c r="EH180" s="6">
        <v>0</v>
      </c>
      <c r="EI180" s="6">
        <v>0</v>
      </c>
      <c r="EJ180" s="6">
        <v>0</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v>
      </c>
      <c r="FJ180" s="6">
        <v>0</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0.13</v>
      </c>
      <c r="GS180" s="58">
        <v>0.68</v>
      </c>
      <c r="GT180" s="58">
        <v>0</v>
      </c>
      <c r="GU180" s="58">
        <v>0</v>
      </c>
      <c r="GX180" s="60" t="s">
        <v>182</v>
      </c>
      <c r="GY180" s="60">
        <v>0</v>
      </c>
      <c r="GZ180" s="60">
        <v>0</v>
      </c>
      <c r="HA180" s="60">
        <v>0</v>
      </c>
      <c r="HB180" s="60">
        <v>0</v>
      </c>
    </row>
    <row r="181" spans="1:210"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3" t="s">
        <v>183</v>
      </c>
      <c r="BA181" s="3">
        <v>0</v>
      </c>
      <c r="BB181" s="3">
        <v>0</v>
      </c>
      <c r="BC181" s="3">
        <v>0</v>
      </c>
      <c r="BD181" s="3">
        <v>0</v>
      </c>
      <c r="BG181" t="s">
        <v>183</v>
      </c>
      <c r="BH181">
        <v>0</v>
      </c>
      <c r="BI181">
        <v>0</v>
      </c>
      <c r="BJ181">
        <v>0</v>
      </c>
      <c r="BK181">
        <v>0</v>
      </c>
      <c r="BN181" t="s">
        <v>183</v>
      </c>
      <c r="BO181">
        <v>0</v>
      </c>
      <c r="BP181">
        <v>0</v>
      </c>
      <c r="BQ181">
        <v>0</v>
      </c>
      <c r="BR181">
        <v>0</v>
      </c>
      <c r="BU181" t="s">
        <v>183</v>
      </c>
      <c r="BV181">
        <v>0</v>
      </c>
      <c r="BW181">
        <v>0</v>
      </c>
      <c r="BX181">
        <v>0</v>
      </c>
      <c r="BY181">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v>
      </c>
      <c r="EV181" s="6">
        <v>0</v>
      </c>
      <c r="EW181" s="6">
        <v>0</v>
      </c>
      <c r="EX181" s="6">
        <v>0</v>
      </c>
      <c r="FA181" s="6" t="s">
        <v>183</v>
      </c>
      <c r="FB181" s="6">
        <v>0</v>
      </c>
      <c r="FC181" s="6">
        <v>0</v>
      </c>
      <c r="FD181" s="6">
        <v>0</v>
      </c>
      <c r="FE181" s="6">
        <v>0</v>
      </c>
      <c r="FH181" s="6" t="s">
        <v>183</v>
      </c>
      <c r="FI181" s="6">
        <v>0</v>
      </c>
      <c r="FJ181" s="6">
        <v>0</v>
      </c>
      <c r="FK181" s="6">
        <v>0</v>
      </c>
      <c r="FL181" s="6">
        <v>0</v>
      </c>
      <c r="FO181" s="6" t="s">
        <v>183</v>
      </c>
      <c r="FP181" s="6">
        <v>0</v>
      </c>
      <c r="FQ181" s="6">
        <v>0</v>
      </c>
      <c r="FR181" s="6">
        <v>0</v>
      </c>
      <c r="FS181" s="6">
        <v>0</v>
      </c>
      <c r="FV181" s="6" t="s">
        <v>183</v>
      </c>
      <c r="FW181" s="6">
        <v>0</v>
      </c>
      <c r="FX181" s="6">
        <v>0</v>
      </c>
      <c r="FY181" s="6">
        <v>0</v>
      </c>
      <c r="FZ181" s="6">
        <v>0</v>
      </c>
      <c r="GC181" s="6" t="s">
        <v>183</v>
      </c>
      <c r="GD181" s="6">
        <v>0</v>
      </c>
      <c r="GE181" s="6">
        <v>0</v>
      </c>
      <c r="GF181" s="6">
        <v>0</v>
      </c>
      <c r="GG181" s="6">
        <v>0</v>
      </c>
      <c r="GJ181" s="58" t="s">
        <v>183</v>
      </c>
      <c r="GK181" s="58">
        <v>0</v>
      </c>
      <c r="GL181" s="58">
        <v>0</v>
      </c>
      <c r="GM181" s="58">
        <v>0</v>
      </c>
      <c r="GN181" s="58">
        <v>0</v>
      </c>
      <c r="GQ181" s="58" t="s">
        <v>183</v>
      </c>
      <c r="GR181" s="58">
        <v>0</v>
      </c>
      <c r="GS181" s="58">
        <v>0</v>
      </c>
      <c r="GT181" s="58">
        <v>0</v>
      </c>
      <c r="GU181" s="58">
        <v>0</v>
      </c>
      <c r="GX181" s="60" t="s">
        <v>183</v>
      </c>
      <c r="GY181" s="60">
        <v>0</v>
      </c>
      <c r="GZ181" s="60">
        <v>0</v>
      </c>
      <c r="HA181" s="60">
        <v>0</v>
      </c>
      <c r="HB181" s="60">
        <v>0</v>
      </c>
    </row>
    <row r="182" spans="1:210"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3" t="s">
        <v>184</v>
      </c>
      <c r="BA182" s="3">
        <v>0</v>
      </c>
      <c r="BB182" s="3">
        <v>0</v>
      </c>
      <c r="BC182" s="3">
        <v>0</v>
      </c>
      <c r="BD182" s="3">
        <v>0</v>
      </c>
      <c r="BG182" t="s">
        <v>184</v>
      </c>
      <c r="BH182">
        <v>0</v>
      </c>
      <c r="BI182">
        <v>0</v>
      </c>
      <c r="BJ182">
        <v>0</v>
      </c>
      <c r="BK182">
        <v>0</v>
      </c>
      <c r="BN182" t="s">
        <v>184</v>
      </c>
      <c r="BO182">
        <v>0</v>
      </c>
      <c r="BP182">
        <v>0</v>
      </c>
      <c r="BQ182">
        <v>0</v>
      </c>
      <c r="BR182">
        <v>0</v>
      </c>
      <c r="BU182" t="s">
        <v>184</v>
      </c>
      <c r="BV182">
        <v>0</v>
      </c>
      <c r="BW182">
        <v>0</v>
      </c>
      <c r="BX182">
        <v>0</v>
      </c>
      <c r="BY182">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v>
      </c>
      <c r="FC182" s="6">
        <v>0</v>
      </c>
      <c r="FD182" s="6">
        <v>0</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0" t="s">
        <v>184</v>
      </c>
      <c r="GY182" s="60">
        <v>0</v>
      </c>
      <c r="GZ182" s="60">
        <v>0</v>
      </c>
      <c r="HA182" s="60">
        <v>0</v>
      </c>
      <c r="HB182" s="60">
        <v>0</v>
      </c>
    </row>
    <row r="183" spans="1:210"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3" t="s">
        <v>185</v>
      </c>
      <c r="BA183" s="3">
        <v>0</v>
      </c>
      <c r="BB183" s="3">
        <v>0</v>
      </c>
      <c r="BC183" s="3">
        <v>0</v>
      </c>
      <c r="BD183" s="3">
        <v>0</v>
      </c>
      <c r="BG183" t="s">
        <v>185</v>
      </c>
      <c r="BH183">
        <v>0</v>
      </c>
      <c r="BI183">
        <v>0</v>
      </c>
      <c r="BJ183">
        <v>0</v>
      </c>
      <c r="BK183">
        <v>0</v>
      </c>
      <c r="BN183" t="s">
        <v>185</v>
      </c>
      <c r="BO183">
        <v>0</v>
      </c>
      <c r="BP183">
        <v>0</v>
      </c>
      <c r="BQ183">
        <v>0</v>
      </c>
      <c r="BR183">
        <v>0</v>
      </c>
      <c r="BU183" t="s">
        <v>185</v>
      </c>
      <c r="BV183">
        <v>0</v>
      </c>
      <c r="BW183">
        <v>0</v>
      </c>
      <c r="BX183">
        <v>0</v>
      </c>
      <c r="BY183">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c r="EF183" s="6" t="s">
        <v>185</v>
      </c>
      <c r="EG183" s="6">
        <v>0</v>
      </c>
      <c r="EH183" s="6">
        <v>0</v>
      </c>
      <c r="EI183" s="6">
        <v>0</v>
      </c>
      <c r="EJ183" s="6">
        <v>0</v>
      </c>
      <c r="EM183" s="6" t="s">
        <v>185</v>
      </c>
      <c r="EN183" s="6">
        <v>0</v>
      </c>
      <c r="EO183" s="6">
        <v>0</v>
      </c>
      <c r="EP183" s="6">
        <v>0</v>
      </c>
      <c r="EQ183" s="6">
        <v>0</v>
      </c>
      <c r="ET183" s="6" t="s">
        <v>185</v>
      </c>
      <c r="EU183" s="6">
        <v>0</v>
      </c>
      <c r="EV183" s="6">
        <v>0</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0" t="s">
        <v>185</v>
      </c>
      <c r="GY183" s="60">
        <v>0</v>
      </c>
      <c r="GZ183" s="60">
        <v>0</v>
      </c>
      <c r="HA183" s="60">
        <v>0</v>
      </c>
      <c r="HB183" s="60">
        <v>0</v>
      </c>
    </row>
    <row r="184" spans="1:210"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3" t="s">
        <v>186</v>
      </c>
      <c r="BA184" s="3">
        <v>0</v>
      </c>
      <c r="BB184" s="3">
        <v>0</v>
      </c>
      <c r="BC184" s="3">
        <v>0</v>
      </c>
      <c r="BD184" s="3">
        <v>0</v>
      </c>
      <c r="BG184" t="s">
        <v>186</v>
      </c>
      <c r="BH184">
        <v>0</v>
      </c>
      <c r="BI184">
        <v>0</v>
      </c>
      <c r="BJ184">
        <v>0</v>
      </c>
      <c r="BK184">
        <v>0</v>
      </c>
      <c r="BN184" t="s">
        <v>186</v>
      </c>
      <c r="BO184">
        <v>0</v>
      </c>
      <c r="BP184">
        <v>0</v>
      </c>
      <c r="BQ184">
        <v>0</v>
      </c>
      <c r="BR184">
        <v>0</v>
      </c>
      <c r="BU184" t="s">
        <v>186</v>
      </c>
      <c r="BV184">
        <v>0</v>
      </c>
      <c r="BW184">
        <v>0</v>
      </c>
      <c r="BX184">
        <v>0</v>
      </c>
      <c r="BY184">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0.05</v>
      </c>
      <c r="DT184" s="6">
        <v>0</v>
      </c>
      <c r="DU184" s="6">
        <v>0.1</v>
      </c>
      <c r="DV184" s="6">
        <v>0</v>
      </c>
      <c r="DY184" s="6" t="s">
        <v>186</v>
      </c>
      <c r="DZ184" s="6">
        <v>0</v>
      </c>
      <c r="EA184" s="6">
        <v>0</v>
      </c>
      <c r="EB184" s="6">
        <v>0</v>
      </c>
      <c r="EC184" s="6">
        <v>0</v>
      </c>
      <c r="EF184" s="6" t="s">
        <v>186</v>
      </c>
      <c r="EG184" s="6">
        <v>0</v>
      </c>
      <c r="EH184" s="6">
        <v>0</v>
      </c>
      <c r="EI184" s="6">
        <v>0</v>
      </c>
      <c r="EJ184" s="6">
        <v>0</v>
      </c>
      <c r="EM184" s="6" t="s">
        <v>186</v>
      </c>
      <c r="EN184" s="6">
        <v>0</v>
      </c>
      <c r="EO184" s="6">
        <v>0</v>
      </c>
      <c r="EP184" s="6">
        <v>0</v>
      </c>
      <c r="EQ184" s="6">
        <v>0</v>
      </c>
      <c r="ET184" s="6" t="s">
        <v>186</v>
      </c>
      <c r="EU184" s="6">
        <v>0.06</v>
      </c>
      <c r="EV184" s="6">
        <v>0</v>
      </c>
      <c r="EW184" s="6">
        <v>0.09</v>
      </c>
      <c r="EX184" s="6">
        <v>0</v>
      </c>
      <c r="FA184" s="6" t="s">
        <v>186</v>
      </c>
      <c r="FB184" s="6">
        <v>0</v>
      </c>
      <c r="FC184" s="6">
        <v>0</v>
      </c>
      <c r="FD184" s="6">
        <v>0</v>
      </c>
      <c r="FE184" s="6">
        <v>0</v>
      </c>
      <c r="FH184" s="6" t="s">
        <v>186</v>
      </c>
      <c r="FI184" s="6">
        <v>0</v>
      </c>
      <c r="FJ184" s="6">
        <v>0</v>
      </c>
      <c r="FK184" s="6">
        <v>0</v>
      </c>
      <c r="FL184" s="6">
        <v>0</v>
      </c>
      <c r="FO184" s="6" t="s">
        <v>186</v>
      </c>
      <c r="FP184" s="6">
        <v>0</v>
      </c>
      <c r="FQ184" s="6">
        <v>0</v>
      </c>
      <c r="FR184" s="6">
        <v>0</v>
      </c>
      <c r="FS184" s="6">
        <v>0</v>
      </c>
      <c r="FV184" s="6" t="s">
        <v>186</v>
      </c>
      <c r="FW184" s="6">
        <v>0</v>
      </c>
      <c r="FX184" s="6">
        <v>0</v>
      </c>
      <c r="FY184" s="6">
        <v>0</v>
      </c>
      <c r="FZ184" s="6">
        <v>0</v>
      </c>
      <c r="GC184" s="6" t="s">
        <v>186</v>
      </c>
      <c r="GD184" s="6">
        <v>0</v>
      </c>
      <c r="GE184" s="6">
        <v>0</v>
      </c>
      <c r="GF184" s="6">
        <v>0</v>
      </c>
      <c r="GG184" s="6">
        <v>0</v>
      </c>
      <c r="GJ184" s="58" t="s">
        <v>186</v>
      </c>
      <c r="GK184" s="58">
        <v>0</v>
      </c>
      <c r="GL184" s="58">
        <v>0</v>
      </c>
      <c r="GM184" s="58">
        <v>0</v>
      </c>
      <c r="GN184" s="58">
        <v>0</v>
      </c>
      <c r="GQ184" s="58" t="s">
        <v>186</v>
      </c>
      <c r="GR184" s="58">
        <v>0</v>
      </c>
      <c r="GS184" s="58">
        <v>0</v>
      </c>
      <c r="GT184" s="58">
        <v>0</v>
      </c>
      <c r="GU184" s="58">
        <v>0</v>
      </c>
      <c r="GX184" s="60" t="s">
        <v>186</v>
      </c>
      <c r="GY184" s="60">
        <v>0</v>
      </c>
      <c r="GZ184" s="60">
        <v>0</v>
      </c>
      <c r="HA184" s="60">
        <v>0</v>
      </c>
      <c r="HB184" s="60">
        <v>0</v>
      </c>
    </row>
    <row r="185" spans="1:210"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v>
      </c>
      <c r="S185" s="1">
        <v>0</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3" t="s">
        <v>187</v>
      </c>
      <c r="BA185" s="3">
        <v>0</v>
      </c>
      <c r="BB185" s="3">
        <v>0</v>
      </c>
      <c r="BC185" s="3">
        <v>0</v>
      </c>
      <c r="BD185" s="3">
        <v>0</v>
      </c>
      <c r="BG185" t="s">
        <v>187</v>
      </c>
      <c r="BH185">
        <v>0</v>
      </c>
      <c r="BI185">
        <v>0</v>
      </c>
      <c r="BJ185">
        <v>0</v>
      </c>
      <c r="BK185">
        <v>0</v>
      </c>
      <c r="BN185" t="s">
        <v>187</v>
      </c>
      <c r="BO185">
        <v>0.36</v>
      </c>
      <c r="BP185">
        <v>0</v>
      </c>
      <c r="BQ185">
        <v>0.75</v>
      </c>
      <c r="BR185">
        <v>0</v>
      </c>
      <c r="BU185" t="s">
        <v>187</v>
      </c>
      <c r="BV185">
        <v>0</v>
      </c>
      <c r="BW185">
        <v>0</v>
      </c>
      <c r="BX185">
        <v>0</v>
      </c>
      <c r="BY185">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v>
      </c>
      <c r="EV185" s="6">
        <v>0</v>
      </c>
      <c r="EW185" s="6">
        <v>0</v>
      </c>
      <c r="EX185" s="6">
        <v>0</v>
      </c>
      <c r="FA185" s="6" t="s">
        <v>187</v>
      </c>
      <c r="FB185" s="6">
        <v>0</v>
      </c>
      <c r="FC185" s="6">
        <v>0</v>
      </c>
      <c r="FD185" s="6">
        <v>0</v>
      </c>
      <c r="FE185" s="6">
        <v>0</v>
      </c>
      <c r="FH185" s="6" t="s">
        <v>187</v>
      </c>
      <c r="FI185" s="6">
        <v>0</v>
      </c>
      <c r="FJ185" s="6">
        <v>0</v>
      </c>
      <c r="FK185" s="6">
        <v>0</v>
      </c>
      <c r="FL185" s="6">
        <v>0</v>
      </c>
      <c r="FO185" s="6" t="s">
        <v>187</v>
      </c>
      <c r="FP185" s="6">
        <v>0</v>
      </c>
      <c r="FQ185" s="6">
        <v>0</v>
      </c>
      <c r="FR185" s="6">
        <v>0</v>
      </c>
      <c r="FS185" s="6">
        <v>0</v>
      </c>
      <c r="FV185" s="6" t="s">
        <v>187</v>
      </c>
      <c r="FW185" s="6">
        <v>0</v>
      </c>
      <c r="FX185" s="6">
        <v>0</v>
      </c>
      <c r="FY185" s="6">
        <v>0</v>
      </c>
      <c r="FZ185" s="6">
        <v>0</v>
      </c>
      <c r="GC185" s="6" t="s">
        <v>187</v>
      </c>
      <c r="GD185" s="6">
        <v>0</v>
      </c>
      <c r="GE185" s="6">
        <v>0</v>
      </c>
      <c r="GF185" s="6">
        <v>0</v>
      </c>
      <c r="GG185" s="6">
        <v>0</v>
      </c>
      <c r="GJ185" s="58" t="s">
        <v>187</v>
      </c>
      <c r="GK185" s="58">
        <v>0</v>
      </c>
      <c r="GL185" s="58">
        <v>0</v>
      </c>
      <c r="GM185" s="58">
        <v>0</v>
      </c>
      <c r="GN185" s="58">
        <v>0</v>
      </c>
      <c r="GQ185" s="58" t="s">
        <v>187</v>
      </c>
      <c r="GR185" s="58">
        <v>0</v>
      </c>
      <c r="GS185" s="58">
        <v>0</v>
      </c>
      <c r="GT185" s="58">
        <v>0</v>
      </c>
      <c r="GU185" s="58">
        <v>0</v>
      </c>
      <c r="GX185" s="60" t="s">
        <v>187</v>
      </c>
      <c r="GY185" s="60">
        <v>0</v>
      </c>
      <c r="GZ185" s="60">
        <v>0</v>
      </c>
      <c r="HA185" s="60">
        <v>0</v>
      </c>
      <c r="HB185" s="60">
        <v>0</v>
      </c>
    </row>
    <row r="186" spans="1:210"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3" t="s">
        <v>188</v>
      </c>
      <c r="BA186" s="3">
        <v>0</v>
      </c>
      <c r="BB186" s="3">
        <v>0</v>
      </c>
      <c r="BC186" s="3">
        <v>0</v>
      </c>
      <c r="BD186" s="3">
        <v>0</v>
      </c>
      <c r="BG186" t="s">
        <v>188</v>
      </c>
      <c r="BH186">
        <v>0</v>
      </c>
      <c r="BI186">
        <v>0</v>
      </c>
      <c r="BJ186">
        <v>0</v>
      </c>
      <c r="BK186">
        <v>0</v>
      </c>
      <c r="BN186" t="s">
        <v>188</v>
      </c>
      <c r="BO186">
        <v>0</v>
      </c>
      <c r="BP186">
        <v>0</v>
      </c>
      <c r="BQ186">
        <v>0</v>
      </c>
      <c r="BR186">
        <v>0</v>
      </c>
      <c r="BU186" t="s">
        <v>188</v>
      </c>
      <c r="BV186">
        <v>0</v>
      </c>
      <c r="BW186">
        <v>0</v>
      </c>
      <c r="BX186">
        <v>0</v>
      </c>
      <c r="BY18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0" t="s">
        <v>188</v>
      </c>
      <c r="GY186" s="60">
        <v>0</v>
      </c>
      <c r="GZ186" s="60">
        <v>0</v>
      </c>
      <c r="HA186" s="60">
        <v>0</v>
      </c>
      <c r="HB186" s="60">
        <v>0</v>
      </c>
    </row>
    <row r="187" spans="1:210"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3" t="s">
        <v>189</v>
      </c>
      <c r="BA187" s="3">
        <v>0</v>
      </c>
      <c r="BB187" s="3">
        <v>0</v>
      </c>
      <c r="BC187" s="3">
        <v>0</v>
      </c>
      <c r="BD187" s="3">
        <v>0</v>
      </c>
      <c r="BG187" t="s">
        <v>189</v>
      </c>
      <c r="BH187">
        <v>0</v>
      </c>
      <c r="BI187">
        <v>0</v>
      </c>
      <c r="BJ187">
        <v>0</v>
      </c>
      <c r="BK187">
        <v>0</v>
      </c>
      <c r="BN187" t="s">
        <v>189</v>
      </c>
      <c r="BO187">
        <v>0</v>
      </c>
      <c r="BP187">
        <v>0</v>
      </c>
      <c r="BQ187">
        <v>0</v>
      </c>
      <c r="BR187">
        <v>0</v>
      </c>
      <c r="BU187" t="s">
        <v>189</v>
      </c>
      <c r="BV187">
        <v>0</v>
      </c>
      <c r="BW187">
        <v>0</v>
      </c>
      <c r="BX187">
        <v>0</v>
      </c>
      <c r="BY187">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v>
      </c>
      <c r="FC187" s="6">
        <v>0</v>
      </c>
      <c r="FD187" s="6">
        <v>0</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v>
      </c>
      <c r="GS187" s="58">
        <v>0</v>
      </c>
      <c r="GT187" s="58">
        <v>0</v>
      </c>
      <c r="GU187" s="58">
        <v>0</v>
      </c>
      <c r="GX187" s="60" t="s">
        <v>189</v>
      </c>
      <c r="GY187" s="60">
        <v>0</v>
      </c>
      <c r="GZ187" s="60">
        <v>0</v>
      </c>
      <c r="HA187" s="60">
        <v>0</v>
      </c>
      <c r="HB187" s="60">
        <v>0</v>
      </c>
    </row>
    <row r="188" spans="1:210" x14ac:dyDescent="0.3">
      <c r="A188" s="1">
        <v>9.1500000000000021</v>
      </c>
      <c r="B188" s="1">
        <v>9.2000000000000028</v>
      </c>
      <c r="C188" s="1" t="s">
        <v>190</v>
      </c>
      <c r="D188" s="1">
        <v>0</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3" t="s">
        <v>190</v>
      </c>
      <c r="BA188" s="3">
        <v>0</v>
      </c>
      <c r="BB188" s="3">
        <v>0</v>
      </c>
      <c r="BC188" s="3">
        <v>0</v>
      </c>
      <c r="BD188" s="3">
        <v>0</v>
      </c>
      <c r="BG188" t="s">
        <v>190</v>
      </c>
      <c r="BH188">
        <v>0</v>
      </c>
      <c r="BI188">
        <v>0</v>
      </c>
      <c r="BJ188">
        <v>0</v>
      </c>
      <c r="BK188">
        <v>0</v>
      </c>
      <c r="BN188" t="s">
        <v>190</v>
      </c>
      <c r="BO188">
        <v>0</v>
      </c>
      <c r="BP188">
        <v>0</v>
      </c>
      <c r="BQ188">
        <v>0</v>
      </c>
      <c r="BR188">
        <v>0</v>
      </c>
      <c r="BU188" t="s">
        <v>190</v>
      </c>
      <c r="BV188">
        <v>0</v>
      </c>
      <c r="BW188">
        <v>0</v>
      </c>
      <c r="BX188">
        <v>0</v>
      </c>
      <c r="BY188">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v>
      </c>
      <c r="EO188" s="6">
        <v>0</v>
      </c>
      <c r="EP188" s="6">
        <v>0</v>
      </c>
      <c r="EQ188" s="6">
        <v>0</v>
      </c>
      <c r="ET188" s="6" t="s">
        <v>190</v>
      </c>
      <c r="EU188" s="6">
        <v>0.11</v>
      </c>
      <c r="EV188" s="6">
        <v>0</v>
      </c>
      <c r="EW188" s="6">
        <v>0.17</v>
      </c>
      <c r="EX188" s="6">
        <v>0</v>
      </c>
      <c r="FA188" s="6" t="s">
        <v>190</v>
      </c>
      <c r="FB188" s="6">
        <v>0</v>
      </c>
      <c r="FC188" s="6">
        <v>0</v>
      </c>
      <c r="FD188" s="6">
        <v>0</v>
      </c>
      <c r="FE188" s="6">
        <v>0</v>
      </c>
      <c r="FH188" s="6" t="s">
        <v>190</v>
      </c>
      <c r="FI188" s="6">
        <v>0</v>
      </c>
      <c r="FJ188" s="6">
        <v>0</v>
      </c>
      <c r="FK188" s="6">
        <v>0</v>
      </c>
      <c r="FL188" s="6">
        <v>0</v>
      </c>
      <c r="FO188" s="6" t="s">
        <v>190</v>
      </c>
      <c r="FP188" s="6">
        <v>0</v>
      </c>
      <c r="FQ188" s="6">
        <v>0</v>
      </c>
      <c r="FR188" s="6">
        <v>0</v>
      </c>
      <c r="FS188" s="6">
        <v>0</v>
      </c>
      <c r="FV188" s="6" t="s">
        <v>190</v>
      </c>
      <c r="FW188" s="6">
        <v>0</v>
      </c>
      <c r="FX188" s="6">
        <v>0</v>
      </c>
      <c r="FY188" s="6">
        <v>0</v>
      </c>
      <c r="FZ188" s="6">
        <v>0</v>
      </c>
      <c r="GC188" s="6" t="s">
        <v>190</v>
      </c>
      <c r="GD188" s="6">
        <v>0</v>
      </c>
      <c r="GE188" s="6">
        <v>0</v>
      </c>
      <c r="GF188" s="6">
        <v>0</v>
      </c>
      <c r="GG188" s="6">
        <v>0</v>
      </c>
      <c r="GJ188" s="58" t="s">
        <v>190</v>
      </c>
      <c r="GK188" s="58">
        <v>0</v>
      </c>
      <c r="GL188" s="58">
        <v>0</v>
      </c>
      <c r="GM188" s="58">
        <v>0</v>
      </c>
      <c r="GN188" s="58">
        <v>0</v>
      </c>
      <c r="GQ188" s="58" t="s">
        <v>190</v>
      </c>
      <c r="GR188" s="58">
        <v>0</v>
      </c>
      <c r="GS188" s="58">
        <v>0</v>
      </c>
      <c r="GT188" s="58">
        <v>0</v>
      </c>
      <c r="GU188" s="58">
        <v>0</v>
      </c>
      <c r="GX188" s="60" t="s">
        <v>190</v>
      </c>
      <c r="GY188" s="60">
        <v>0</v>
      </c>
      <c r="GZ188" s="60">
        <v>0</v>
      </c>
      <c r="HA188" s="60">
        <v>0</v>
      </c>
      <c r="HB188" s="60">
        <v>0</v>
      </c>
    </row>
    <row r="189" spans="1:210"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3" t="s">
        <v>191</v>
      </c>
      <c r="BA189" s="3">
        <v>0</v>
      </c>
      <c r="BB189" s="3">
        <v>0</v>
      </c>
      <c r="BC189" s="3">
        <v>0</v>
      </c>
      <c r="BD189" s="3">
        <v>0</v>
      </c>
      <c r="BG189" t="s">
        <v>191</v>
      </c>
      <c r="BH189">
        <v>0</v>
      </c>
      <c r="BI189">
        <v>0</v>
      </c>
      <c r="BJ189">
        <v>0</v>
      </c>
      <c r="BK189">
        <v>0</v>
      </c>
      <c r="BN189" t="s">
        <v>191</v>
      </c>
      <c r="BO189">
        <v>0</v>
      </c>
      <c r="BP189">
        <v>0</v>
      </c>
      <c r="BQ189">
        <v>0</v>
      </c>
      <c r="BR189">
        <v>0</v>
      </c>
      <c r="BU189" t="s">
        <v>191</v>
      </c>
      <c r="BV189">
        <v>0</v>
      </c>
      <c r="BW189">
        <v>0</v>
      </c>
      <c r="BX189">
        <v>0</v>
      </c>
      <c r="BY189">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v>
      </c>
      <c r="EO189" s="6">
        <v>0</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0" t="s">
        <v>191</v>
      </c>
      <c r="GY189" s="60">
        <v>0</v>
      </c>
      <c r="GZ189" s="60">
        <v>0</v>
      </c>
      <c r="HA189" s="60">
        <v>0</v>
      </c>
      <c r="HB189" s="60">
        <v>0</v>
      </c>
    </row>
    <row r="190" spans="1:210"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3" t="s">
        <v>192</v>
      </c>
      <c r="BA190" s="3">
        <v>0</v>
      </c>
      <c r="BB190" s="3">
        <v>0</v>
      </c>
      <c r="BC190" s="3">
        <v>0</v>
      </c>
      <c r="BD190" s="3">
        <v>0</v>
      </c>
      <c r="BG190" t="s">
        <v>192</v>
      </c>
      <c r="BH190">
        <v>0</v>
      </c>
      <c r="BI190">
        <v>0</v>
      </c>
      <c r="BJ190">
        <v>0</v>
      </c>
      <c r="BK190">
        <v>0</v>
      </c>
      <c r="BN190" t="s">
        <v>192</v>
      </c>
      <c r="BO190">
        <v>0</v>
      </c>
      <c r="BP190">
        <v>0</v>
      </c>
      <c r="BQ190">
        <v>0</v>
      </c>
      <c r="BR190">
        <v>0</v>
      </c>
      <c r="BU190" t="s">
        <v>192</v>
      </c>
      <c r="BV190">
        <v>0</v>
      </c>
      <c r="BW190">
        <v>0</v>
      </c>
      <c r="BX190">
        <v>0</v>
      </c>
      <c r="BY190">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v>
      </c>
      <c r="GE190" s="6">
        <v>0</v>
      </c>
      <c r="GF190" s="6">
        <v>0</v>
      </c>
      <c r="GG190" s="6">
        <v>0</v>
      </c>
      <c r="GJ190" s="58" t="s">
        <v>192</v>
      </c>
      <c r="GK190" s="58">
        <v>0</v>
      </c>
      <c r="GL190" s="58">
        <v>0</v>
      </c>
      <c r="GM190" s="58">
        <v>0</v>
      </c>
      <c r="GN190" s="58">
        <v>0</v>
      </c>
      <c r="GQ190" s="58" t="s">
        <v>192</v>
      </c>
      <c r="GR190" s="58">
        <v>0</v>
      </c>
      <c r="GS190" s="58">
        <v>0</v>
      </c>
      <c r="GT190" s="58">
        <v>0</v>
      </c>
      <c r="GU190" s="58">
        <v>0</v>
      </c>
      <c r="GX190" s="60" t="s">
        <v>192</v>
      </c>
      <c r="GY190" s="60">
        <v>0</v>
      </c>
      <c r="GZ190" s="60">
        <v>0</v>
      </c>
      <c r="HA190" s="60">
        <v>0</v>
      </c>
      <c r="HB190" s="60">
        <v>0</v>
      </c>
    </row>
    <row r="191" spans="1:210"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3" t="s">
        <v>193</v>
      </c>
      <c r="BA191" s="3">
        <v>0</v>
      </c>
      <c r="BB191" s="3">
        <v>0</v>
      </c>
      <c r="BC191" s="3">
        <v>0</v>
      </c>
      <c r="BD191" s="3">
        <v>0</v>
      </c>
      <c r="BG191" t="s">
        <v>193</v>
      </c>
      <c r="BH191">
        <v>0</v>
      </c>
      <c r="BI191">
        <v>0</v>
      </c>
      <c r="BJ191">
        <v>0</v>
      </c>
      <c r="BK191">
        <v>0</v>
      </c>
      <c r="BN191" t="s">
        <v>193</v>
      </c>
      <c r="BO191">
        <v>0</v>
      </c>
      <c r="BP191">
        <v>0</v>
      </c>
      <c r="BQ191">
        <v>0</v>
      </c>
      <c r="BR191">
        <v>0</v>
      </c>
      <c r="BU191" t="s">
        <v>193</v>
      </c>
      <c r="BV191">
        <v>0</v>
      </c>
      <c r="BW191">
        <v>0</v>
      </c>
      <c r="BX191">
        <v>0</v>
      </c>
      <c r="BY191">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c r="EF191" s="6" t="s">
        <v>193</v>
      </c>
      <c r="EG191" s="6">
        <v>0</v>
      </c>
      <c r="EH191" s="6">
        <v>0</v>
      </c>
      <c r="EI191" s="6">
        <v>0</v>
      </c>
      <c r="EJ191" s="6">
        <v>0</v>
      </c>
      <c r="EM191" s="6" t="s">
        <v>193</v>
      </c>
      <c r="EN191" s="6">
        <v>0</v>
      </c>
      <c r="EO191" s="6">
        <v>0</v>
      </c>
      <c r="EP191" s="6">
        <v>0</v>
      </c>
      <c r="EQ191" s="6">
        <v>0</v>
      </c>
      <c r="ET191" s="6" t="s">
        <v>193</v>
      </c>
      <c r="EU191" s="6">
        <v>0</v>
      </c>
      <c r="EV191" s="6">
        <v>0</v>
      </c>
      <c r="EW191" s="6">
        <v>0</v>
      </c>
      <c r="EX191" s="6">
        <v>0</v>
      </c>
      <c r="FA191" s="6" t="s">
        <v>193</v>
      </c>
      <c r="FB191" s="6">
        <v>0</v>
      </c>
      <c r="FC191" s="6">
        <v>0</v>
      </c>
      <c r="FD191" s="6">
        <v>0</v>
      </c>
      <c r="FE191" s="6">
        <v>0</v>
      </c>
      <c r="FH191" s="6" t="s">
        <v>193</v>
      </c>
      <c r="FI191" s="6">
        <v>0</v>
      </c>
      <c r="FJ191" s="6">
        <v>0</v>
      </c>
      <c r="FK191" s="6">
        <v>0</v>
      </c>
      <c r="FL191" s="6">
        <v>0</v>
      </c>
      <c r="FO191" s="6" t="s">
        <v>193</v>
      </c>
      <c r="FP191" s="6">
        <v>0</v>
      </c>
      <c r="FQ191" s="6">
        <v>0</v>
      </c>
      <c r="FR191" s="6">
        <v>0</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0" t="s">
        <v>193</v>
      </c>
      <c r="GY191" s="60">
        <v>0</v>
      </c>
      <c r="GZ191" s="60">
        <v>0</v>
      </c>
      <c r="HA191" s="60">
        <v>0</v>
      </c>
      <c r="HB191" s="60">
        <v>0</v>
      </c>
    </row>
    <row r="192" spans="1:210"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3" t="s">
        <v>194</v>
      </c>
      <c r="BA192" s="3">
        <v>0</v>
      </c>
      <c r="BB192" s="3">
        <v>0</v>
      </c>
      <c r="BC192" s="3">
        <v>0</v>
      </c>
      <c r="BD192" s="3">
        <v>0</v>
      </c>
      <c r="BG192" t="s">
        <v>194</v>
      </c>
      <c r="BH192">
        <v>0</v>
      </c>
      <c r="BI192">
        <v>0</v>
      </c>
      <c r="BJ192">
        <v>0</v>
      </c>
      <c r="BK192">
        <v>0</v>
      </c>
      <c r="BN192" t="s">
        <v>194</v>
      </c>
      <c r="BO192">
        <v>0</v>
      </c>
      <c r="BP192">
        <v>0</v>
      </c>
      <c r="BQ192">
        <v>0</v>
      </c>
      <c r="BR192">
        <v>0</v>
      </c>
      <c r="BU192" t="s">
        <v>194</v>
      </c>
      <c r="BV192">
        <v>0</v>
      </c>
      <c r="BW192">
        <v>0</v>
      </c>
      <c r="BX192">
        <v>0</v>
      </c>
      <c r="BY192">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0" t="s">
        <v>194</v>
      </c>
      <c r="GY192" s="60">
        <v>0</v>
      </c>
      <c r="GZ192" s="60">
        <v>0</v>
      </c>
      <c r="HA192" s="60">
        <v>0</v>
      </c>
      <c r="HB192" s="60">
        <v>0</v>
      </c>
    </row>
    <row r="193" spans="1:210"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3" t="s">
        <v>195</v>
      </c>
      <c r="BA193" s="3">
        <v>0</v>
      </c>
      <c r="BB193" s="3">
        <v>0</v>
      </c>
      <c r="BC193" s="3">
        <v>0</v>
      </c>
      <c r="BD193" s="3">
        <v>0</v>
      </c>
      <c r="BG193" t="s">
        <v>195</v>
      </c>
      <c r="BH193">
        <v>0</v>
      </c>
      <c r="BI193">
        <v>0</v>
      </c>
      <c r="BJ193">
        <v>0</v>
      </c>
      <c r="BK193">
        <v>0</v>
      </c>
      <c r="BN193" t="s">
        <v>195</v>
      </c>
      <c r="BO193">
        <v>0</v>
      </c>
      <c r="BP193">
        <v>0</v>
      </c>
      <c r="BQ193">
        <v>0</v>
      </c>
      <c r="BR193">
        <v>0</v>
      </c>
      <c r="BU193" t="s">
        <v>195</v>
      </c>
      <c r="BV193">
        <v>0</v>
      </c>
      <c r="BW193">
        <v>0</v>
      </c>
      <c r="BX193">
        <v>0</v>
      </c>
      <c r="BY193">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v>
      </c>
      <c r="FX193" s="6">
        <v>0</v>
      </c>
      <c r="FY193" s="6">
        <v>0</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0" t="s">
        <v>195</v>
      </c>
      <c r="GY193" s="60">
        <v>0</v>
      </c>
      <c r="GZ193" s="60">
        <v>0</v>
      </c>
      <c r="HA193" s="60">
        <v>0</v>
      </c>
      <c r="HB193" s="60">
        <v>0</v>
      </c>
    </row>
    <row r="194" spans="1:210"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3" t="s">
        <v>196</v>
      </c>
      <c r="BA194" s="3">
        <v>0</v>
      </c>
      <c r="BB194" s="3">
        <v>0</v>
      </c>
      <c r="BC194" s="3">
        <v>0</v>
      </c>
      <c r="BD194" s="3">
        <v>0</v>
      </c>
      <c r="BG194" t="s">
        <v>196</v>
      </c>
      <c r="BH194">
        <v>0</v>
      </c>
      <c r="BI194">
        <v>0</v>
      </c>
      <c r="BJ194">
        <v>0</v>
      </c>
      <c r="BK194">
        <v>0</v>
      </c>
      <c r="BN194" t="s">
        <v>196</v>
      </c>
      <c r="BO194">
        <v>0</v>
      </c>
      <c r="BP194">
        <v>0</v>
      </c>
      <c r="BQ194">
        <v>0</v>
      </c>
      <c r="BR194">
        <v>0</v>
      </c>
      <c r="BU194" t="s">
        <v>196</v>
      </c>
      <c r="BV194">
        <v>0</v>
      </c>
      <c r="BW194">
        <v>0</v>
      </c>
      <c r="BX194">
        <v>0</v>
      </c>
      <c r="BY194">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v>
      </c>
      <c r="GS194" s="58">
        <v>0</v>
      </c>
      <c r="GT194" s="58">
        <v>0</v>
      </c>
      <c r="GU194" s="58">
        <v>0</v>
      </c>
      <c r="GX194" s="60" t="s">
        <v>196</v>
      </c>
      <c r="GY194" s="60">
        <v>0.02</v>
      </c>
      <c r="GZ194" s="60">
        <v>0.14000000000000001</v>
      </c>
      <c r="HA194" s="60">
        <v>0</v>
      </c>
      <c r="HB194" s="60">
        <v>0</v>
      </c>
    </row>
    <row r="195" spans="1:210"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3" t="s">
        <v>197</v>
      </c>
      <c r="BA195" s="3">
        <v>0</v>
      </c>
      <c r="BB195" s="3">
        <v>0</v>
      </c>
      <c r="BC195" s="3">
        <v>0</v>
      </c>
      <c r="BD195" s="3">
        <v>0</v>
      </c>
      <c r="BG195" t="s">
        <v>197</v>
      </c>
      <c r="BH195">
        <v>0</v>
      </c>
      <c r="BI195">
        <v>0</v>
      </c>
      <c r="BJ195">
        <v>0</v>
      </c>
      <c r="BK195">
        <v>0</v>
      </c>
      <c r="BN195" t="s">
        <v>197</v>
      </c>
      <c r="BO195">
        <v>0</v>
      </c>
      <c r="BP195">
        <v>0</v>
      </c>
      <c r="BQ195">
        <v>0</v>
      </c>
      <c r="BR195">
        <v>0</v>
      </c>
      <c r="BU195" t="s">
        <v>197</v>
      </c>
      <c r="BV195">
        <v>0</v>
      </c>
      <c r="BW195">
        <v>0</v>
      </c>
      <c r="BX195">
        <v>0</v>
      </c>
      <c r="BY195">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v>
      </c>
      <c r="EV195" s="6">
        <v>0</v>
      </c>
      <c r="EW195" s="6">
        <v>0</v>
      </c>
      <c r="EX195" s="6">
        <v>0</v>
      </c>
      <c r="FA195" s="6" t="s">
        <v>197</v>
      </c>
      <c r="FB195" s="6">
        <v>0</v>
      </c>
      <c r="FC195" s="6">
        <v>0</v>
      </c>
      <c r="FD195" s="6">
        <v>0</v>
      </c>
      <c r="FE195" s="6">
        <v>0</v>
      </c>
      <c r="FH195" s="6" t="s">
        <v>197</v>
      </c>
      <c r="FI195" s="6">
        <v>0</v>
      </c>
      <c r="FJ195" s="6">
        <v>0</v>
      </c>
      <c r="FK195" s="6">
        <v>0</v>
      </c>
      <c r="FL195" s="6">
        <v>0</v>
      </c>
      <c r="FO195" s="6" t="s">
        <v>197</v>
      </c>
      <c r="FP195" s="6">
        <v>0</v>
      </c>
      <c r="FQ195" s="6">
        <v>0</v>
      </c>
      <c r="FR195" s="6">
        <v>0</v>
      </c>
      <c r="FS195" s="6">
        <v>0</v>
      </c>
      <c r="FV195" s="6" t="s">
        <v>197</v>
      </c>
      <c r="FW195" s="6">
        <v>0</v>
      </c>
      <c r="FX195" s="6">
        <v>0</v>
      </c>
      <c r="FY195" s="6">
        <v>0</v>
      </c>
      <c r="FZ195" s="6">
        <v>0</v>
      </c>
      <c r="GC195" s="6" t="s">
        <v>197</v>
      </c>
      <c r="GD195" s="6">
        <v>0</v>
      </c>
      <c r="GE195" s="6">
        <v>0</v>
      </c>
      <c r="GF195" s="6">
        <v>0</v>
      </c>
      <c r="GG195" s="6">
        <v>0</v>
      </c>
      <c r="GJ195" s="58" t="s">
        <v>197</v>
      </c>
      <c r="GK195" s="58">
        <v>0</v>
      </c>
      <c r="GL195" s="58">
        <v>0</v>
      </c>
      <c r="GM195" s="58">
        <v>0</v>
      </c>
      <c r="GN195" s="58">
        <v>0</v>
      </c>
      <c r="GQ195" s="58" t="s">
        <v>197</v>
      </c>
      <c r="GR195" s="58">
        <v>0</v>
      </c>
      <c r="GS195" s="58">
        <v>0</v>
      </c>
      <c r="GT195" s="58">
        <v>0</v>
      </c>
      <c r="GU195" s="58">
        <v>0</v>
      </c>
      <c r="GX195" s="60" t="s">
        <v>197</v>
      </c>
      <c r="GY195" s="60">
        <v>0</v>
      </c>
      <c r="GZ195" s="60">
        <v>0</v>
      </c>
      <c r="HA195" s="60">
        <v>0</v>
      </c>
      <c r="HB195" s="60">
        <v>0</v>
      </c>
    </row>
    <row r="196" spans="1:210"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3" t="s">
        <v>198</v>
      </c>
      <c r="BA196" s="3">
        <v>0</v>
      </c>
      <c r="BB196" s="3">
        <v>0</v>
      </c>
      <c r="BC196" s="3">
        <v>0</v>
      </c>
      <c r="BD196" s="3">
        <v>0</v>
      </c>
      <c r="BG196" t="s">
        <v>198</v>
      </c>
      <c r="BH196">
        <v>0</v>
      </c>
      <c r="BI196">
        <v>0</v>
      </c>
      <c r="BJ196">
        <v>0</v>
      </c>
      <c r="BK196">
        <v>0</v>
      </c>
      <c r="BN196" t="s">
        <v>198</v>
      </c>
      <c r="BO196">
        <v>0</v>
      </c>
      <c r="BP196">
        <v>0</v>
      </c>
      <c r="BQ196">
        <v>0</v>
      </c>
      <c r="BR196">
        <v>0</v>
      </c>
      <c r="BU196" t="s">
        <v>198</v>
      </c>
      <c r="BV196">
        <v>0</v>
      </c>
      <c r="BW196">
        <v>0</v>
      </c>
      <c r="BX196">
        <v>0</v>
      </c>
      <c r="BY19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0" t="s">
        <v>198</v>
      </c>
      <c r="GY196" s="60">
        <v>0</v>
      </c>
      <c r="GZ196" s="60">
        <v>0</v>
      </c>
      <c r="HA196" s="60">
        <v>0</v>
      </c>
      <c r="HB196" s="60">
        <v>0</v>
      </c>
    </row>
    <row r="197" spans="1:210"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3" t="s">
        <v>199</v>
      </c>
      <c r="BA197" s="3">
        <v>0</v>
      </c>
      <c r="BB197" s="3">
        <v>0</v>
      </c>
      <c r="BC197" s="3">
        <v>0</v>
      </c>
      <c r="BD197" s="3">
        <v>0</v>
      </c>
      <c r="BG197" t="s">
        <v>199</v>
      </c>
      <c r="BH197">
        <v>0</v>
      </c>
      <c r="BI197">
        <v>0</v>
      </c>
      <c r="BJ197">
        <v>0</v>
      </c>
      <c r="BK197">
        <v>0</v>
      </c>
      <c r="BN197" t="s">
        <v>199</v>
      </c>
      <c r="BO197">
        <v>0</v>
      </c>
      <c r="BP197">
        <v>0</v>
      </c>
      <c r="BQ197">
        <v>0</v>
      </c>
      <c r="BR197">
        <v>0</v>
      </c>
      <c r="BU197" t="s">
        <v>199</v>
      </c>
      <c r="BV197">
        <v>0</v>
      </c>
      <c r="BW197">
        <v>0</v>
      </c>
      <c r="BX197">
        <v>0</v>
      </c>
      <c r="BY197">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0" t="s">
        <v>199</v>
      </c>
      <c r="GY197" s="60">
        <v>0</v>
      </c>
      <c r="GZ197" s="60">
        <v>0</v>
      </c>
      <c r="HA197" s="60">
        <v>0</v>
      </c>
      <c r="HB197" s="60">
        <v>0</v>
      </c>
    </row>
    <row r="198" spans="1:210"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3" t="s">
        <v>200</v>
      </c>
      <c r="BA198" s="3">
        <v>0</v>
      </c>
      <c r="BB198" s="3">
        <v>0</v>
      </c>
      <c r="BC198" s="3">
        <v>0</v>
      </c>
      <c r="BD198" s="3">
        <v>0</v>
      </c>
      <c r="BG198" t="s">
        <v>200</v>
      </c>
      <c r="BH198">
        <v>0</v>
      </c>
      <c r="BI198">
        <v>0</v>
      </c>
      <c r="BJ198">
        <v>0</v>
      </c>
      <c r="BK198">
        <v>0</v>
      </c>
      <c r="BN198" t="s">
        <v>200</v>
      </c>
      <c r="BO198">
        <v>0</v>
      </c>
      <c r="BP198">
        <v>0</v>
      </c>
      <c r="BQ198">
        <v>0</v>
      </c>
      <c r="BR198">
        <v>0</v>
      </c>
      <c r="BU198" t="s">
        <v>200</v>
      </c>
      <c r="BV198">
        <v>0</v>
      </c>
      <c r="BW198">
        <v>0</v>
      </c>
      <c r="BX198">
        <v>0</v>
      </c>
      <c r="BY198">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0" t="s">
        <v>200</v>
      </c>
      <c r="GY198" s="60">
        <v>0</v>
      </c>
      <c r="GZ198" s="60">
        <v>0</v>
      </c>
      <c r="HA198" s="60">
        <v>0</v>
      </c>
      <c r="HB198" s="60">
        <v>0</v>
      </c>
    </row>
    <row r="199" spans="1:210"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3" t="s">
        <v>201</v>
      </c>
      <c r="BA199" s="3">
        <v>0</v>
      </c>
      <c r="BB199" s="3">
        <v>0</v>
      </c>
      <c r="BC199" s="3">
        <v>0</v>
      </c>
      <c r="BD199" s="3">
        <v>0</v>
      </c>
      <c r="BG199" t="s">
        <v>201</v>
      </c>
      <c r="BH199">
        <v>0</v>
      </c>
      <c r="BI199">
        <v>0</v>
      </c>
      <c r="BJ199">
        <v>0</v>
      </c>
      <c r="BK199">
        <v>0</v>
      </c>
      <c r="BN199" t="s">
        <v>201</v>
      </c>
      <c r="BO199">
        <v>0</v>
      </c>
      <c r="BP199">
        <v>0</v>
      </c>
      <c r="BQ199">
        <v>0</v>
      </c>
      <c r="BR199">
        <v>0</v>
      </c>
      <c r="BU199" t="s">
        <v>201</v>
      </c>
      <c r="BV199">
        <v>0</v>
      </c>
      <c r="BW199">
        <v>0</v>
      </c>
      <c r="BX199">
        <v>0</v>
      </c>
      <c r="BY199">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v>
      </c>
      <c r="GS199" s="58">
        <v>0</v>
      </c>
      <c r="GT199" s="58">
        <v>0</v>
      </c>
      <c r="GU199" s="58">
        <v>0</v>
      </c>
      <c r="GX199" s="60" t="s">
        <v>201</v>
      </c>
      <c r="GY199" s="60">
        <v>0</v>
      </c>
      <c r="GZ199" s="60">
        <v>0</v>
      </c>
      <c r="HA199" s="60">
        <v>0</v>
      </c>
      <c r="HB199" s="60">
        <v>0</v>
      </c>
    </row>
    <row r="200" spans="1:210"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3" t="s">
        <v>202</v>
      </c>
      <c r="BA200" s="3">
        <v>0</v>
      </c>
      <c r="BB200" s="3">
        <v>0</v>
      </c>
      <c r="BC200" s="3">
        <v>0</v>
      </c>
      <c r="BD200" s="3">
        <v>0</v>
      </c>
      <c r="BG200" t="s">
        <v>202</v>
      </c>
      <c r="BH200">
        <v>0</v>
      </c>
      <c r="BI200">
        <v>0</v>
      </c>
      <c r="BJ200">
        <v>0</v>
      </c>
      <c r="BK200">
        <v>0</v>
      </c>
      <c r="BN200" t="s">
        <v>202</v>
      </c>
      <c r="BO200">
        <v>0</v>
      </c>
      <c r="BP200">
        <v>0</v>
      </c>
      <c r="BQ200">
        <v>0</v>
      </c>
      <c r="BR200">
        <v>0</v>
      </c>
      <c r="BU200" t="s">
        <v>202</v>
      </c>
      <c r="BV200">
        <v>0</v>
      </c>
      <c r="BW200">
        <v>0</v>
      </c>
      <c r="BX200">
        <v>0</v>
      </c>
      <c r="BY200">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c r="EF200" s="6" t="s">
        <v>202</v>
      </c>
      <c r="EG200" s="6">
        <v>0</v>
      </c>
      <c r="EH200" s="6">
        <v>0</v>
      </c>
      <c r="EI200" s="6">
        <v>0</v>
      </c>
      <c r="EJ200" s="6">
        <v>0</v>
      </c>
      <c r="EM200" s="6" t="s">
        <v>202</v>
      </c>
      <c r="EN200" s="6">
        <v>0</v>
      </c>
      <c r="EO200" s="6">
        <v>0</v>
      </c>
      <c r="EP200" s="6">
        <v>0</v>
      </c>
      <c r="EQ200" s="6">
        <v>0</v>
      </c>
      <c r="ET200" s="6" t="s">
        <v>202</v>
      </c>
      <c r="EU200" s="6">
        <v>0</v>
      </c>
      <c r="EV200" s="6">
        <v>0</v>
      </c>
      <c r="EW200" s="6">
        <v>0</v>
      </c>
      <c r="EX200" s="6">
        <v>0</v>
      </c>
      <c r="FA200" s="6" t="s">
        <v>202</v>
      </c>
      <c r="FB200" s="6">
        <v>0</v>
      </c>
      <c r="FC200" s="6">
        <v>0</v>
      </c>
      <c r="FD200" s="6">
        <v>0</v>
      </c>
      <c r="FE200" s="6">
        <v>0</v>
      </c>
      <c r="FH200" s="6" t="s">
        <v>202</v>
      </c>
      <c r="FI200" s="6">
        <v>0</v>
      </c>
      <c r="FJ200" s="6">
        <v>0</v>
      </c>
      <c r="FK200" s="6">
        <v>0</v>
      </c>
      <c r="FL200" s="6">
        <v>0</v>
      </c>
      <c r="FO200" s="6" t="s">
        <v>202</v>
      </c>
      <c r="FP200" s="6">
        <v>0</v>
      </c>
      <c r="FQ200" s="6">
        <v>0</v>
      </c>
      <c r="FR200" s="6">
        <v>0</v>
      </c>
      <c r="FS200" s="6">
        <v>0</v>
      </c>
      <c r="FV200" s="6" t="s">
        <v>202</v>
      </c>
      <c r="FW200" s="6">
        <v>0</v>
      </c>
      <c r="FX200" s="6">
        <v>0</v>
      </c>
      <c r="FY200" s="6">
        <v>0</v>
      </c>
      <c r="FZ200" s="6">
        <v>0</v>
      </c>
      <c r="GC200" s="6" t="s">
        <v>202</v>
      </c>
      <c r="GD200" s="6">
        <v>0</v>
      </c>
      <c r="GE200" s="6">
        <v>0</v>
      </c>
      <c r="GF200" s="6">
        <v>0</v>
      </c>
      <c r="GG200" s="6">
        <v>0</v>
      </c>
      <c r="GJ200" s="58" t="s">
        <v>202</v>
      </c>
      <c r="GK200" s="58">
        <v>0</v>
      </c>
      <c r="GL200" s="58">
        <v>0</v>
      </c>
      <c r="GM200" s="58">
        <v>0</v>
      </c>
      <c r="GN200" s="58">
        <v>0</v>
      </c>
      <c r="GQ200" s="58" t="s">
        <v>202</v>
      </c>
      <c r="GR200" s="58">
        <v>0</v>
      </c>
      <c r="GS200" s="58">
        <v>0</v>
      </c>
      <c r="GT200" s="58">
        <v>0</v>
      </c>
      <c r="GU200" s="58">
        <v>0</v>
      </c>
      <c r="GX200" s="60" t="s">
        <v>202</v>
      </c>
      <c r="GY200" s="60">
        <v>0</v>
      </c>
      <c r="GZ200" s="60">
        <v>0</v>
      </c>
      <c r="HA200" s="60">
        <v>0</v>
      </c>
      <c r="HB200" s="60">
        <v>0</v>
      </c>
    </row>
    <row r="201" spans="1:210"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3" t="s">
        <v>203</v>
      </c>
      <c r="BA201" s="3">
        <v>0</v>
      </c>
      <c r="BB201" s="3">
        <v>0</v>
      </c>
      <c r="BC201" s="3">
        <v>0</v>
      </c>
      <c r="BD201" s="3">
        <v>0</v>
      </c>
      <c r="BG201" t="s">
        <v>203</v>
      </c>
      <c r="BH201">
        <v>0</v>
      </c>
      <c r="BI201">
        <v>0</v>
      </c>
      <c r="BJ201">
        <v>0</v>
      </c>
      <c r="BK201">
        <v>0</v>
      </c>
      <c r="BN201" t="s">
        <v>203</v>
      </c>
      <c r="BO201">
        <v>0</v>
      </c>
      <c r="BP201">
        <v>0</v>
      </c>
      <c r="BQ201">
        <v>0</v>
      </c>
      <c r="BR201">
        <v>0</v>
      </c>
      <c r="BU201" t="s">
        <v>203</v>
      </c>
      <c r="BV201">
        <v>0</v>
      </c>
      <c r="BW201">
        <v>0</v>
      </c>
      <c r="BX201">
        <v>0</v>
      </c>
      <c r="BY201">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0</v>
      </c>
      <c r="GS201" s="58">
        <v>0</v>
      </c>
      <c r="GT201" s="58">
        <v>0</v>
      </c>
      <c r="GU201" s="58">
        <v>0</v>
      </c>
      <c r="GX201" s="60" t="s">
        <v>203</v>
      </c>
      <c r="GY201" s="60">
        <v>0</v>
      </c>
      <c r="GZ201" s="60">
        <v>0</v>
      </c>
      <c r="HA201" s="60">
        <v>0</v>
      </c>
      <c r="HB201" s="60">
        <v>0</v>
      </c>
    </row>
    <row r="202" spans="1:210"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3" t="s">
        <v>204</v>
      </c>
      <c r="BA202" s="3">
        <v>0</v>
      </c>
      <c r="BB202" s="3">
        <v>0</v>
      </c>
      <c r="BC202" s="3">
        <v>0</v>
      </c>
      <c r="BD202" s="3">
        <v>0</v>
      </c>
      <c r="BG202" t="s">
        <v>204</v>
      </c>
      <c r="BH202">
        <v>0</v>
      </c>
      <c r="BI202">
        <v>0</v>
      </c>
      <c r="BJ202">
        <v>0</v>
      </c>
      <c r="BK202">
        <v>0</v>
      </c>
      <c r="BN202" t="s">
        <v>204</v>
      </c>
      <c r="BO202">
        <v>0</v>
      </c>
      <c r="BP202">
        <v>0</v>
      </c>
      <c r="BQ202">
        <v>0</v>
      </c>
      <c r="BR202">
        <v>0</v>
      </c>
      <c r="BU202" t="s">
        <v>204</v>
      </c>
      <c r="BV202">
        <v>0</v>
      </c>
      <c r="BW202">
        <v>0</v>
      </c>
      <c r="BX202">
        <v>0</v>
      </c>
      <c r="BY202">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c r="EF202" s="6" t="s">
        <v>204</v>
      </c>
      <c r="EG202" s="6">
        <v>0</v>
      </c>
      <c r="EH202" s="6">
        <v>0</v>
      </c>
      <c r="EI202" s="6">
        <v>0</v>
      </c>
      <c r="EJ202" s="6">
        <v>0</v>
      </c>
      <c r="EM202" s="6" t="s">
        <v>204</v>
      </c>
      <c r="EN202" s="6">
        <v>0</v>
      </c>
      <c r="EO202" s="6">
        <v>0</v>
      </c>
      <c r="EP202" s="6">
        <v>0</v>
      </c>
      <c r="EQ202" s="6">
        <v>0</v>
      </c>
      <c r="ET202" s="6" t="s">
        <v>204</v>
      </c>
      <c r="EU202" s="6">
        <v>0</v>
      </c>
      <c r="EV202" s="6">
        <v>0</v>
      </c>
      <c r="EW202" s="6">
        <v>0</v>
      </c>
      <c r="EX202" s="6">
        <v>0</v>
      </c>
      <c r="FA202" s="6" t="s">
        <v>204</v>
      </c>
      <c r="FB202" s="6">
        <v>0</v>
      </c>
      <c r="FC202" s="6">
        <v>0</v>
      </c>
      <c r="FD202" s="6">
        <v>0</v>
      </c>
      <c r="FE202" s="6">
        <v>0</v>
      </c>
      <c r="FH202" s="6" t="s">
        <v>204</v>
      </c>
      <c r="FI202" s="6">
        <v>0</v>
      </c>
      <c r="FJ202" s="6">
        <v>0</v>
      </c>
      <c r="FK202" s="6">
        <v>0</v>
      </c>
      <c r="FL202" s="6">
        <v>0</v>
      </c>
      <c r="FO202" s="6" t="s">
        <v>204</v>
      </c>
      <c r="FP202" s="6">
        <v>0</v>
      </c>
      <c r="FQ202" s="6">
        <v>0</v>
      </c>
      <c r="FR202" s="6">
        <v>0</v>
      </c>
      <c r="FS202" s="6">
        <v>0</v>
      </c>
      <c r="FV202" s="6" t="s">
        <v>204</v>
      </c>
      <c r="FW202" s="6">
        <v>0</v>
      </c>
      <c r="FX202" s="6">
        <v>0</v>
      </c>
      <c r="FY202" s="6">
        <v>0</v>
      </c>
      <c r="FZ202" s="6">
        <v>0</v>
      </c>
      <c r="GC202" s="6" t="s">
        <v>204</v>
      </c>
      <c r="GD202" s="6">
        <v>0</v>
      </c>
      <c r="GE202" s="6">
        <v>0</v>
      </c>
      <c r="GF202" s="6">
        <v>0</v>
      </c>
      <c r="GG202" s="6">
        <v>0</v>
      </c>
      <c r="GJ202" s="58" t="s">
        <v>204</v>
      </c>
      <c r="GK202" s="58">
        <v>0</v>
      </c>
      <c r="GL202" s="58">
        <v>0</v>
      </c>
      <c r="GM202" s="58">
        <v>0</v>
      </c>
      <c r="GN202" s="58">
        <v>0</v>
      </c>
      <c r="GQ202" s="58" t="s">
        <v>204</v>
      </c>
      <c r="GR202" s="58">
        <v>0</v>
      </c>
      <c r="GS202" s="58">
        <v>0</v>
      </c>
      <c r="GT202" s="58">
        <v>0</v>
      </c>
      <c r="GU202" s="58">
        <v>0</v>
      </c>
      <c r="GX202" s="60" t="s">
        <v>204</v>
      </c>
      <c r="GY202" s="60">
        <v>0</v>
      </c>
      <c r="GZ202" s="60">
        <v>0</v>
      </c>
      <c r="HA202" s="60">
        <v>0</v>
      </c>
      <c r="HB202" s="60">
        <v>0</v>
      </c>
    </row>
    <row r="203" spans="1:210"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v>
      </c>
      <c r="S203" s="1">
        <v>0</v>
      </c>
      <c r="T203" s="1">
        <v>0</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3" t="s">
        <v>205</v>
      </c>
      <c r="BA203" s="3">
        <v>0</v>
      </c>
      <c r="BB203" s="3">
        <v>0</v>
      </c>
      <c r="BC203" s="3">
        <v>0</v>
      </c>
      <c r="BD203" s="3">
        <v>0</v>
      </c>
      <c r="BG203" t="s">
        <v>205</v>
      </c>
      <c r="BH203">
        <v>0</v>
      </c>
      <c r="BI203">
        <v>0</v>
      </c>
      <c r="BJ203">
        <v>0</v>
      </c>
      <c r="BK203">
        <v>0</v>
      </c>
      <c r="BN203" t="s">
        <v>205</v>
      </c>
      <c r="BO203">
        <v>0</v>
      </c>
      <c r="BP203">
        <v>0</v>
      </c>
      <c r="BQ203">
        <v>0</v>
      </c>
      <c r="BR203">
        <v>0</v>
      </c>
      <c r="BU203" t="s">
        <v>205</v>
      </c>
      <c r="BV203">
        <v>0</v>
      </c>
      <c r="BW203">
        <v>0</v>
      </c>
      <c r="BX203">
        <v>0</v>
      </c>
      <c r="BY203">
        <v>0</v>
      </c>
      <c r="CB203" s="6" t="s">
        <v>205</v>
      </c>
      <c r="CC203" s="6">
        <v>0.13</v>
      </c>
      <c r="CD203" s="6">
        <v>0</v>
      </c>
      <c r="CE203" s="6">
        <v>0.26</v>
      </c>
      <c r="CF203" s="6">
        <v>0</v>
      </c>
      <c r="CI203" s="6" t="s">
        <v>205</v>
      </c>
      <c r="CJ203" s="6">
        <v>0.11</v>
      </c>
      <c r="CK203" s="6">
        <v>0</v>
      </c>
      <c r="CL203" s="6">
        <v>0.22</v>
      </c>
      <c r="CM203" s="6">
        <v>0</v>
      </c>
      <c r="CP203" s="6" t="s">
        <v>205</v>
      </c>
      <c r="CQ203" s="6">
        <v>0.09</v>
      </c>
      <c r="CR203" s="6">
        <v>0</v>
      </c>
      <c r="CS203" s="6">
        <v>0.14000000000000001</v>
      </c>
      <c r="CT203" s="6">
        <v>0</v>
      </c>
      <c r="CW203" s="6" t="s">
        <v>205</v>
      </c>
      <c r="CX203" s="6">
        <v>0.19</v>
      </c>
      <c r="CY203" s="6">
        <v>0</v>
      </c>
      <c r="CZ203" s="6">
        <v>0.33</v>
      </c>
      <c r="DA203" s="6">
        <v>0</v>
      </c>
      <c r="DD203" s="6" t="s">
        <v>205</v>
      </c>
      <c r="DE203" s="6">
        <v>0.09</v>
      </c>
      <c r="DF203" s="6">
        <v>0</v>
      </c>
      <c r="DG203" s="6">
        <v>0.18</v>
      </c>
      <c r="DH203" s="6">
        <v>0</v>
      </c>
      <c r="DK203" s="6" t="s">
        <v>205</v>
      </c>
      <c r="DL203" s="6">
        <v>0</v>
      </c>
      <c r="DM203" s="6">
        <v>0</v>
      </c>
      <c r="DN203" s="6">
        <v>0</v>
      </c>
      <c r="DO203" s="6">
        <v>0</v>
      </c>
      <c r="DR203" s="6" t="s">
        <v>205</v>
      </c>
      <c r="DS203" s="6">
        <v>0</v>
      </c>
      <c r="DT203" s="6">
        <v>0</v>
      </c>
      <c r="DU203" s="6">
        <v>0</v>
      </c>
      <c r="DV203" s="6">
        <v>0</v>
      </c>
      <c r="DY203" s="6" t="s">
        <v>205</v>
      </c>
      <c r="DZ203" s="6">
        <v>0</v>
      </c>
      <c r="EA203" s="6">
        <v>0</v>
      </c>
      <c r="EB203" s="6">
        <v>0</v>
      </c>
      <c r="EC203" s="6">
        <v>0</v>
      </c>
      <c r="EF203" s="6" t="s">
        <v>205</v>
      </c>
      <c r="EG203" s="6">
        <v>0</v>
      </c>
      <c r="EH203" s="6">
        <v>0</v>
      </c>
      <c r="EI203" s="6">
        <v>0</v>
      </c>
      <c r="EJ203" s="6">
        <v>0</v>
      </c>
      <c r="EM203" s="6" t="s">
        <v>205</v>
      </c>
      <c r="EN203" s="6">
        <v>0</v>
      </c>
      <c r="EO203" s="6">
        <v>0</v>
      </c>
      <c r="EP203" s="6">
        <v>0</v>
      </c>
      <c r="EQ203" s="6">
        <v>0</v>
      </c>
      <c r="ET203" s="6" t="s">
        <v>205</v>
      </c>
      <c r="EU203" s="6">
        <v>0</v>
      </c>
      <c r="EV203" s="6">
        <v>0</v>
      </c>
      <c r="EW203" s="6">
        <v>0</v>
      </c>
      <c r="EX203" s="6">
        <v>0</v>
      </c>
      <c r="FA203" s="6" t="s">
        <v>205</v>
      </c>
      <c r="FB203" s="6">
        <v>0</v>
      </c>
      <c r="FC203" s="6">
        <v>0</v>
      </c>
      <c r="FD203" s="6">
        <v>0</v>
      </c>
      <c r="FE203" s="6">
        <v>0</v>
      </c>
      <c r="FH203" s="6" t="s">
        <v>205</v>
      </c>
      <c r="FI203" s="6">
        <v>0</v>
      </c>
      <c r="FJ203" s="6">
        <v>0</v>
      </c>
      <c r="FK203" s="6">
        <v>0</v>
      </c>
      <c r="FL203" s="6">
        <v>0</v>
      </c>
      <c r="FO203" s="6" t="s">
        <v>205</v>
      </c>
      <c r="FP203" s="6">
        <v>0</v>
      </c>
      <c r="FQ203" s="6">
        <v>0</v>
      </c>
      <c r="FR203" s="6">
        <v>0</v>
      </c>
      <c r="FS203" s="6">
        <v>0</v>
      </c>
      <c r="FV203" s="6" t="s">
        <v>205</v>
      </c>
      <c r="FW203" s="6">
        <v>0</v>
      </c>
      <c r="FX203" s="6">
        <v>0</v>
      </c>
      <c r="FY203" s="6">
        <v>0</v>
      </c>
      <c r="FZ203" s="6">
        <v>0</v>
      </c>
      <c r="GC203" s="6" t="s">
        <v>205</v>
      </c>
      <c r="GD203" s="6">
        <v>0</v>
      </c>
      <c r="GE203" s="6">
        <v>0</v>
      </c>
      <c r="GF203" s="6">
        <v>0</v>
      </c>
      <c r="GG203" s="6">
        <v>0</v>
      </c>
      <c r="GJ203" s="58" t="s">
        <v>205</v>
      </c>
      <c r="GK203" s="58">
        <v>0</v>
      </c>
      <c r="GL203" s="58">
        <v>0</v>
      </c>
      <c r="GM203" s="58">
        <v>0</v>
      </c>
      <c r="GN203" s="58">
        <v>0</v>
      </c>
      <c r="GQ203" s="58" t="s">
        <v>205</v>
      </c>
      <c r="GR203" s="58">
        <v>0</v>
      </c>
      <c r="GS203" s="58">
        <v>0</v>
      </c>
      <c r="GT203" s="58">
        <v>0</v>
      </c>
      <c r="GU203" s="58">
        <v>0</v>
      </c>
      <c r="GX203" s="60" t="s">
        <v>205</v>
      </c>
      <c r="GY203" s="60">
        <v>0</v>
      </c>
      <c r="GZ203" s="60">
        <v>0</v>
      </c>
      <c r="HA203" s="60">
        <v>0</v>
      </c>
      <c r="HB203" s="60">
        <v>0</v>
      </c>
    </row>
    <row r="204" spans="1:210"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3" t="s">
        <v>206</v>
      </c>
      <c r="BA204" s="3">
        <v>0</v>
      </c>
      <c r="BB204" s="3">
        <v>0</v>
      </c>
      <c r="BC204" s="3">
        <v>0</v>
      </c>
      <c r="BD204" s="3">
        <v>0</v>
      </c>
      <c r="BG204" t="s">
        <v>206</v>
      </c>
      <c r="BH204">
        <v>0</v>
      </c>
      <c r="BI204">
        <v>0</v>
      </c>
      <c r="BJ204">
        <v>0</v>
      </c>
      <c r="BK204">
        <v>0</v>
      </c>
      <c r="BN204" t="s">
        <v>206</v>
      </c>
      <c r="BO204">
        <v>0</v>
      </c>
      <c r="BP204">
        <v>0</v>
      </c>
      <c r="BQ204">
        <v>0</v>
      </c>
      <c r="BR204">
        <v>0</v>
      </c>
      <c r="BU204" t="s">
        <v>206</v>
      </c>
      <c r="BV204">
        <v>0</v>
      </c>
      <c r="BW204">
        <v>0</v>
      </c>
      <c r="BX204">
        <v>0</v>
      </c>
      <c r="BY204">
        <v>0</v>
      </c>
      <c r="CB204" s="6" t="s">
        <v>206</v>
      </c>
      <c r="CC204" s="6">
        <v>0</v>
      </c>
      <c r="CD204" s="6">
        <v>0</v>
      </c>
      <c r="CE204" s="6">
        <v>0</v>
      </c>
      <c r="CF204" s="6">
        <v>0</v>
      </c>
      <c r="CI204" s="6" t="s">
        <v>206</v>
      </c>
      <c r="CJ204" s="6">
        <v>0</v>
      </c>
      <c r="CK204" s="6">
        <v>0</v>
      </c>
      <c r="CL204" s="6">
        <v>0</v>
      </c>
      <c r="CM204" s="6">
        <v>0</v>
      </c>
      <c r="CP204" s="6" t="s">
        <v>206</v>
      </c>
      <c r="CQ204" s="6">
        <v>0.11</v>
      </c>
      <c r="CR204" s="6">
        <v>0.63</v>
      </c>
      <c r="CS204" s="6">
        <v>0</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v>
      </c>
      <c r="EH204" s="6">
        <v>0</v>
      </c>
      <c r="EI204" s="6">
        <v>0</v>
      </c>
      <c r="EJ204" s="6">
        <v>0</v>
      </c>
      <c r="EM204" s="6" t="s">
        <v>206</v>
      </c>
      <c r="EN204" s="6">
        <v>0</v>
      </c>
      <c r="EO204" s="6">
        <v>0</v>
      </c>
      <c r="EP204" s="6">
        <v>0</v>
      </c>
      <c r="EQ204" s="6">
        <v>0</v>
      </c>
      <c r="ET204" s="6" t="s">
        <v>206</v>
      </c>
      <c r="EU204" s="6">
        <v>0</v>
      </c>
      <c r="EV204" s="6">
        <v>0</v>
      </c>
      <c r="EW204" s="6">
        <v>0</v>
      </c>
      <c r="EX204" s="6">
        <v>0</v>
      </c>
      <c r="FA204" s="6" t="s">
        <v>206</v>
      </c>
      <c r="FB204" s="6">
        <v>0</v>
      </c>
      <c r="FC204" s="6">
        <v>0</v>
      </c>
      <c r="FD204" s="6">
        <v>0</v>
      </c>
      <c r="FE204" s="6">
        <v>0</v>
      </c>
      <c r="FH204" s="6" t="s">
        <v>206</v>
      </c>
      <c r="FI204" s="6">
        <v>0</v>
      </c>
      <c r="FJ204" s="6">
        <v>0</v>
      </c>
      <c r="FK204" s="6">
        <v>0</v>
      </c>
      <c r="FL204" s="6">
        <v>0</v>
      </c>
      <c r="FO204" s="6" t="s">
        <v>206</v>
      </c>
      <c r="FP204" s="6">
        <v>0</v>
      </c>
      <c r="FQ204" s="6">
        <v>0</v>
      </c>
      <c r="FR204" s="6">
        <v>0</v>
      </c>
      <c r="FS204" s="6">
        <v>0</v>
      </c>
      <c r="FV204" s="6" t="s">
        <v>206</v>
      </c>
      <c r="FW204" s="6">
        <v>0.12</v>
      </c>
      <c r="FX204" s="6">
        <v>0</v>
      </c>
      <c r="FY204" s="6">
        <v>0.2</v>
      </c>
      <c r="FZ204" s="6">
        <v>0</v>
      </c>
      <c r="GC204" s="6" t="s">
        <v>206</v>
      </c>
      <c r="GD204" s="6">
        <v>0.23</v>
      </c>
      <c r="GE204" s="6">
        <v>0.47</v>
      </c>
      <c r="GF204" s="6">
        <v>0.24</v>
      </c>
      <c r="GG204" s="6">
        <v>0</v>
      </c>
      <c r="GJ204" s="58" t="s">
        <v>206</v>
      </c>
      <c r="GK204" s="58">
        <v>0.06</v>
      </c>
      <c r="GL204" s="58">
        <v>0.18</v>
      </c>
      <c r="GM204" s="58">
        <v>0.04</v>
      </c>
      <c r="GN204" s="58">
        <v>0</v>
      </c>
      <c r="GQ204" s="58" t="s">
        <v>206</v>
      </c>
      <c r="GR204" s="58">
        <v>0</v>
      </c>
      <c r="GS204" s="58">
        <v>0</v>
      </c>
      <c r="GT204" s="58">
        <v>0</v>
      </c>
      <c r="GU204" s="58">
        <v>0</v>
      </c>
      <c r="GX204" s="60" t="s">
        <v>206</v>
      </c>
      <c r="GY204" s="60">
        <v>0.02</v>
      </c>
      <c r="GZ204" s="60">
        <v>0</v>
      </c>
      <c r="HA204" s="60">
        <v>0.04</v>
      </c>
      <c r="HB204" s="60">
        <v>0</v>
      </c>
    </row>
    <row r="205" spans="1:210" x14ac:dyDescent="0.3">
      <c r="A205" s="1">
        <v>10.000000000000014</v>
      </c>
      <c r="B205" s="1">
        <v>10.050000000000015</v>
      </c>
      <c r="C205" s="1" t="s">
        <v>207</v>
      </c>
      <c r="D205" s="1">
        <v>0</v>
      </c>
      <c r="E205" s="1">
        <v>0</v>
      </c>
      <c r="F205" s="1">
        <v>0</v>
      </c>
      <c r="G205" s="1">
        <v>0</v>
      </c>
      <c r="H205" s="1"/>
      <c r="I205" s="1"/>
      <c r="J205" s="1" t="s">
        <v>207</v>
      </c>
      <c r="K205" s="1">
        <v>0</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3" t="s">
        <v>207</v>
      </c>
      <c r="BA205" s="3">
        <v>0</v>
      </c>
      <c r="BB205" s="3">
        <v>0</v>
      </c>
      <c r="BC205" s="3">
        <v>0</v>
      </c>
      <c r="BD205" s="3">
        <v>0</v>
      </c>
      <c r="BG205" t="s">
        <v>207</v>
      </c>
      <c r="BH205">
        <v>0</v>
      </c>
      <c r="BI205">
        <v>0</v>
      </c>
      <c r="BJ205">
        <v>0</v>
      </c>
      <c r="BK205">
        <v>0</v>
      </c>
      <c r="BN205" t="s">
        <v>207</v>
      </c>
      <c r="BO205">
        <v>0</v>
      </c>
      <c r="BP205">
        <v>0</v>
      </c>
      <c r="BQ205">
        <v>0</v>
      </c>
      <c r="BR205">
        <v>0</v>
      </c>
      <c r="BU205" t="s">
        <v>207</v>
      </c>
      <c r="BV205">
        <v>0</v>
      </c>
      <c r="BW205">
        <v>0</v>
      </c>
      <c r="BX205">
        <v>0</v>
      </c>
      <c r="BY205">
        <v>0</v>
      </c>
      <c r="CB205" s="6" t="s">
        <v>207</v>
      </c>
      <c r="CC205" s="6">
        <v>0</v>
      </c>
      <c r="CD205" s="6">
        <v>0</v>
      </c>
      <c r="CE205" s="6">
        <v>0</v>
      </c>
      <c r="CF205" s="6">
        <v>0</v>
      </c>
      <c r="CI205" s="6" t="s">
        <v>207</v>
      </c>
      <c r="CJ205" s="6">
        <v>0</v>
      </c>
      <c r="CK205" s="6">
        <v>0</v>
      </c>
      <c r="CL205" s="6">
        <v>0</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c r="EF205" s="6" t="s">
        <v>207</v>
      </c>
      <c r="EG205" s="6">
        <v>0</v>
      </c>
      <c r="EH205" s="6">
        <v>0</v>
      </c>
      <c r="EI205" s="6">
        <v>0</v>
      </c>
      <c r="EJ205" s="6">
        <v>0</v>
      </c>
      <c r="EM205" s="6" t="s">
        <v>207</v>
      </c>
      <c r="EN205" s="6">
        <v>0</v>
      </c>
      <c r="EO205" s="6">
        <v>0</v>
      </c>
      <c r="EP205" s="6">
        <v>0</v>
      </c>
      <c r="EQ205" s="6">
        <v>0</v>
      </c>
      <c r="ET205" s="6" t="s">
        <v>207</v>
      </c>
      <c r="EU205" s="6">
        <v>0</v>
      </c>
      <c r="EV205" s="6">
        <v>0</v>
      </c>
      <c r="EW205" s="6">
        <v>0</v>
      </c>
      <c r="EX205" s="6">
        <v>0</v>
      </c>
      <c r="FA205" s="6" t="s">
        <v>207</v>
      </c>
      <c r="FB205" s="6">
        <v>0</v>
      </c>
      <c r="FC205" s="6">
        <v>0</v>
      </c>
      <c r="FD205" s="6">
        <v>0</v>
      </c>
      <c r="FE205" s="6">
        <v>0</v>
      </c>
      <c r="FH205" s="6" t="s">
        <v>207</v>
      </c>
      <c r="FI205" s="6">
        <v>0</v>
      </c>
      <c r="FJ205" s="6">
        <v>0</v>
      </c>
      <c r="FK205" s="6">
        <v>0</v>
      </c>
      <c r="FL205" s="6">
        <v>0</v>
      </c>
      <c r="FO205" s="6" t="s">
        <v>207</v>
      </c>
      <c r="FP205" s="6">
        <v>0</v>
      </c>
      <c r="FQ205" s="6">
        <v>0</v>
      </c>
      <c r="FR205" s="6">
        <v>0</v>
      </c>
      <c r="FS205" s="6">
        <v>0</v>
      </c>
      <c r="FV205" s="6" t="s">
        <v>207</v>
      </c>
      <c r="FW205" s="6">
        <v>0</v>
      </c>
      <c r="FX205" s="6">
        <v>0</v>
      </c>
      <c r="FY205" s="6">
        <v>0</v>
      </c>
      <c r="FZ205" s="6">
        <v>0</v>
      </c>
      <c r="GC205" s="6" t="s">
        <v>207</v>
      </c>
      <c r="GD205" s="6">
        <v>0</v>
      </c>
      <c r="GE205" s="6">
        <v>0</v>
      </c>
      <c r="GF205" s="6">
        <v>0</v>
      </c>
      <c r="GG205" s="6">
        <v>0</v>
      </c>
      <c r="GJ205" s="58" t="s">
        <v>207</v>
      </c>
      <c r="GK205" s="58">
        <v>0</v>
      </c>
      <c r="GL205" s="58">
        <v>0</v>
      </c>
      <c r="GM205" s="58">
        <v>0</v>
      </c>
      <c r="GN205" s="58">
        <v>0</v>
      </c>
      <c r="GQ205" s="58" t="s">
        <v>207</v>
      </c>
      <c r="GR205" s="58">
        <v>0</v>
      </c>
      <c r="GS205" s="58">
        <v>0</v>
      </c>
      <c r="GT205" s="58">
        <v>0</v>
      </c>
      <c r="GU205" s="58">
        <v>0</v>
      </c>
      <c r="GX205" s="60" t="s">
        <v>207</v>
      </c>
      <c r="GY205" s="60">
        <v>0</v>
      </c>
      <c r="GZ205" s="60">
        <v>0</v>
      </c>
      <c r="HA205" s="60">
        <v>0</v>
      </c>
      <c r="HB205" s="60">
        <v>0</v>
      </c>
    </row>
    <row r="206" spans="1:210"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3" t="s">
        <v>208</v>
      </c>
      <c r="BA206" s="3">
        <v>0</v>
      </c>
      <c r="BB206" s="3">
        <v>0</v>
      </c>
      <c r="BC206" s="3">
        <v>0</v>
      </c>
      <c r="BD206" s="3">
        <v>0</v>
      </c>
      <c r="BG206" t="s">
        <v>208</v>
      </c>
      <c r="BH206">
        <v>0</v>
      </c>
      <c r="BI206">
        <v>0</v>
      </c>
      <c r="BJ206">
        <v>0</v>
      </c>
      <c r="BK206">
        <v>0</v>
      </c>
      <c r="BN206" t="s">
        <v>208</v>
      </c>
      <c r="BO206">
        <v>0</v>
      </c>
      <c r="BP206">
        <v>0</v>
      </c>
      <c r="BQ206">
        <v>0</v>
      </c>
      <c r="BR206">
        <v>0</v>
      </c>
      <c r="BU206" t="s">
        <v>208</v>
      </c>
      <c r="BV206">
        <v>0</v>
      </c>
      <c r="BW206">
        <v>0</v>
      </c>
      <c r="BX206">
        <v>0</v>
      </c>
      <c r="BY20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0" t="s">
        <v>208</v>
      </c>
      <c r="GY206" s="60">
        <v>0</v>
      </c>
      <c r="GZ206" s="60">
        <v>0</v>
      </c>
      <c r="HA206" s="60">
        <v>0</v>
      </c>
      <c r="HB206" s="60">
        <v>0</v>
      </c>
    </row>
    <row r="207" spans="1:210"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3" t="s">
        <v>209</v>
      </c>
      <c r="BA207" s="3">
        <v>0</v>
      </c>
      <c r="BB207" s="3">
        <v>0</v>
      </c>
      <c r="BC207" s="3">
        <v>0</v>
      </c>
      <c r="BD207" s="3">
        <v>0</v>
      </c>
      <c r="BG207" t="s">
        <v>209</v>
      </c>
      <c r="BH207">
        <v>0</v>
      </c>
      <c r="BI207">
        <v>0</v>
      </c>
      <c r="BJ207">
        <v>0</v>
      </c>
      <c r="BK207">
        <v>0</v>
      </c>
      <c r="BN207" t="s">
        <v>209</v>
      </c>
      <c r="BO207">
        <v>0</v>
      </c>
      <c r="BP207">
        <v>0</v>
      </c>
      <c r="BQ207">
        <v>0</v>
      </c>
      <c r="BR207">
        <v>0</v>
      </c>
      <c r="BU207" t="s">
        <v>209</v>
      </c>
      <c r="BV207">
        <v>0</v>
      </c>
      <c r="BW207">
        <v>0</v>
      </c>
      <c r="BX207">
        <v>0</v>
      </c>
      <c r="BY207">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v>
      </c>
      <c r="FC207" s="6">
        <v>0</v>
      </c>
      <c r="FD207" s="6">
        <v>0</v>
      </c>
      <c r="FE207" s="6">
        <v>0</v>
      </c>
      <c r="FH207" s="6" t="s">
        <v>209</v>
      </c>
      <c r="FI207" s="6">
        <v>0</v>
      </c>
      <c r="FJ207" s="6">
        <v>0</v>
      </c>
      <c r="FK207" s="6">
        <v>0</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0" t="s">
        <v>209</v>
      </c>
      <c r="GY207" s="60">
        <v>0</v>
      </c>
      <c r="GZ207" s="60">
        <v>0</v>
      </c>
      <c r="HA207" s="60">
        <v>0</v>
      </c>
      <c r="HB207" s="60">
        <v>0</v>
      </c>
    </row>
    <row r="208" spans="1:210"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3" t="s">
        <v>210</v>
      </c>
      <c r="BA208" s="3">
        <v>0</v>
      </c>
      <c r="BB208" s="3">
        <v>0</v>
      </c>
      <c r="BC208" s="3">
        <v>0</v>
      </c>
      <c r="BD208" s="3">
        <v>0</v>
      </c>
      <c r="BG208" t="s">
        <v>210</v>
      </c>
      <c r="BH208">
        <v>0</v>
      </c>
      <c r="BI208">
        <v>0</v>
      </c>
      <c r="BJ208">
        <v>0</v>
      </c>
      <c r="BK208">
        <v>0</v>
      </c>
      <c r="BN208" t="s">
        <v>210</v>
      </c>
      <c r="BO208">
        <v>0</v>
      </c>
      <c r="BP208">
        <v>0</v>
      </c>
      <c r="BQ208">
        <v>0</v>
      </c>
      <c r="BR208">
        <v>0</v>
      </c>
      <c r="BU208" t="s">
        <v>210</v>
      </c>
      <c r="BV208">
        <v>0</v>
      </c>
      <c r="BW208">
        <v>0</v>
      </c>
      <c r="BX208">
        <v>0</v>
      </c>
      <c r="BY208">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0" t="s">
        <v>210</v>
      </c>
      <c r="GY208" s="60">
        <v>0</v>
      </c>
      <c r="GZ208" s="60">
        <v>0</v>
      </c>
      <c r="HA208" s="60">
        <v>0</v>
      </c>
      <c r="HB208" s="60">
        <v>0</v>
      </c>
    </row>
    <row r="209" spans="1:210"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3" t="s">
        <v>211</v>
      </c>
      <c r="BA209" s="3">
        <v>0</v>
      </c>
      <c r="BB209" s="3">
        <v>0</v>
      </c>
      <c r="BC209" s="3">
        <v>0</v>
      </c>
      <c r="BD209" s="3">
        <v>0</v>
      </c>
      <c r="BG209" t="s">
        <v>211</v>
      </c>
      <c r="BH209">
        <v>0</v>
      </c>
      <c r="BI209">
        <v>0</v>
      </c>
      <c r="BJ209">
        <v>0</v>
      </c>
      <c r="BK209">
        <v>0</v>
      </c>
      <c r="BN209" t="s">
        <v>211</v>
      </c>
      <c r="BO209">
        <v>0</v>
      </c>
      <c r="BP209">
        <v>0</v>
      </c>
      <c r="BQ209">
        <v>0</v>
      </c>
      <c r="BR209">
        <v>0</v>
      </c>
      <c r="BU209" t="s">
        <v>211</v>
      </c>
      <c r="BV209">
        <v>0</v>
      </c>
      <c r="BW209">
        <v>0</v>
      </c>
      <c r="BX209">
        <v>0</v>
      </c>
      <c r="BY209">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v>
      </c>
      <c r="GS209" s="58">
        <v>0</v>
      </c>
      <c r="GT209" s="58">
        <v>0</v>
      </c>
      <c r="GU209" s="58">
        <v>0</v>
      </c>
      <c r="GX209" s="60" t="s">
        <v>211</v>
      </c>
      <c r="GY209" s="60">
        <v>0</v>
      </c>
      <c r="GZ209" s="60">
        <v>0</v>
      </c>
      <c r="HA209" s="60">
        <v>0</v>
      </c>
      <c r="HB209" s="60">
        <v>0</v>
      </c>
    </row>
    <row r="210" spans="1:210"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3" t="s">
        <v>212</v>
      </c>
      <c r="BA210" s="3">
        <v>0</v>
      </c>
      <c r="BB210" s="3">
        <v>0</v>
      </c>
      <c r="BC210" s="3">
        <v>0</v>
      </c>
      <c r="BD210" s="3">
        <v>0</v>
      </c>
      <c r="BG210" t="s">
        <v>212</v>
      </c>
      <c r="BH210">
        <v>0</v>
      </c>
      <c r="BI210">
        <v>0</v>
      </c>
      <c r="BJ210">
        <v>0</v>
      </c>
      <c r="BK210">
        <v>0</v>
      </c>
      <c r="BN210" t="s">
        <v>212</v>
      </c>
      <c r="BO210">
        <v>0</v>
      </c>
      <c r="BP210">
        <v>0</v>
      </c>
      <c r="BQ210">
        <v>0</v>
      </c>
      <c r="BR210">
        <v>0</v>
      </c>
      <c r="BU210" t="s">
        <v>212</v>
      </c>
      <c r="BV210">
        <v>0</v>
      </c>
      <c r="BW210">
        <v>0</v>
      </c>
      <c r="BX210">
        <v>0</v>
      </c>
      <c r="BY210">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v>
      </c>
      <c r="FJ210" s="6">
        <v>0</v>
      </c>
      <c r="FK210" s="6">
        <v>0</v>
      </c>
      <c r="FL210" s="6">
        <v>0</v>
      </c>
      <c r="FO210" s="6" t="s">
        <v>212</v>
      </c>
      <c r="FP210" s="6">
        <v>0</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0" t="s">
        <v>212</v>
      </c>
      <c r="GY210" s="60">
        <v>0</v>
      </c>
      <c r="GZ210" s="60">
        <v>0</v>
      </c>
      <c r="HA210" s="60">
        <v>0</v>
      </c>
      <c r="HB210" s="60">
        <v>0</v>
      </c>
    </row>
    <row r="211" spans="1:210"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3" t="s">
        <v>213</v>
      </c>
      <c r="BA211" s="3">
        <v>0.12</v>
      </c>
      <c r="BB211" s="3">
        <v>0</v>
      </c>
      <c r="BC211" s="3">
        <v>0.28999999999999998</v>
      </c>
      <c r="BD211" s="3">
        <v>0</v>
      </c>
      <c r="BG211" t="s">
        <v>213</v>
      </c>
      <c r="BH211">
        <v>0</v>
      </c>
      <c r="BI211">
        <v>0</v>
      </c>
      <c r="BJ211">
        <v>0</v>
      </c>
      <c r="BK211">
        <v>0</v>
      </c>
      <c r="BN211" t="s">
        <v>213</v>
      </c>
      <c r="BO211">
        <v>0</v>
      </c>
      <c r="BP211">
        <v>0</v>
      </c>
      <c r="BQ211">
        <v>0</v>
      </c>
      <c r="BR211">
        <v>0</v>
      </c>
      <c r="BU211" t="s">
        <v>213</v>
      </c>
      <c r="BV211">
        <v>0</v>
      </c>
      <c r="BW211">
        <v>0</v>
      </c>
      <c r="BX211">
        <v>0</v>
      </c>
      <c r="BY211">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0" t="s">
        <v>213</v>
      </c>
      <c r="GY211" s="60">
        <v>0</v>
      </c>
      <c r="GZ211" s="60">
        <v>0</v>
      </c>
      <c r="HA211" s="60">
        <v>0</v>
      </c>
      <c r="HB211" s="60">
        <v>0</v>
      </c>
    </row>
    <row r="212" spans="1:210"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3" t="s">
        <v>214</v>
      </c>
      <c r="BA212" s="3">
        <v>0</v>
      </c>
      <c r="BB212" s="3">
        <v>0</v>
      </c>
      <c r="BC212" s="3">
        <v>0</v>
      </c>
      <c r="BD212" s="3">
        <v>0</v>
      </c>
      <c r="BG212" t="s">
        <v>214</v>
      </c>
      <c r="BH212">
        <v>0</v>
      </c>
      <c r="BI212">
        <v>0</v>
      </c>
      <c r="BJ212">
        <v>0</v>
      </c>
      <c r="BK212">
        <v>0</v>
      </c>
      <c r="BN212" t="s">
        <v>214</v>
      </c>
      <c r="BO212">
        <v>0</v>
      </c>
      <c r="BP212">
        <v>0</v>
      </c>
      <c r="BQ212">
        <v>0</v>
      </c>
      <c r="BR212">
        <v>0</v>
      </c>
      <c r="BU212" t="s">
        <v>214</v>
      </c>
      <c r="BV212">
        <v>0</v>
      </c>
      <c r="BW212">
        <v>0</v>
      </c>
      <c r="BX212">
        <v>0</v>
      </c>
      <c r="BY212">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v>
      </c>
      <c r="FQ212" s="6">
        <v>0</v>
      </c>
      <c r="FR212" s="6">
        <v>0</v>
      </c>
      <c r="FS212" s="6">
        <v>0</v>
      </c>
      <c r="FV212" s="6" t="s">
        <v>214</v>
      </c>
      <c r="FW212" s="6">
        <v>0</v>
      </c>
      <c r="FX212" s="6">
        <v>0</v>
      </c>
      <c r="FY212" s="6">
        <v>0</v>
      </c>
      <c r="FZ212" s="6">
        <v>0</v>
      </c>
      <c r="GC212" s="6" t="s">
        <v>214</v>
      </c>
      <c r="GD212" s="6">
        <v>0</v>
      </c>
      <c r="GE212" s="6">
        <v>0</v>
      </c>
      <c r="GF212" s="6">
        <v>0</v>
      </c>
      <c r="GG212" s="6">
        <v>0</v>
      </c>
      <c r="GJ212" s="58" t="s">
        <v>214</v>
      </c>
      <c r="GK212" s="58">
        <v>0</v>
      </c>
      <c r="GL212" s="58">
        <v>0</v>
      </c>
      <c r="GM212" s="58">
        <v>0</v>
      </c>
      <c r="GN212" s="58">
        <v>0</v>
      </c>
      <c r="GQ212" s="58" t="s">
        <v>214</v>
      </c>
      <c r="GR212" s="58">
        <v>0</v>
      </c>
      <c r="GS212" s="58">
        <v>0</v>
      </c>
      <c r="GT212" s="58">
        <v>0</v>
      </c>
      <c r="GU212" s="58">
        <v>0</v>
      </c>
      <c r="GX212" s="60" t="s">
        <v>214</v>
      </c>
      <c r="GY212" s="60">
        <v>0</v>
      </c>
      <c r="GZ212" s="60">
        <v>0</v>
      </c>
      <c r="HA212" s="60">
        <v>0</v>
      </c>
      <c r="HB212" s="60">
        <v>0</v>
      </c>
    </row>
    <row r="213" spans="1:210"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3" t="s">
        <v>215</v>
      </c>
      <c r="BA213" s="3">
        <v>0</v>
      </c>
      <c r="BB213" s="3">
        <v>0</v>
      </c>
      <c r="BC213" s="3">
        <v>0</v>
      </c>
      <c r="BD213" s="3">
        <v>0</v>
      </c>
      <c r="BG213" t="s">
        <v>215</v>
      </c>
      <c r="BH213">
        <v>0</v>
      </c>
      <c r="BI213">
        <v>0</v>
      </c>
      <c r="BJ213">
        <v>0</v>
      </c>
      <c r="BK213">
        <v>0</v>
      </c>
      <c r="BN213" t="s">
        <v>215</v>
      </c>
      <c r="BO213">
        <v>0</v>
      </c>
      <c r="BP213">
        <v>0</v>
      </c>
      <c r="BQ213">
        <v>0</v>
      </c>
      <c r="BR213">
        <v>0</v>
      </c>
      <c r="BU213" t="s">
        <v>215</v>
      </c>
      <c r="BV213">
        <v>0</v>
      </c>
      <c r="BW213">
        <v>0</v>
      </c>
      <c r="BX213">
        <v>0</v>
      </c>
      <c r="BY213">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v>
      </c>
      <c r="FC213" s="6">
        <v>0</v>
      </c>
      <c r="FD213" s="6">
        <v>0</v>
      </c>
      <c r="FE213" s="6">
        <v>0</v>
      </c>
      <c r="FH213" s="6" t="s">
        <v>215</v>
      </c>
      <c r="FI213" s="6">
        <v>0</v>
      </c>
      <c r="FJ213" s="6">
        <v>0</v>
      </c>
      <c r="FK213" s="6">
        <v>0</v>
      </c>
      <c r="FL213" s="6">
        <v>0</v>
      </c>
      <c r="FO213" s="6" t="s">
        <v>215</v>
      </c>
      <c r="FP213" s="6">
        <v>0.03</v>
      </c>
      <c r="FQ213" s="6">
        <v>0.14000000000000001</v>
      </c>
      <c r="FR213" s="6">
        <v>0</v>
      </c>
      <c r="FS213" s="6">
        <v>0</v>
      </c>
      <c r="FV213" s="6" t="s">
        <v>215</v>
      </c>
      <c r="FW213" s="6">
        <v>0</v>
      </c>
      <c r="FX213" s="6">
        <v>0</v>
      </c>
      <c r="FY213" s="6">
        <v>0</v>
      </c>
      <c r="FZ213" s="6">
        <v>0</v>
      </c>
      <c r="GC213" s="6" t="s">
        <v>215</v>
      </c>
      <c r="GD213" s="6">
        <v>0</v>
      </c>
      <c r="GE213" s="6">
        <v>0</v>
      </c>
      <c r="GF213" s="6">
        <v>0</v>
      </c>
      <c r="GG213" s="6">
        <v>0</v>
      </c>
      <c r="GJ213" s="58" t="s">
        <v>215</v>
      </c>
      <c r="GK213" s="58">
        <v>0</v>
      </c>
      <c r="GL213" s="58">
        <v>0</v>
      </c>
      <c r="GM213" s="58">
        <v>0</v>
      </c>
      <c r="GN213" s="58">
        <v>0</v>
      </c>
      <c r="GQ213" s="58" t="s">
        <v>215</v>
      </c>
      <c r="GR213" s="58">
        <v>0</v>
      </c>
      <c r="GS213" s="58">
        <v>0</v>
      </c>
      <c r="GT213" s="58">
        <v>0</v>
      </c>
      <c r="GU213" s="58">
        <v>0</v>
      </c>
      <c r="GX213" s="60" t="s">
        <v>215</v>
      </c>
      <c r="GY213" s="60">
        <v>0</v>
      </c>
      <c r="GZ213" s="60">
        <v>0</v>
      </c>
      <c r="HA213" s="60">
        <v>0</v>
      </c>
      <c r="HB213" s="60">
        <v>0</v>
      </c>
    </row>
    <row r="214" spans="1:210"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3" t="s">
        <v>216</v>
      </c>
      <c r="BA214" s="3">
        <v>0</v>
      </c>
      <c r="BB214" s="3">
        <v>0</v>
      </c>
      <c r="BC214" s="3">
        <v>0</v>
      </c>
      <c r="BD214" s="3">
        <v>0</v>
      </c>
      <c r="BG214" t="s">
        <v>216</v>
      </c>
      <c r="BH214">
        <v>0</v>
      </c>
      <c r="BI214">
        <v>0</v>
      </c>
      <c r="BJ214">
        <v>0</v>
      </c>
      <c r="BK214">
        <v>0</v>
      </c>
      <c r="BN214" t="s">
        <v>216</v>
      </c>
      <c r="BO214">
        <v>0</v>
      </c>
      <c r="BP214">
        <v>0</v>
      </c>
      <c r="BQ214">
        <v>0</v>
      </c>
      <c r="BR214">
        <v>0</v>
      </c>
      <c r="BU214" t="s">
        <v>216</v>
      </c>
      <c r="BV214">
        <v>0.09</v>
      </c>
      <c r="BW214">
        <v>0</v>
      </c>
      <c r="BX214">
        <v>0.19</v>
      </c>
      <c r="BY214">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v>
      </c>
      <c r="EV214" s="6">
        <v>0</v>
      </c>
      <c r="EW214" s="6">
        <v>0</v>
      </c>
      <c r="EX214" s="6">
        <v>0</v>
      </c>
      <c r="FA214" s="6" t="s">
        <v>216</v>
      </c>
      <c r="FB214" s="6">
        <v>0</v>
      </c>
      <c r="FC214" s="6">
        <v>0</v>
      </c>
      <c r="FD214" s="6">
        <v>0</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7.0000000000000007E-2</v>
      </c>
      <c r="GE214" s="6">
        <v>0</v>
      </c>
      <c r="GF214" s="6">
        <v>0.12</v>
      </c>
      <c r="GG214" s="6">
        <v>0</v>
      </c>
      <c r="GJ214" s="58" t="s">
        <v>216</v>
      </c>
      <c r="GK214" s="58">
        <v>0</v>
      </c>
      <c r="GL214" s="58">
        <v>0</v>
      </c>
      <c r="GM214" s="58">
        <v>0</v>
      </c>
      <c r="GN214" s="58">
        <v>0</v>
      </c>
      <c r="GQ214" s="58" t="s">
        <v>216</v>
      </c>
      <c r="GR214" s="58">
        <v>0</v>
      </c>
      <c r="GS214" s="58">
        <v>0</v>
      </c>
      <c r="GT214" s="58">
        <v>0</v>
      </c>
      <c r="GU214" s="58">
        <v>0</v>
      </c>
      <c r="GX214" s="60" t="s">
        <v>216</v>
      </c>
      <c r="GY214" s="60">
        <v>0</v>
      </c>
      <c r="GZ214" s="60">
        <v>0</v>
      </c>
      <c r="HA214" s="60">
        <v>0</v>
      </c>
      <c r="HB214" s="60">
        <v>0</v>
      </c>
    </row>
    <row r="215" spans="1:210"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3" t="s">
        <v>217</v>
      </c>
      <c r="BA215" s="3">
        <v>0</v>
      </c>
      <c r="BB215" s="3">
        <v>0</v>
      </c>
      <c r="BC215" s="3">
        <v>0</v>
      </c>
      <c r="BD215" s="3">
        <v>0</v>
      </c>
      <c r="BG215" t="s">
        <v>217</v>
      </c>
      <c r="BH215">
        <v>0</v>
      </c>
      <c r="BI215">
        <v>0</v>
      </c>
      <c r="BJ215">
        <v>0</v>
      </c>
      <c r="BK215">
        <v>0</v>
      </c>
      <c r="BN215" t="s">
        <v>217</v>
      </c>
      <c r="BO215">
        <v>0</v>
      </c>
      <c r="BP215">
        <v>0</v>
      </c>
      <c r="BQ215">
        <v>0</v>
      </c>
      <c r="BR215">
        <v>0</v>
      </c>
      <c r="BU215" t="s">
        <v>217</v>
      </c>
      <c r="BV215">
        <v>0</v>
      </c>
      <c r="BW215">
        <v>0</v>
      </c>
      <c r="BX215">
        <v>0</v>
      </c>
      <c r="BY215">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v>
      </c>
      <c r="EV215" s="6">
        <v>0</v>
      </c>
      <c r="EW215" s="6">
        <v>0</v>
      </c>
      <c r="EX215" s="6">
        <v>0</v>
      </c>
      <c r="FA215" s="6" t="s">
        <v>217</v>
      </c>
      <c r="FB215" s="6">
        <v>0</v>
      </c>
      <c r="FC215" s="6">
        <v>0</v>
      </c>
      <c r="FD215" s="6">
        <v>0</v>
      </c>
      <c r="FE215" s="6">
        <v>0</v>
      </c>
      <c r="FH215" s="6" t="s">
        <v>217</v>
      </c>
      <c r="FI215" s="6">
        <v>0</v>
      </c>
      <c r="FJ215" s="6">
        <v>0</v>
      </c>
      <c r="FK215" s="6">
        <v>0</v>
      </c>
      <c r="FL215" s="6">
        <v>0</v>
      </c>
      <c r="FO215" s="6" t="s">
        <v>217</v>
      </c>
      <c r="FP215" s="6">
        <v>0</v>
      </c>
      <c r="FQ215" s="6">
        <v>0</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0" t="s">
        <v>217</v>
      </c>
      <c r="GY215" s="60">
        <v>0</v>
      </c>
      <c r="GZ215" s="60">
        <v>0</v>
      </c>
      <c r="HA215" s="60">
        <v>0</v>
      </c>
      <c r="HB215" s="60">
        <v>0</v>
      </c>
    </row>
    <row r="216" spans="1:210"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0.02</v>
      </c>
      <c r="S216" s="1">
        <v>0</v>
      </c>
      <c r="T216" s="1">
        <v>0.03</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3" t="s">
        <v>218</v>
      </c>
      <c r="BA216" s="3">
        <v>0</v>
      </c>
      <c r="BB216" s="3">
        <v>0</v>
      </c>
      <c r="BC216" s="3">
        <v>0</v>
      </c>
      <c r="BD216" s="3">
        <v>0</v>
      </c>
      <c r="BG216" t="s">
        <v>218</v>
      </c>
      <c r="BH216">
        <v>0</v>
      </c>
      <c r="BI216">
        <v>0</v>
      </c>
      <c r="BJ216">
        <v>0</v>
      </c>
      <c r="BK216">
        <v>0</v>
      </c>
      <c r="BN216" t="s">
        <v>218</v>
      </c>
      <c r="BO216">
        <v>0</v>
      </c>
      <c r="BP216">
        <v>0</v>
      </c>
      <c r="BQ216">
        <v>0</v>
      </c>
      <c r="BR216">
        <v>0</v>
      </c>
      <c r="BU216" t="s">
        <v>218</v>
      </c>
      <c r="BV216">
        <v>0</v>
      </c>
      <c r="BW216">
        <v>0</v>
      </c>
      <c r="BX216">
        <v>0</v>
      </c>
      <c r="BY21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v>
      </c>
      <c r="GS216" s="58">
        <v>0</v>
      </c>
      <c r="GT216" s="58">
        <v>0</v>
      </c>
      <c r="GU216" s="58">
        <v>0</v>
      </c>
      <c r="GX216" s="60" t="s">
        <v>218</v>
      </c>
      <c r="GY216" s="60">
        <v>0</v>
      </c>
      <c r="GZ216" s="60">
        <v>0</v>
      </c>
      <c r="HA216" s="60">
        <v>0</v>
      </c>
      <c r="HB216" s="60">
        <v>0</v>
      </c>
    </row>
    <row r="217" spans="1:210"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3" t="s">
        <v>219</v>
      </c>
      <c r="BA217" s="3">
        <v>0</v>
      </c>
      <c r="BB217" s="3">
        <v>0</v>
      </c>
      <c r="BC217" s="3">
        <v>0</v>
      </c>
      <c r="BD217" s="3">
        <v>0</v>
      </c>
      <c r="BG217" t="s">
        <v>219</v>
      </c>
      <c r="BH217">
        <v>0</v>
      </c>
      <c r="BI217">
        <v>0</v>
      </c>
      <c r="BJ217">
        <v>0</v>
      </c>
      <c r="BK217">
        <v>0</v>
      </c>
      <c r="BN217" t="s">
        <v>219</v>
      </c>
      <c r="BO217">
        <v>0</v>
      </c>
      <c r="BP217">
        <v>0</v>
      </c>
      <c r="BQ217">
        <v>0</v>
      </c>
      <c r="BR217">
        <v>0</v>
      </c>
      <c r="BU217" t="s">
        <v>219</v>
      </c>
      <c r="BV217">
        <v>0</v>
      </c>
      <c r="BW217">
        <v>0</v>
      </c>
      <c r="BX217">
        <v>0</v>
      </c>
      <c r="BY217">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v>
      </c>
      <c r="FX217" s="6">
        <v>0</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0" t="s">
        <v>219</v>
      </c>
      <c r="GY217" s="60">
        <v>0</v>
      </c>
      <c r="GZ217" s="60">
        <v>0</v>
      </c>
      <c r="HA217" s="60">
        <v>0</v>
      </c>
      <c r="HB217" s="60">
        <v>0</v>
      </c>
    </row>
    <row r="218" spans="1:210"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3" t="s">
        <v>220</v>
      </c>
      <c r="BA218" s="3">
        <v>0</v>
      </c>
      <c r="BB218" s="3">
        <v>0</v>
      </c>
      <c r="BC218" s="3">
        <v>0</v>
      </c>
      <c r="BD218" s="3">
        <v>0</v>
      </c>
      <c r="BG218" t="s">
        <v>220</v>
      </c>
      <c r="BH218">
        <v>0</v>
      </c>
      <c r="BI218">
        <v>0</v>
      </c>
      <c r="BJ218">
        <v>0</v>
      </c>
      <c r="BK218">
        <v>0</v>
      </c>
      <c r="BN218" t="s">
        <v>220</v>
      </c>
      <c r="BO218">
        <v>0</v>
      </c>
      <c r="BP218">
        <v>0</v>
      </c>
      <c r="BQ218">
        <v>0</v>
      </c>
      <c r="BR218">
        <v>0</v>
      </c>
      <c r="BU218" t="s">
        <v>220</v>
      </c>
      <c r="BV218">
        <v>0</v>
      </c>
      <c r="BW218">
        <v>0</v>
      </c>
      <c r="BX218">
        <v>0</v>
      </c>
      <c r="BY218">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0" t="s">
        <v>220</v>
      </c>
      <c r="GY218" s="60">
        <v>0</v>
      </c>
      <c r="GZ218" s="60">
        <v>0</v>
      </c>
      <c r="HA218" s="60">
        <v>0</v>
      </c>
      <c r="HB218" s="60">
        <v>0</v>
      </c>
    </row>
    <row r="219" spans="1:210"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3" t="s">
        <v>221</v>
      </c>
      <c r="BA219" s="3">
        <v>0</v>
      </c>
      <c r="BB219" s="3">
        <v>0</v>
      </c>
      <c r="BC219" s="3">
        <v>0</v>
      </c>
      <c r="BD219" s="3">
        <v>0</v>
      </c>
      <c r="BG219" t="s">
        <v>221</v>
      </c>
      <c r="BH219">
        <v>0</v>
      </c>
      <c r="BI219">
        <v>0</v>
      </c>
      <c r="BJ219">
        <v>0</v>
      </c>
      <c r="BK219">
        <v>0</v>
      </c>
      <c r="BN219" t="s">
        <v>221</v>
      </c>
      <c r="BO219">
        <v>0</v>
      </c>
      <c r="BP219">
        <v>0</v>
      </c>
      <c r="BQ219">
        <v>0</v>
      </c>
      <c r="BR219">
        <v>0</v>
      </c>
      <c r="BU219" t="s">
        <v>221</v>
      </c>
      <c r="BV219">
        <v>0</v>
      </c>
      <c r="BW219">
        <v>0</v>
      </c>
      <c r="BX219">
        <v>0</v>
      </c>
      <c r="BY219">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0" t="s">
        <v>221</v>
      </c>
      <c r="GY219" s="60">
        <v>0</v>
      </c>
      <c r="GZ219" s="60">
        <v>0</v>
      </c>
      <c r="HA219" s="60">
        <v>0</v>
      </c>
      <c r="HB219" s="60">
        <v>0</v>
      </c>
    </row>
    <row r="220" spans="1:210"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3" t="s">
        <v>222</v>
      </c>
      <c r="BA220" s="3">
        <v>0</v>
      </c>
      <c r="BB220" s="3">
        <v>0</v>
      </c>
      <c r="BC220" s="3">
        <v>0</v>
      </c>
      <c r="BD220" s="3">
        <v>0</v>
      </c>
      <c r="BG220" t="s">
        <v>222</v>
      </c>
      <c r="BH220">
        <v>0</v>
      </c>
      <c r="BI220">
        <v>0</v>
      </c>
      <c r="BJ220">
        <v>0</v>
      </c>
      <c r="BK220">
        <v>0</v>
      </c>
      <c r="BN220" t="s">
        <v>222</v>
      </c>
      <c r="BO220">
        <v>0</v>
      </c>
      <c r="BP220">
        <v>0</v>
      </c>
      <c r="BQ220">
        <v>0</v>
      </c>
      <c r="BR220">
        <v>0</v>
      </c>
      <c r="BU220" t="s">
        <v>222</v>
      </c>
      <c r="BV220">
        <v>0</v>
      </c>
      <c r="BW220">
        <v>0</v>
      </c>
      <c r="BX220">
        <v>0</v>
      </c>
      <c r="BY220">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c r="EF220" s="6" t="s">
        <v>222</v>
      </c>
      <c r="EG220" s="6">
        <v>0</v>
      </c>
      <c r="EH220" s="6">
        <v>0</v>
      </c>
      <c r="EI220" s="6">
        <v>0</v>
      </c>
      <c r="EJ220" s="6">
        <v>0</v>
      </c>
      <c r="EM220" s="6" t="s">
        <v>222</v>
      </c>
      <c r="EN220" s="6">
        <v>0</v>
      </c>
      <c r="EO220" s="6">
        <v>0</v>
      </c>
      <c r="EP220" s="6">
        <v>0</v>
      </c>
      <c r="EQ220" s="6">
        <v>0</v>
      </c>
      <c r="ET220" s="6" t="s">
        <v>222</v>
      </c>
      <c r="EU220" s="6">
        <v>0</v>
      </c>
      <c r="EV220" s="6">
        <v>0</v>
      </c>
      <c r="EW220" s="6">
        <v>0</v>
      </c>
      <c r="EX220" s="6">
        <v>0</v>
      </c>
      <c r="FA220" s="6" t="s">
        <v>222</v>
      </c>
      <c r="FB220" s="6">
        <v>0</v>
      </c>
      <c r="FC220" s="6">
        <v>0</v>
      </c>
      <c r="FD220" s="6">
        <v>0</v>
      </c>
      <c r="FE220" s="6">
        <v>0</v>
      </c>
      <c r="FH220" s="6" t="s">
        <v>222</v>
      </c>
      <c r="FI220" s="6">
        <v>0</v>
      </c>
      <c r="FJ220" s="6">
        <v>0</v>
      </c>
      <c r="FK220" s="6">
        <v>0</v>
      </c>
      <c r="FL220" s="6">
        <v>0</v>
      </c>
      <c r="FO220" s="6" t="s">
        <v>222</v>
      </c>
      <c r="FP220" s="6">
        <v>0</v>
      </c>
      <c r="FQ220" s="6">
        <v>0</v>
      </c>
      <c r="FR220" s="6">
        <v>0</v>
      </c>
      <c r="FS220" s="6">
        <v>0</v>
      </c>
      <c r="FV220" s="6" t="s">
        <v>222</v>
      </c>
      <c r="FW220" s="6">
        <v>0</v>
      </c>
      <c r="FX220" s="6">
        <v>0</v>
      </c>
      <c r="FY220" s="6">
        <v>0</v>
      </c>
      <c r="FZ220" s="6">
        <v>0</v>
      </c>
      <c r="GC220" s="6" t="s">
        <v>222</v>
      </c>
      <c r="GD220" s="6">
        <v>0</v>
      </c>
      <c r="GE220" s="6">
        <v>0</v>
      </c>
      <c r="GF220" s="6">
        <v>0</v>
      </c>
      <c r="GG220" s="6">
        <v>0</v>
      </c>
      <c r="GJ220" s="58" t="s">
        <v>222</v>
      </c>
      <c r="GK220" s="58">
        <v>0</v>
      </c>
      <c r="GL220" s="58">
        <v>0</v>
      </c>
      <c r="GM220" s="58">
        <v>0</v>
      </c>
      <c r="GN220" s="58">
        <v>0</v>
      </c>
      <c r="GQ220" s="58" t="s">
        <v>222</v>
      </c>
      <c r="GR220" s="58">
        <v>0</v>
      </c>
      <c r="GS220" s="58">
        <v>0</v>
      </c>
      <c r="GT220" s="58">
        <v>0</v>
      </c>
      <c r="GU220" s="58">
        <v>0</v>
      </c>
      <c r="GX220" s="60" t="s">
        <v>222</v>
      </c>
      <c r="GY220" s="60">
        <v>0</v>
      </c>
      <c r="GZ220" s="60">
        <v>0</v>
      </c>
      <c r="HA220" s="60">
        <v>0</v>
      </c>
      <c r="HB220" s="60">
        <v>0</v>
      </c>
    </row>
    <row r="221" spans="1:210" x14ac:dyDescent="0.3">
      <c r="A221" s="1">
        <v>10.800000000000026</v>
      </c>
      <c r="B221" s="1">
        <v>10.850000000000026</v>
      </c>
      <c r="C221" s="1" t="s">
        <v>223</v>
      </c>
      <c r="D221" s="1">
        <v>0.03</v>
      </c>
      <c r="E221" s="1">
        <v>0</v>
      </c>
      <c r="F221" s="1">
        <v>0.06</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0.03</v>
      </c>
      <c r="Z221" s="1">
        <v>0</v>
      </c>
      <c r="AA221" s="1">
        <v>0.06</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0.18</v>
      </c>
      <c r="AU221" s="6">
        <v>0.77</v>
      </c>
      <c r="AV221" s="6">
        <v>0</v>
      </c>
      <c r="AW221" s="6">
        <v>0</v>
      </c>
      <c r="AZ221" s="3" t="s">
        <v>223</v>
      </c>
      <c r="BA221" s="3">
        <v>0</v>
      </c>
      <c r="BB221" s="3">
        <v>0</v>
      </c>
      <c r="BC221" s="3">
        <v>0</v>
      </c>
      <c r="BD221" s="3">
        <v>0</v>
      </c>
      <c r="BG221" t="s">
        <v>223</v>
      </c>
      <c r="BH221">
        <v>0</v>
      </c>
      <c r="BI221">
        <v>0</v>
      </c>
      <c r="BJ221">
        <v>0</v>
      </c>
      <c r="BK221">
        <v>0</v>
      </c>
      <c r="BN221" t="s">
        <v>223</v>
      </c>
      <c r="BO221">
        <v>0</v>
      </c>
      <c r="BP221">
        <v>0</v>
      </c>
      <c r="BQ221">
        <v>0</v>
      </c>
      <c r="BR221">
        <v>0</v>
      </c>
      <c r="BU221" t="s">
        <v>223</v>
      </c>
      <c r="BV221">
        <v>0</v>
      </c>
      <c r="BW221">
        <v>0</v>
      </c>
      <c r="BX221">
        <v>0</v>
      </c>
      <c r="BY221">
        <v>0</v>
      </c>
      <c r="CB221" s="6" t="s">
        <v>223</v>
      </c>
      <c r="CC221" s="6">
        <v>0.03</v>
      </c>
      <c r="CD221" s="6">
        <v>0</v>
      </c>
      <c r="CE221" s="6">
        <v>0.06</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0.09</v>
      </c>
      <c r="EV221" s="6">
        <v>0.48</v>
      </c>
      <c r="EW221" s="6">
        <v>0</v>
      </c>
      <c r="EX221" s="6">
        <v>0</v>
      </c>
      <c r="FA221" s="6" t="s">
        <v>223</v>
      </c>
      <c r="FB221" s="6">
        <v>0.03</v>
      </c>
      <c r="FC221" s="6">
        <v>0</v>
      </c>
      <c r="FD221" s="6">
        <v>0.06</v>
      </c>
      <c r="FE221" s="6">
        <v>0</v>
      </c>
      <c r="FH221" s="6" t="s">
        <v>223</v>
      </c>
      <c r="FI221" s="6">
        <v>0</v>
      </c>
      <c r="FJ221" s="6">
        <v>0</v>
      </c>
      <c r="FK221" s="6">
        <v>0</v>
      </c>
      <c r="FL221" s="6">
        <v>0</v>
      </c>
      <c r="FO221" s="6" t="s">
        <v>223</v>
      </c>
      <c r="FP221" s="6">
        <v>0.04</v>
      </c>
      <c r="FQ221" s="6">
        <v>0.2</v>
      </c>
      <c r="FR221" s="6">
        <v>0</v>
      </c>
      <c r="FS221" s="6">
        <v>0</v>
      </c>
      <c r="FV221" s="6" t="s">
        <v>223</v>
      </c>
      <c r="FW221" s="6">
        <v>0</v>
      </c>
      <c r="FX221" s="6">
        <v>0</v>
      </c>
      <c r="FY221" s="6">
        <v>0</v>
      </c>
      <c r="FZ221" s="6">
        <v>0</v>
      </c>
      <c r="GC221" s="6" t="s">
        <v>223</v>
      </c>
      <c r="GD221" s="6">
        <v>0</v>
      </c>
      <c r="GE221" s="6">
        <v>0</v>
      </c>
      <c r="GF221" s="6">
        <v>0</v>
      </c>
      <c r="GG221" s="6">
        <v>0</v>
      </c>
      <c r="GJ221" s="58" t="s">
        <v>223</v>
      </c>
      <c r="GK221" s="58">
        <v>0.04</v>
      </c>
      <c r="GL221" s="58">
        <v>0</v>
      </c>
      <c r="GM221" s="58">
        <v>7.0000000000000007E-2</v>
      </c>
      <c r="GN221" s="58">
        <v>0</v>
      </c>
      <c r="GQ221" s="58" t="s">
        <v>223</v>
      </c>
      <c r="GR221" s="58">
        <v>0</v>
      </c>
      <c r="GS221" s="58">
        <v>0</v>
      </c>
      <c r="GT221" s="58">
        <v>0</v>
      </c>
      <c r="GU221" s="58">
        <v>0</v>
      </c>
      <c r="GX221" s="60" t="s">
        <v>223</v>
      </c>
      <c r="GY221" s="60">
        <v>0</v>
      </c>
      <c r="GZ221" s="60">
        <v>0</v>
      </c>
      <c r="HA221" s="60">
        <v>0</v>
      </c>
      <c r="HB221" s="60">
        <v>0</v>
      </c>
    </row>
    <row r="222" spans="1:210"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3" t="s">
        <v>224</v>
      </c>
      <c r="BA222" s="3">
        <v>0</v>
      </c>
      <c r="BB222" s="3">
        <v>0</v>
      </c>
      <c r="BC222" s="3">
        <v>0</v>
      </c>
      <c r="BD222" s="3">
        <v>0</v>
      </c>
      <c r="BG222" t="s">
        <v>224</v>
      </c>
      <c r="BH222">
        <v>0</v>
      </c>
      <c r="BI222">
        <v>0</v>
      </c>
      <c r="BJ222">
        <v>0</v>
      </c>
      <c r="BK222">
        <v>0</v>
      </c>
      <c r="BN222" t="s">
        <v>224</v>
      </c>
      <c r="BO222">
        <v>0</v>
      </c>
      <c r="BP222">
        <v>0</v>
      </c>
      <c r="BQ222">
        <v>0</v>
      </c>
      <c r="BR222">
        <v>0</v>
      </c>
      <c r="BU222" t="s">
        <v>224</v>
      </c>
      <c r="BV222">
        <v>0</v>
      </c>
      <c r="BW222">
        <v>0</v>
      </c>
      <c r="BX222">
        <v>0</v>
      </c>
      <c r="BY222">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c r="EF222" s="6" t="s">
        <v>224</v>
      </c>
      <c r="EG222" s="6">
        <v>0.09</v>
      </c>
      <c r="EH222" s="6">
        <v>0.37</v>
      </c>
      <c r="EI222" s="6">
        <v>0</v>
      </c>
      <c r="EJ222" s="6">
        <v>0</v>
      </c>
      <c r="EM222" s="6" t="s">
        <v>224</v>
      </c>
      <c r="EN222" s="6">
        <v>0</v>
      </c>
      <c r="EO222" s="6">
        <v>0</v>
      </c>
      <c r="EP222" s="6">
        <v>0</v>
      </c>
      <c r="EQ222" s="6">
        <v>0</v>
      </c>
      <c r="ET222" s="6" t="s">
        <v>224</v>
      </c>
      <c r="EU222" s="6">
        <v>0</v>
      </c>
      <c r="EV222" s="6">
        <v>0</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0" t="s">
        <v>224</v>
      </c>
      <c r="GY222" s="60">
        <v>0</v>
      </c>
      <c r="GZ222" s="60">
        <v>0</v>
      </c>
      <c r="HA222" s="60">
        <v>0</v>
      </c>
      <c r="HB222" s="60">
        <v>0</v>
      </c>
    </row>
    <row r="223" spans="1:210"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3" t="s">
        <v>225</v>
      </c>
      <c r="BA223" s="3">
        <v>0</v>
      </c>
      <c r="BB223" s="3">
        <v>0</v>
      </c>
      <c r="BC223" s="3">
        <v>0</v>
      </c>
      <c r="BD223" s="3">
        <v>0</v>
      </c>
      <c r="BG223" t="s">
        <v>225</v>
      </c>
      <c r="BH223">
        <v>0</v>
      </c>
      <c r="BI223">
        <v>0</v>
      </c>
      <c r="BJ223">
        <v>0</v>
      </c>
      <c r="BK223">
        <v>0</v>
      </c>
      <c r="BN223" t="s">
        <v>225</v>
      </c>
      <c r="BO223">
        <v>0</v>
      </c>
      <c r="BP223">
        <v>0</v>
      </c>
      <c r="BQ223">
        <v>0</v>
      </c>
      <c r="BR223">
        <v>0</v>
      </c>
      <c r="BU223" t="s">
        <v>225</v>
      </c>
      <c r="BV223">
        <v>0</v>
      </c>
      <c r="BW223">
        <v>0</v>
      </c>
      <c r="BX223">
        <v>0</v>
      </c>
      <c r="BY223">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v>
      </c>
      <c r="FC223" s="6">
        <v>0</v>
      </c>
      <c r="FD223" s="6">
        <v>0</v>
      </c>
      <c r="FE223" s="6">
        <v>0</v>
      </c>
      <c r="FH223" s="6" t="s">
        <v>225</v>
      </c>
      <c r="FI223" s="6">
        <v>0</v>
      </c>
      <c r="FJ223" s="6">
        <v>0</v>
      </c>
      <c r="FK223" s="6">
        <v>0</v>
      </c>
      <c r="FL223" s="6">
        <v>0</v>
      </c>
      <c r="FO223" s="6" t="s">
        <v>225</v>
      </c>
      <c r="FP223" s="6">
        <v>0</v>
      </c>
      <c r="FQ223" s="6">
        <v>0</v>
      </c>
      <c r="FR223" s="6">
        <v>0</v>
      </c>
      <c r="FS223" s="6">
        <v>0</v>
      </c>
      <c r="FV223" s="6" t="s">
        <v>225</v>
      </c>
      <c r="FW223" s="6">
        <v>0</v>
      </c>
      <c r="FX223" s="6">
        <v>0</v>
      </c>
      <c r="FY223" s="6">
        <v>0</v>
      </c>
      <c r="FZ223" s="6">
        <v>0</v>
      </c>
      <c r="GC223" s="6" t="s">
        <v>225</v>
      </c>
      <c r="GD223" s="6">
        <v>0</v>
      </c>
      <c r="GE223" s="6">
        <v>0</v>
      </c>
      <c r="GF223" s="6">
        <v>0</v>
      </c>
      <c r="GG223" s="6">
        <v>0</v>
      </c>
      <c r="GJ223" s="58" t="s">
        <v>225</v>
      </c>
      <c r="GK223" s="58">
        <v>0</v>
      </c>
      <c r="GL223" s="58">
        <v>0</v>
      </c>
      <c r="GM223" s="58">
        <v>0</v>
      </c>
      <c r="GN223" s="58">
        <v>0</v>
      </c>
      <c r="GQ223" s="58" t="s">
        <v>225</v>
      </c>
      <c r="GR223" s="58">
        <v>0</v>
      </c>
      <c r="GS223" s="58">
        <v>0</v>
      </c>
      <c r="GT223" s="58">
        <v>0</v>
      </c>
      <c r="GU223" s="58">
        <v>0</v>
      </c>
      <c r="GX223" s="60" t="s">
        <v>225</v>
      </c>
      <c r="GY223" s="60">
        <v>0</v>
      </c>
      <c r="GZ223" s="60">
        <v>0</v>
      </c>
      <c r="HA223" s="60">
        <v>0</v>
      </c>
      <c r="HB223" s="60">
        <v>0</v>
      </c>
    </row>
    <row r="224" spans="1:210"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3" t="s">
        <v>226</v>
      </c>
      <c r="BA224" s="3">
        <v>0</v>
      </c>
      <c r="BB224" s="3">
        <v>0</v>
      </c>
      <c r="BC224" s="3">
        <v>0</v>
      </c>
      <c r="BD224" s="3">
        <v>0</v>
      </c>
      <c r="BG224" t="s">
        <v>226</v>
      </c>
      <c r="BH224">
        <v>0</v>
      </c>
      <c r="BI224">
        <v>0</v>
      </c>
      <c r="BJ224">
        <v>0</v>
      </c>
      <c r="BK224">
        <v>0</v>
      </c>
      <c r="BN224" t="s">
        <v>226</v>
      </c>
      <c r="BO224">
        <v>0.1</v>
      </c>
      <c r="BP224">
        <v>0</v>
      </c>
      <c r="BQ224">
        <v>0</v>
      </c>
      <c r="BR224">
        <v>0</v>
      </c>
      <c r="BU224" t="s">
        <v>226</v>
      </c>
      <c r="BV224">
        <v>0.18</v>
      </c>
      <c r="BW224">
        <v>0</v>
      </c>
      <c r="BX224">
        <v>0.39</v>
      </c>
      <c r="BY224">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0.06</v>
      </c>
      <c r="EA224" s="6">
        <v>0</v>
      </c>
      <c r="EB224" s="6">
        <v>0.1</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v>
      </c>
      <c r="FQ224" s="6">
        <v>0</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0" t="s">
        <v>226</v>
      </c>
      <c r="GY224" s="60">
        <v>0</v>
      </c>
      <c r="GZ224" s="60">
        <v>0</v>
      </c>
      <c r="HA224" s="60">
        <v>0</v>
      </c>
      <c r="HB224" s="60">
        <v>0</v>
      </c>
    </row>
    <row r="225" spans="1:210"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3" t="s">
        <v>227</v>
      </c>
      <c r="BA225" s="3">
        <v>0</v>
      </c>
      <c r="BB225" s="3">
        <v>0</v>
      </c>
      <c r="BC225" s="3">
        <v>0</v>
      </c>
      <c r="BD225" s="3">
        <v>0</v>
      </c>
      <c r="BG225" t="s">
        <v>227</v>
      </c>
      <c r="BH225">
        <v>0</v>
      </c>
      <c r="BI225">
        <v>0</v>
      </c>
      <c r="BJ225">
        <v>0</v>
      </c>
      <c r="BK225">
        <v>0</v>
      </c>
      <c r="BN225" t="s">
        <v>227</v>
      </c>
      <c r="BO225">
        <v>0</v>
      </c>
      <c r="BP225">
        <v>0</v>
      </c>
      <c r="BQ225">
        <v>0</v>
      </c>
      <c r="BR225">
        <v>0</v>
      </c>
      <c r="BU225" t="s">
        <v>227</v>
      </c>
      <c r="BV225">
        <v>0</v>
      </c>
      <c r="BW225">
        <v>0</v>
      </c>
      <c r="BX225">
        <v>0</v>
      </c>
      <c r="BY225">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0.1</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0" t="s">
        <v>227</v>
      </c>
      <c r="GY225" s="60">
        <v>0</v>
      </c>
      <c r="GZ225" s="60">
        <v>0</v>
      </c>
      <c r="HA225" s="60">
        <v>0</v>
      </c>
      <c r="HB225" s="60">
        <v>0</v>
      </c>
    </row>
    <row r="226" spans="1:210"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3" t="s">
        <v>228</v>
      </c>
      <c r="BA226" s="3">
        <v>0</v>
      </c>
      <c r="BB226" s="3">
        <v>0</v>
      </c>
      <c r="BC226" s="3">
        <v>0</v>
      </c>
      <c r="BD226" s="3">
        <v>0</v>
      </c>
      <c r="BG226" t="s">
        <v>228</v>
      </c>
      <c r="BH226">
        <v>0</v>
      </c>
      <c r="BI226">
        <v>0</v>
      </c>
      <c r="BJ226">
        <v>0</v>
      </c>
      <c r="BK226">
        <v>0</v>
      </c>
      <c r="BN226" t="s">
        <v>228</v>
      </c>
      <c r="BO226">
        <v>0</v>
      </c>
      <c r="BP226">
        <v>0</v>
      </c>
      <c r="BQ226">
        <v>0</v>
      </c>
      <c r="BR226">
        <v>0</v>
      </c>
      <c r="BU226" t="s">
        <v>228</v>
      </c>
      <c r="BV226">
        <v>0</v>
      </c>
      <c r="BW226">
        <v>0</v>
      </c>
      <c r="BX226">
        <v>0</v>
      </c>
      <c r="BY22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0" t="s">
        <v>228</v>
      </c>
      <c r="GY226" s="60">
        <v>0</v>
      </c>
      <c r="GZ226" s="60">
        <v>0</v>
      </c>
      <c r="HA226" s="60">
        <v>0</v>
      </c>
      <c r="HB226" s="60">
        <v>0</v>
      </c>
    </row>
    <row r="227" spans="1:210"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3" t="s">
        <v>229</v>
      </c>
      <c r="BA227" s="3">
        <v>0</v>
      </c>
      <c r="BB227" s="3">
        <v>0</v>
      </c>
      <c r="BC227" s="3">
        <v>0</v>
      </c>
      <c r="BD227" s="3">
        <v>0</v>
      </c>
      <c r="BG227" t="s">
        <v>229</v>
      </c>
      <c r="BH227">
        <v>0</v>
      </c>
      <c r="BI227">
        <v>0</v>
      </c>
      <c r="BJ227">
        <v>0</v>
      </c>
      <c r="BK227">
        <v>0</v>
      </c>
      <c r="BN227" t="s">
        <v>229</v>
      </c>
      <c r="BO227">
        <v>0</v>
      </c>
      <c r="BP227">
        <v>0</v>
      </c>
      <c r="BQ227">
        <v>0</v>
      </c>
      <c r="BR227">
        <v>0</v>
      </c>
      <c r="BU227" t="s">
        <v>229</v>
      </c>
      <c r="BV227">
        <v>0</v>
      </c>
      <c r="BW227">
        <v>0</v>
      </c>
      <c r="BX227">
        <v>0</v>
      </c>
      <c r="BY227">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c r="EF227" s="6" t="s">
        <v>229</v>
      </c>
      <c r="EG227" s="6">
        <v>0</v>
      </c>
      <c r="EH227" s="6">
        <v>0</v>
      </c>
      <c r="EI227" s="6">
        <v>0</v>
      </c>
      <c r="EJ227" s="6">
        <v>0</v>
      </c>
      <c r="EM227" s="6" t="s">
        <v>229</v>
      </c>
      <c r="EN227" s="6">
        <v>0</v>
      </c>
      <c r="EO227" s="6">
        <v>0</v>
      </c>
      <c r="EP227" s="6">
        <v>0</v>
      </c>
      <c r="EQ227" s="6">
        <v>0</v>
      </c>
      <c r="ET227" s="6" t="s">
        <v>229</v>
      </c>
      <c r="EU227" s="6">
        <v>0</v>
      </c>
      <c r="EV227" s="6">
        <v>0</v>
      </c>
      <c r="EW227" s="6">
        <v>0</v>
      </c>
      <c r="EX227" s="6">
        <v>0</v>
      </c>
      <c r="FA227" s="6" t="s">
        <v>229</v>
      </c>
      <c r="FB227" s="6">
        <v>0</v>
      </c>
      <c r="FC227" s="6">
        <v>0</v>
      </c>
      <c r="FD227" s="6">
        <v>0</v>
      </c>
      <c r="FE227" s="6">
        <v>0</v>
      </c>
      <c r="FH227" s="6" t="s">
        <v>229</v>
      </c>
      <c r="FI227" s="6">
        <v>0</v>
      </c>
      <c r="FJ227" s="6">
        <v>0</v>
      </c>
      <c r="FK227" s="6">
        <v>0</v>
      </c>
      <c r="FL227" s="6">
        <v>0</v>
      </c>
      <c r="FO227" s="6" t="s">
        <v>229</v>
      </c>
      <c r="FP227" s="6">
        <v>0</v>
      </c>
      <c r="FQ227" s="6">
        <v>0</v>
      </c>
      <c r="FR227" s="6">
        <v>0</v>
      </c>
      <c r="FS227" s="6">
        <v>0</v>
      </c>
      <c r="FV227" s="6" t="s">
        <v>229</v>
      </c>
      <c r="FW227" s="6">
        <v>0</v>
      </c>
      <c r="FX227" s="6">
        <v>0</v>
      </c>
      <c r="FY227" s="6">
        <v>0</v>
      </c>
      <c r="FZ227" s="6">
        <v>0</v>
      </c>
      <c r="GC227" s="6" t="s">
        <v>229</v>
      </c>
      <c r="GD227" s="6">
        <v>0</v>
      </c>
      <c r="GE227" s="6">
        <v>0</v>
      </c>
      <c r="GF227" s="6">
        <v>0</v>
      </c>
      <c r="GG227" s="6">
        <v>0</v>
      </c>
      <c r="GJ227" s="58" t="s">
        <v>229</v>
      </c>
      <c r="GK227" s="58">
        <v>0</v>
      </c>
      <c r="GL227" s="58">
        <v>0</v>
      </c>
      <c r="GM227" s="58">
        <v>0</v>
      </c>
      <c r="GN227" s="58">
        <v>0</v>
      </c>
      <c r="GQ227" s="58" t="s">
        <v>229</v>
      </c>
      <c r="GR227" s="58">
        <v>0</v>
      </c>
      <c r="GS227" s="58">
        <v>0</v>
      </c>
      <c r="GT227" s="58">
        <v>0</v>
      </c>
      <c r="GU227" s="58">
        <v>0</v>
      </c>
      <c r="GX227" s="60" t="s">
        <v>229</v>
      </c>
      <c r="GY227" s="60">
        <v>0</v>
      </c>
      <c r="GZ227" s="60">
        <v>0</v>
      </c>
      <c r="HA227" s="60">
        <v>0</v>
      </c>
      <c r="HB227" s="60">
        <v>0</v>
      </c>
    </row>
    <row r="228" spans="1:210"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3" t="s">
        <v>230</v>
      </c>
      <c r="BA228" s="3">
        <v>0</v>
      </c>
      <c r="BB228" s="3">
        <v>0</v>
      </c>
      <c r="BC228" s="3">
        <v>0</v>
      </c>
      <c r="BD228" s="3">
        <v>0</v>
      </c>
      <c r="BG228" t="s">
        <v>230</v>
      </c>
      <c r="BH228">
        <v>0</v>
      </c>
      <c r="BI228">
        <v>0</v>
      </c>
      <c r="BJ228">
        <v>0</v>
      </c>
      <c r="BK228">
        <v>0</v>
      </c>
      <c r="BN228" t="s">
        <v>230</v>
      </c>
      <c r="BO228">
        <v>0</v>
      </c>
      <c r="BP228">
        <v>0</v>
      </c>
      <c r="BQ228">
        <v>0</v>
      </c>
      <c r="BR228">
        <v>0</v>
      </c>
      <c r="BU228" t="s">
        <v>230</v>
      </c>
      <c r="BV228">
        <v>0</v>
      </c>
      <c r="BW228">
        <v>0</v>
      </c>
      <c r="BX228">
        <v>0</v>
      </c>
      <c r="BY228">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v>
      </c>
      <c r="EV228" s="6">
        <v>0</v>
      </c>
      <c r="EW228" s="6">
        <v>0</v>
      </c>
      <c r="EX228" s="6">
        <v>0</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0" t="s">
        <v>230</v>
      </c>
      <c r="GY228" s="60">
        <v>0</v>
      </c>
      <c r="GZ228" s="60">
        <v>0</v>
      </c>
      <c r="HA228" s="60">
        <v>0</v>
      </c>
      <c r="HB228" s="60">
        <v>0</v>
      </c>
    </row>
    <row r="229" spans="1:210"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3" t="s">
        <v>231</v>
      </c>
      <c r="BA229" s="3">
        <v>0</v>
      </c>
      <c r="BB229" s="3">
        <v>0</v>
      </c>
      <c r="BC229" s="3">
        <v>0</v>
      </c>
      <c r="BD229" s="3">
        <v>0</v>
      </c>
      <c r="BG229" t="s">
        <v>231</v>
      </c>
      <c r="BH229">
        <v>0</v>
      </c>
      <c r="BI229">
        <v>0</v>
      </c>
      <c r="BJ229">
        <v>0</v>
      </c>
      <c r="BK229">
        <v>0</v>
      </c>
      <c r="BN229" t="s">
        <v>231</v>
      </c>
      <c r="BO229">
        <v>0</v>
      </c>
      <c r="BP229">
        <v>0</v>
      </c>
      <c r="BQ229">
        <v>0</v>
      </c>
      <c r="BR229">
        <v>0</v>
      </c>
      <c r="BU229" t="s">
        <v>231</v>
      </c>
      <c r="BV229">
        <v>0</v>
      </c>
      <c r="BW229">
        <v>0</v>
      </c>
      <c r="BX229">
        <v>0</v>
      </c>
      <c r="BY229">
        <v>0</v>
      </c>
      <c r="CB229" s="6" t="s">
        <v>231</v>
      </c>
      <c r="CC229" s="6">
        <v>0</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0" t="s">
        <v>231</v>
      </c>
      <c r="GY229" s="60">
        <v>0</v>
      </c>
      <c r="GZ229" s="60">
        <v>0</v>
      </c>
      <c r="HA229" s="60">
        <v>0</v>
      </c>
      <c r="HB229" s="60">
        <v>0</v>
      </c>
    </row>
    <row r="230" spans="1:210"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3" t="s">
        <v>232</v>
      </c>
      <c r="BA230" s="3">
        <v>0</v>
      </c>
      <c r="BB230" s="3">
        <v>0</v>
      </c>
      <c r="BC230" s="3">
        <v>0</v>
      </c>
      <c r="BD230" s="3">
        <v>0</v>
      </c>
      <c r="BG230" t="s">
        <v>232</v>
      </c>
      <c r="BH230">
        <v>0.08</v>
      </c>
      <c r="BI230">
        <v>0</v>
      </c>
      <c r="BJ230">
        <v>0.18</v>
      </c>
      <c r="BK230">
        <v>0</v>
      </c>
      <c r="BN230" t="s">
        <v>232</v>
      </c>
      <c r="BO230">
        <v>0</v>
      </c>
      <c r="BP230">
        <v>0</v>
      </c>
      <c r="BQ230">
        <v>0</v>
      </c>
      <c r="BR230">
        <v>0</v>
      </c>
      <c r="BU230" t="s">
        <v>232</v>
      </c>
      <c r="BV230">
        <v>0</v>
      </c>
      <c r="BW230">
        <v>0</v>
      </c>
      <c r="BX230">
        <v>0</v>
      </c>
      <c r="BY230">
        <v>0</v>
      </c>
      <c r="CB230" s="6" t="s">
        <v>232</v>
      </c>
      <c r="CC230" s="6">
        <v>0</v>
      </c>
      <c r="CD230" s="6">
        <v>0</v>
      </c>
      <c r="CE230" s="6">
        <v>0</v>
      </c>
      <c r="CF230" s="6">
        <v>0</v>
      </c>
      <c r="CI230" s="6" t="s">
        <v>232</v>
      </c>
      <c r="CJ230" s="6">
        <v>0</v>
      </c>
      <c r="CK230" s="6">
        <v>0</v>
      </c>
      <c r="CL230" s="6">
        <v>0</v>
      </c>
      <c r="CM230" s="6">
        <v>0</v>
      </c>
      <c r="CP230" s="6" t="s">
        <v>232</v>
      </c>
      <c r="CQ230" s="6">
        <v>0.05</v>
      </c>
      <c r="CR230" s="6">
        <v>0</v>
      </c>
      <c r="CS230" s="6">
        <v>0.08</v>
      </c>
      <c r="CT230" s="6">
        <v>0</v>
      </c>
      <c r="CW230" s="6" t="s">
        <v>232</v>
      </c>
      <c r="CX230" s="6">
        <v>0.13</v>
      </c>
      <c r="CY230" s="6">
        <v>0</v>
      </c>
      <c r="CZ230" s="6">
        <v>0.23</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0.03</v>
      </c>
      <c r="EA230" s="6">
        <v>0</v>
      </c>
      <c r="EB230" s="6">
        <v>0.04</v>
      </c>
      <c r="EC230" s="6">
        <v>0</v>
      </c>
      <c r="EF230" s="6" t="s">
        <v>232</v>
      </c>
      <c r="EG230" s="6">
        <v>0</v>
      </c>
      <c r="EH230" s="6">
        <v>0</v>
      </c>
      <c r="EI230" s="6">
        <v>0</v>
      </c>
      <c r="EJ230" s="6">
        <v>0</v>
      </c>
      <c r="EM230" s="6" t="s">
        <v>232</v>
      </c>
      <c r="EN230" s="6">
        <v>0</v>
      </c>
      <c r="EO230" s="6">
        <v>0</v>
      </c>
      <c r="EP230" s="6">
        <v>0</v>
      </c>
      <c r="EQ230" s="6">
        <v>0</v>
      </c>
      <c r="ET230" s="6" t="s">
        <v>232</v>
      </c>
      <c r="EU230" s="6">
        <v>0</v>
      </c>
      <c r="EV230" s="6">
        <v>0</v>
      </c>
      <c r="EW230" s="6">
        <v>0</v>
      </c>
      <c r="EX230" s="6">
        <v>0</v>
      </c>
      <c r="FA230" s="6" t="s">
        <v>232</v>
      </c>
      <c r="FB230" s="6">
        <v>0</v>
      </c>
      <c r="FC230" s="6">
        <v>0</v>
      </c>
      <c r="FD230" s="6">
        <v>0</v>
      </c>
      <c r="FE230" s="6">
        <v>0</v>
      </c>
      <c r="FH230" s="6" t="s">
        <v>232</v>
      </c>
      <c r="FI230" s="6">
        <v>0</v>
      </c>
      <c r="FJ230" s="6">
        <v>0</v>
      </c>
      <c r="FK230" s="6">
        <v>0</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0" t="s">
        <v>232</v>
      </c>
      <c r="GY230" s="60">
        <v>0</v>
      </c>
      <c r="GZ230" s="60">
        <v>0</v>
      </c>
      <c r="HA230" s="60">
        <v>0</v>
      </c>
      <c r="HB230" s="60">
        <v>0</v>
      </c>
    </row>
    <row r="231" spans="1:210" x14ac:dyDescent="0.3">
      <c r="A231" s="1">
        <v>11.300000000000033</v>
      </c>
      <c r="B231" s="1">
        <v>11.350000000000033</v>
      </c>
      <c r="C231" s="1" t="s">
        <v>233</v>
      </c>
      <c r="D231" s="1">
        <v>0</v>
      </c>
      <c r="E231" s="1">
        <v>0</v>
      </c>
      <c r="F231" s="1">
        <v>0</v>
      </c>
      <c r="G231" s="1">
        <v>0</v>
      </c>
      <c r="H231" s="1"/>
      <c r="I231" s="1"/>
      <c r="J231" s="1" t="s">
        <v>233</v>
      </c>
      <c r="K231" s="1">
        <v>0</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3" t="s">
        <v>233</v>
      </c>
      <c r="BA231" s="3">
        <v>0</v>
      </c>
      <c r="BB231" s="3">
        <v>0</v>
      </c>
      <c r="BC231" s="3">
        <v>0</v>
      </c>
      <c r="BD231" s="3">
        <v>0</v>
      </c>
      <c r="BG231" t="s">
        <v>233</v>
      </c>
      <c r="BH231">
        <v>0</v>
      </c>
      <c r="BI231">
        <v>0</v>
      </c>
      <c r="BJ231">
        <v>0</v>
      </c>
      <c r="BK231">
        <v>0</v>
      </c>
      <c r="BN231" t="s">
        <v>233</v>
      </c>
      <c r="BO231">
        <v>0</v>
      </c>
      <c r="BP231">
        <v>0</v>
      </c>
      <c r="BQ231">
        <v>0</v>
      </c>
      <c r="BR231">
        <v>0</v>
      </c>
      <c r="BU231" t="s">
        <v>233</v>
      </c>
      <c r="BV231">
        <v>0</v>
      </c>
      <c r="BW231">
        <v>0</v>
      </c>
      <c r="BX231">
        <v>0</v>
      </c>
      <c r="BY231">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v>
      </c>
      <c r="GL231" s="58">
        <v>0</v>
      </c>
      <c r="GM231" s="58">
        <v>0</v>
      </c>
      <c r="GN231" s="58">
        <v>0</v>
      </c>
      <c r="GQ231" s="58" t="s">
        <v>233</v>
      </c>
      <c r="GR231" s="58">
        <v>0</v>
      </c>
      <c r="GS231" s="58">
        <v>0</v>
      </c>
      <c r="GT231" s="58">
        <v>0</v>
      </c>
      <c r="GU231" s="58">
        <v>0</v>
      </c>
      <c r="GX231" s="60" t="s">
        <v>233</v>
      </c>
      <c r="GY231" s="60">
        <v>0</v>
      </c>
      <c r="GZ231" s="60">
        <v>0</v>
      </c>
      <c r="HA231" s="60">
        <v>0</v>
      </c>
      <c r="HB231" s="60">
        <v>0</v>
      </c>
    </row>
    <row r="232" spans="1:210"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3" t="s">
        <v>234</v>
      </c>
      <c r="BA232" s="3">
        <v>0</v>
      </c>
      <c r="BB232" s="3">
        <v>0</v>
      </c>
      <c r="BC232" s="3">
        <v>0</v>
      </c>
      <c r="BD232" s="3">
        <v>0</v>
      </c>
      <c r="BG232" t="s">
        <v>234</v>
      </c>
      <c r="BH232">
        <v>0</v>
      </c>
      <c r="BI232">
        <v>0</v>
      </c>
      <c r="BJ232">
        <v>0</v>
      </c>
      <c r="BK232">
        <v>0</v>
      </c>
      <c r="BN232" t="s">
        <v>234</v>
      </c>
      <c r="BO232">
        <v>0</v>
      </c>
      <c r="BP232">
        <v>0</v>
      </c>
      <c r="BQ232">
        <v>0</v>
      </c>
      <c r="BR232">
        <v>0</v>
      </c>
      <c r="BU232" t="s">
        <v>234</v>
      </c>
      <c r="BV232">
        <v>0</v>
      </c>
      <c r="BW232">
        <v>0</v>
      </c>
      <c r="BX232">
        <v>0</v>
      </c>
      <c r="BY232">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0" t="s">
        <v>234</v>
      </c>
      <c r="GY232" s="60">
        <v>0</v>
      </c>
      <c r="GZ232" s="60">
        <v>0</v>
      </c>
      <c r="HA232" s="60">
        <v>0</v>
      </c>
      <c r="HB232" s="60">
        <v>0</v>
      </c>
    </row>
    <row r="233" spans="1:210"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0.03</v>
      </c>
      <c r="Z233" s="1">
        <v>0.17</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3" t="s">
        <v>235</v>
      </c>
      <c r="BA233" s="3">
        <v>0</v>
      </c>
      <c r="BB233" s="3">
        <v>0</v>
      </c>
      <c r="BC233" s="3">
        <v>0</v>
      </c>
      <c r="BD233" s="3">
        <v>0</v>
      </c>
      <c r="BG233" t="s">
        <v>235</v>
      </c>
      <c r="BH233">
        <v>0</v>
      </c>
      <c r="BI233">
        <v>0</v>
      </c>
      <c r="BJ233">
        <v>0</v>
      </c>
      <c r="BK233">
        <v>0</v>
      </c>
      <c r="BN233" t="s">
        <v>235</v>
      </c>
      <c r="BO233">
        <v>0</v>
      </c>
      <c r="BP233">
        <v>0</v>
      </c>
      <c r="BQ233">
        <v>0</v>
      </c>
      <c r="BR233">
        <v>0</v>
      </c>
      <c r="BU233" t="s">
        <v>235</v>
      </c>
      <c r="BV233">
        <v>0</v>
      </c>
      <c r="BW233">
        <v>0</v>
      </c>
      <c r="BX233">
        <v>0</v>
      </c>
      <c r="BY233">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v>
      </c>
      <c r="FX233" s="6">
        <v>0</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0" t="s">
        <v>235</v>
      </c>
      <c r="GY233" s="60">
        <v>0</v>
      </c>
      <c r="GZ233" s="60">
        <v>0</v>
      </c>
      <c r="HA233" s="60">
        <v>0</v>
      </c>
      <c r="HB233" s="60">
        <v>0</v>
      </c>
    </row>
    <row r="234" spans="1:210"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0.08</v>
      </c>
      <c r="S234" s="1">
        <v>0</v>
      </c>
      <c r="T234" s="1">
        <v>0.13</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3" t="s">
        <v>236</v>
      </c>
      <c r="BA234" s="3">
        <v>0</v>
      </c>
      <c r="BB234" s="3">
        <v>0</v>
      </c>
      <c r="BC234" s="3">
        <v>0</v>
      </c>
      <c r="BD234" s="3">
        <v>0</v>
      </c>
      <c r="BG234" t="s">
        <v>236</v>
      </c>
      <c r="BH234">
        <v>0</v>
      </c>
      <c r="BI234">
        <v>0</v>
      </c>
      <c r="BJ234">
        <v>0</v>
      </c>
      <c r="BK234">
        <v>0</v>
      </c>
      <c r="BN234" t="s">
        <v>236</v>
      </c>
      <c r="BO234">
        <v>0</v>
      </c>
      <c r="BP234">
        <v>0</v>
      </c>
      <c r="BQ234">
        <v>0</v>
      </c>
      <c r="BR234">
        <v>0</v>
      </c>
      <c r="BU234" t="s">
        <v>236</v>
      </c>
      <c r="BV234">
        <v>0</v>
      </c>
      <c r="BW234">
        <v>0</v>
      </c>
      <c r="BX234">
        <v>0</v>
      </c>
      <c r="BY234">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c r="EF234" s="6" t="s">
        <v>236</v>
      </c>
      <c r="EG234" s="6">
        <v>0</v>
      </c>
      <c r="EH234" s="6">
        <v>0</v>
      </c>
      <c r="EI234" s="6">
        <v>0</v>
      </c>
      <c r="EJ234" s="6">
        <v>0</v>
      </c>
      <c r="EM234" s="6" t="s">
        <v>236</v>
      </c>
      <c r="EN234" s="6">
        <v>0</v>
      </c>
      <c r="EO234" s="6">
        <v>0</v>
      </c>
      <c r="EP234" s="6">
        <v>0</v>
      </c>
      <c r="EQ234" s="6">
        <v>0</v>
      </c>
      <c r="ET234" s="6" t="s">
        <v>236</v>
      </c>
      <c r="EU234" s="6">
        <v>0</v>
      </c>
      <c r="EV234" s="6">
        <v>0</v>
      </c>
      <c r="EW234" s="6">
        <v>0</v>
      </c>
      <c r="EX234" s="6">
        <v>0</v>
      </c>
      <c r="FA234" s="6" t="s">
        <v>236</v>
      </c>
      <c r="FB234" s="6">
        <v>0</v>
      </c>
      <c r="FC234" s="6">
        <v>0</v>
      </c>
      <c r="FD234" s="6">
        <v>0</v>
      </c>
      <c r="FE234" s="6">
        <v>0</v>
      </c>
      <c r="FH234" s="6" t="s">
        <v>236</v>
      </c>
      <c r="FI234" s="6">
        <v>0</v>
      </c>
      <c r="FJ234" s="6">
        <v>0</v>
      </c>
      <c r="FK234" s="6">
        <v>0</v>
      </c>
      <c r="FL234" s="6">
        <v>0</v>
      </c>
      <c r="FO234" s="6" t="s">
        <v>236</v>
      </c>
      <c r="FP234" s="6">
        <v>0</v>
      </c>
      <c r="FQ234" s="6">
        <v>0</v>
      </c>
      <c r="FR234" s="6">
        <v>0</v>
      </c>
      <c r="FS234" s="6">
        <v>0</v>
      </c>
      <c r="FV234" s="6" t="s">
        <v>236</v>
      </c>
      <c r="FW234" s="6">
        <v>0</v>
      </c>
      <c r="FX234" s="6">
        <v>0</v>
      </c>
      <c r="FY234" s="6">
        <v>0</v>
      </c>
      <c r="FZ234" s="6">
        <v>0</v>
      </c>
      <c r="GC234" s="6" t="s">
        <v>236</v>
      </c>
      <c r="GD234" s="6">
        <v>0</v>
      </c>
      <c r="GE234" s="6">
        <v>0</v>
      </c>
      <c r="GF234" s="6">
        <v>0</v>
      </c>
      <c r="GG234" s="6">
        <v>0</v>
      </c>
      <c r="GJ234" s="58" t="s">
        <v>236</v>
      </c>
      <c r="GK234" s="58">
        <v>0</v>
      </c>
      <c r="GL234" s="58">
        <v>0</v>
      </c>
      <c r="GM234" s="58">
        <v>0</v>
      </c>
      <c r="GN234" s="58">
        <v>0</v>
      </c>
      <c r="GQ234" s="58" t="s">
        <v>236</v>
      </c>
      <c r="GR234" s="58">
        <v>0</v>
      </c>
      <c r="GS234" s="58">
        <v>0</v>
      </c>
      <c r="GT234" s="58">
        <v>0</v>
      </c>
      <c r="GU234" s="58">
        <v>0</v>
      </c>
      <c r="GX234" s="60" t="s">
        <v>236</v>
      </c>
      <c r="GY234" s="60">
        <v>0</v>
      </c>
      <c r="GZ234" s="60">
        <v>0</v>
      </c>
      <c r="HA234" s="60">
        <v>0</v>
      </c>
      <c r="HB234" s="60">
        <v>0</v>
      </c>
    </row>
    <row r="235" spans="1:210"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0.3</v>
      </c>
      <c r="AN235" s="6">
        <v>0.44</v>
      </c>
      <c r="AO235" s="6">
        <v>0.49</v>
      </c>
      <c r="AP235" s="6">
        <v>0</v>
      </c>
      <c r="AQ235" s="1"/>
      <c r="AR235" s="1"/>
      <c r="AS235" s="6" t="s">
        <v>237</v>
      </c>
      <c r="AT235" s="6">
        <v>0</v>
      </c>
      <c r="AU235" s="6">
        <v>0</v>
      </c>
      <c r="AV235" s="6">
        <v>0</v>
      </c>
      <c r="AW235" s="6">
        <v>0</v>
      </c>
      <c r="AZ235" s="3" t="s">
        <v>237</v>
      </c>
      <c r="BA235" s="3">
        <v>0.03</v>
      </c>
      <c r="BB235" s="3">
        <v>0.1</v>
      </c>
      <c r="BC235" s="3">
        <v>0</v>
      </c>
      <c r="BD235" s="3">
        <v>0</v>
      </c>
      <c r="BG235" t="s">
        <v>237</v>
      </c>
      <c r="BH235">
        <v>0.15</v>
      </c>
      <c r="BI235">
        <v>0</v>
      </c>
      <c r="BJ235">
        <v>0.32</v>
      </c>
      <c r="BK235">
        <v>0</v>
      </c>
      <c r="BN235" t="s">
        <v>237</v>
      </c>
      <c r="BO235">
        <v>0</v>
      </c>
      <c r="BP235">
        <v>0</v>
      </c>
      <c r="BQ235">
        <v>0</v>
      </c>
      <c r="BR235">
        <v>0</v>
      </c>
      <c r="BU235" t="s">
        <v>237</v>
      </c>
      <c r="BV235">
        <v>0.24</v>
      </c>
      <c r="BW235">
        <v>0</v>
      </c>
      <c r="BX235">
        <v>0.14000000000000001</v>
      </c>
      <c r="BY235">
        <v>0</v>
      </c>
      <c r="CB235" s="6" t="s">
        <v>237</v>
      </c>
      <c r="CC235" s="6">
        <v>0.13</v>
      </c>
      <c r="CD235" s="6">
        <v>0</v>
      </c>
      <c r="CE235" s="6">
        <v>0.28000000000000003</v>
      </c>
      <c r="CF235" s="6">
        <v>0</v>
      </c>
      <c r="CI235" s="6" t="s">
        <v>237</v>
      </c>
      <c r="CJ235" s="6">
        <v>0</v>
      </c>
      <c r="CK235" s="6">
        <v>0</v>
      </c>
      <c r="CL235" s="6">
        <v>0</v>
      </c>
      <c r="CM235" s="6">
        <v>0</v>
      </c>
      <c r="CP235" s="6" t="s">
        <v>237</v>
      </c>
      <c r="CQ235" s="6">
        <v>0.21</v>
      </c>
      <c r="CR235" s="6">
        <v>0.74</v>
      </c>
      <c r="CS235" s="6">
        <v>0.08</v>
      </c>
      <c r="CT235" s="6">
        <v>0</v>
      </c>
      <c r="CW235" s="6" t="s">
        <v>237</v>
      </c>
      <c r="CX235" s="6">
        <v>0</v>
      </c>
      <c r="CY235" s="6">
        <v>0</v>
      </c>
      <c r="CZ235" s="6">
        <v>0</v>
      </c>
      <c r="DA235" s="6">
        <v>0</v>
      </c>
      <c r="DD235" s="6" t="s">
        <v>237</v>
      </c>
      <c r="DE235" s="6">
        <v>0.04</v>
      </c>
      <c r="DF235" s="6">
        <v>0.17</v>
      </c>
      <c r="DG235" s="6">
        <v>0</v>
      </c>
      <c r="DH235" s="6">
        <v>0</v>
      </c>
      <c r="DK235" s="6" t="s">
        <v>237</v>
      </c>
      <c r="DL235" s="6">
        <v>0.02</v>
      </c>
      <c r="DM235" s="6">
        <v>0.1</v>
      </c>
      <c r="DN235" s="6">
        <v>0</v>
      </c>
      <c r="DO235" s="6">
        <v>0</v>
      </c>
      <c r="DR235" s="6" t="s">
        <v>237</v>
      </c>
      <c r="DS235" s="6">
        <v>0.09</v>
      </c>
      <c r="DT235" s="6">
        <v>0</v>
      </c>
      <c r="DU235" s="6">
        <v>0.17</v>
      </c>
      <c r="DV235" s="6">
        <v>0</v>
      </c>
      <c r="DY235" s="6" t="s">
        <v>237</v>
      </c>
      <c r="DZ235" s="6">
        <v>0</v>
      </c>
      <c r="EA235" s="6">
        <v>0</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0.08</v>
      </c>
      <c r="FJ235" s="6">
        <v>0</v>
      </c>
      <c r="FK235" s="6">
        <v>0.13</v>
      </c>
      <c r="FL235" s="6">
        <v>0</v>
      </c>
      <c r="FO235" s="6" t="s">
        <v>237</v>
      </c>
      <c r="FP235" s="6">
        <v>0.12</v>
      </c>
      <c r="FQ235" s="6">
        <v>0</v>
      </c>
      <c r="FR235" s="6">
        <v>0.21</v>
      </c>
      <c r="FS235" s="6">
        <v>0</v>
      </c>
      <c r="FV235" s="6" t="s">
        <v>237</v>
      </c>
      <c r="FW235" s="6">
        <v>7.0000000000000007E-2</v>
      </c>
      <c r="FX235" s="6">
        <v>0.41</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0" t="s">
        <v>237</v>
      </c>
      <c r="GY235" s="60">
        <v>0</v>
      </c>
      <c r="GZ235" s="60">
        <v>0</v>
      </c>
      <c r="HA235" s="60">
        <v>0</v>
      </c>
      <c r="HB235" s="60">
        <v>0</v>
      </c>
    </row>
    <row r="236" spans="1:210"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3" t="s">
        <v>238</v>
      </c>
      <c r="BA236" s="3">
        <v>0</v>
      </c>
      <c r="BB236" s="3">
        <v>0</v>
      </c>
      <c r="BC236" s="3">
        <v>0</v>
      </c>
      <c r="BD236" s="3">
        <v>0</v>
      </c>
      <c r="BG236" t="s">
        <v>238</v>
      </c>
      <c r="BH236">
        <v>0</v>
      </c>
      <c r="BI236">
        <v>0</v>
      </c>
      <c r="BJ236">
        <v>0</v>
      </c>
      <c r="BK236">
        <v>0</v>
      </c>
      <c r="BN236" t="s">
        <v>238</v>
      </c>
      <c r="BO236">
        <v>0</v>
      </c>
      <c r="BP236">
        <v>0</v>
      </c>
      <c r="BQ236">
        <v>0</v>
      </c>
      <c r="BR236">
        <v>0</v>
      </c>
      <c r="BU236" t="s">
        <v>238</v>
      </c>
      <c r="BV236">
        <v>0</v>
      </c>
      <c r="BW236">
        <v>0</v>
      </c>
      <c r="BX236">
        <v>0</v>
      </c>
      <c r="BY23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v>
      </c>
      <c r="FC236" s="6">
        <v>0</v>
      </c>
      <c r="FD236" s="6">
        <v>0</v>
      </c>
      <c r="FE236" s="6">
        <v>0</v>
      </c>
      <c r="FH236" s="6" t="s">
        <v>238</v>
      </c>
      <c r="FI236" s="6">
        <v>0</v>
      </c>
      <c r="FJ236" s="6">
        <v>0</v>
      </c>
      <c r="FK236" s="6">
        <v>0</v>
      </c>
      <c r="FL236" s="6">
        <v>0</v>
      </c>
      <c r="FO236" s="6" t="s">
        <v>238</v>
      </c>
      <c r="FP236" s="6">
        <v>0</v>
      </c>
      <c r="FQ236" s="6">
        <v>0</v>
      </c>
      <c r="FR236" s="6">
        <v>0</v>
      </c>
      <c r="FS236" s="6">
        <v>0</v>
      </c>
      <c r="FV236" s="6" t="s">
        <v>238</v>
      </c>
      <c r="FW236" s="6">
        <v>0</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0" t="s">
        <v>238</v>
      </c>
      <c r="GY236" s="60">
        <v>0</v>
      </c>
      <c r="GZ236" s="60">
        <v>0</v>
      </c>
      <c r="HA236" s="60">
        <v>0</v>
      </c>
      <c r="HB236" s="60">
        <v>0</v>
      </c>
    </row>
    <row r="237" spans="1:210"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3" t="s">
        <v>239</v>
      </c>
      <c r="BA237" s="3">
        <v>0</v>
      </c>
      <c r="BB237" s="3">
        <v>0</v>
      </c>
      <c r="BC237" s="3">
        <v>0</v>
      </c>
      <c r="BD237" s="3">
        <v>0</v>
      </c>
      <c r="BG237" t="s">
        <v>239</v>
      </c>
      <c r="BH237">
        <v>0</v>
      </c>
      <c r="BI237">
        <v>0</v>
      </c>
      <c r="BJ237">
        <v>0</v>
      </c>
      <c r="BK237">
        <v>0</v>
      </c>
      <c r="BN237" t="s">
        <v>239</v>
      </c>
      <c r="BO237">
        <v>0</v>
      </c>
      <c r="BP237">
        <v>0</v>
      </c>
      <c r="BQ237">
        <v>0</v>
      </c>
      <c r="BR237">
        <v>0</v>
      </c>
      <c r="BU237" t="s">
        <v>239</v>
      </c>
      <c r="BV237">
        <v>0</v>
      </c>
      <c r="BW237">
        <v>0</v>
      </c>
      <c r="BX237">
        <v>0</v>
      </c>
      <c r="BY237">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v>
      </c>
      <c r="FX237" s="6">
        <v>0</v>
      </c>
      <c r="FY237" s="6">
        <v>0</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0" t="s">
        <v>239</v>
      </c>
      <c r="GY237" s="60">
        <v>0</v>
      </c>
      <c r="GZ237" s="60">
        <v>0</v>
      </c>
      <c r="HA237" s="60">
        <v>0</v>
      </c>
      <c r="HB237" s="60">
        <v>0</v>
      </c>
    </row>
    <row r="238" spans="1:210"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3" t="s">
        <v>240</v>
      </c>
      <c r="BA238" s="3">
        <v>0</v>
      </c>
      <c r="BB238" s="3">
        <v>0</v>
      </c>
      <c r="BC238" s="3">
        <v>0</v>
      </c>
      <c r="BD238" s="3">
        <v>0</v>
      </c>
      <c r="BG238" t="s">
        <v>240</v>
      </c>
      <c r="BH238">
        <v>0</v>
      </c>
      <c r="BI238">
        <v>0</v>
      </c>
      <c r="BJ238">
        <v>0</v>
      </c>
      <c r="BK238">
        <v>0</v>
      </c>
      <c r="BN238" t="s">
        <v>240</v>
      </c>
      <c r="BO238">
        <v>0</v>
      </c>
      <c r="BP238">
        <v>0</v>
      </c>
      <c r="BQ238">
        <v>0</v>
      </c>
      <c r="BR238">
        <v>0</v>
      </c>
      <c r="BU238" t="s">
        <v>240</v>
      </c>
      <c r="BV238">
        <v>0</v>
      </c>
      <c r="BW238">
        <v>0</v>
      </c>
      <c r="BX238">
        <v>0</v>
      </c>
      <c r="BY238">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0" t="s">
        <v>240</v>
      </c>
      <c r="GY238" s="60">
        <v>0</v>
      </c>
      <c r="GZ238" s="60">
        <v>0</v>
      </c>
      <c r="HA238" s="60">
        <v>0</v>
      </c>
      <c r="HB238" s="60">
        <v>0</v>
      </c>
    </row>
    <row r="239" spans="1:210"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3" t="s">
        <v>241</v>
      </c>
      <c r="BA239" s="3">
        <v>0</v>
      </c>
      <c r="BB239" s="3">
        <v>0</v>
      </c>
      <c r="BC239" s="3">
        <v>0</v>
      </c>
      <c r="BD239" s="3">
        <v>0</v>
      </c>
      <c r="BG239" t="s">
        <v>241</v>
      </c>
      <c r="BH239">
        <v>0</v>
      </c>
      <c r="BI239">
        <v>0</v>
      </c>
      <c r="BJ239">
        <v>0</v>
      </c>
      <c r="BK239">
        <v>0</v>
      </c>
      <c r="BN239" t="s">
        <v>241</v>
      </c>
      <c r="BO239">
        <v>0</v>
      </c>
      <c r="BP239">
        <v>0</v>
      </c>
      <c r="BQ239">
        <v>0</v>
      </c>
      <c r="BR239">
        <v>0</v>
      </c>
      <c r="BU239" t="s">
        <v>241</v>
      </c>
      <c r="BV239">
        <v>0</v>
      </c>
      <c r="BW239">
        <v>0</v>
      </c>
      <c r="BX239">
        <v>0</v>
      </c>
      <c r="BY239">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v>
      </c>
      <c r="EV239" s="6">
        <v>0</v>
      </c>
      <c r="EW239" s="6">
        <v>0</v>
      </c>
      <c r="EX239" s="6">
        <v>0</v>
      </c>
      <c r="FA239" s="6" t="s">
        <v>241</v>
      </c>
      <c r="FB239" s="6">
        <v>0</v>
      </c>
      <c r="FC239" s="6">
        <v>0</v>
      </c>
      <c r="FD239" s="6">
        <v>0</v>
      </c>
      <c r="FE239" s="6">
        <v>0</v>
      </c>
      <c r="FH239" s="6" t="s">
        <v>241</v>
      </c>
      <c r="FI239" s="6">
        <v>0</v>
      </c>
      <c r="FJ239" s="6">
        <v>0</v>
      </c>
      <c r="FK239" s="6">
        <v>0</v>
      </c>
      <c r="FL239" s="6">
        <v>0</v>
      </c>
      <c r="FO239" s="6" t="s">
        <v>241</v>
      </c>
      <c r="FP239" s="6">
        <v>0</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0" t="s">
        <v>241</v>
      </c>
      <c r="GY239" s="60">
        <v>0</v>
      </c>
      <c r="GZ239" s="60">
        <v>0</v>
      </c>
      <c r="HA239" s="60">
        <v>0</v>
      </c>
      <c r="HB239" s="60">
        <v>0</v>
      </c>
    </row>
    <row r="240" spans="1:210"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0.05</v>
      </c>
      <c r="S240" s="1">
        <v>0</v>
      </c>
      <c r="T240" s="1">
        <v>0.08</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3" t="s">
        <v>242</v>
      </c>
      <c r="BA240" s="3">
        <v>0</v>
      </c>
      <c r="BB240" s="3">
        <v>0</v>
      </c>
      <c r="BC240" s="3">
        <v>0</v>
      </c>
      <c r="BD240" s="3">
        <v>0</v>
      </c>
      <c r="BG240" t="s">
        <v>242</v>
      </c>
      <c r="BH240">
        <v>0</v>
      </c>
      <c r="BI240">
        <v>0</v>
      </c>
      <c r="BJ240">
        <v>0</v>
      </c>
      <c r="BK240">
        <v>0</v>
      </c>
      <c r="BN240" t="s">
        <v>242</v>
      </c>
      <c r="BO240">
        <v>0</v>
      </c>
      <c r="BP240">
        <v>0</v>
      </c>
      <c r="BQ240">
        <v>0</v>
      </c>
      <c r="BR240">
        <v>0</v>
      </c>
      <c r="BU240" t="s">
        <v>242</v>
      </c>
      <c r="BV240">
        <v>0</v>
      </c>
      <c r="BW240">
        <v>0</v>
      </c>
      <c r="BX240">
        <v>0</v>
      </c>
      <c r="BY240">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0" t="s">
        <v>242</v>
      </c>
      <c r="GY240" s="60">
        <v>0</v>
      </c>
      <c r="GZ240" s="60">
        <v>0</v>
      </c>
      <c r="HA240" s="60">
        <v>0</v>
      </c>
      <c r="HB240" s="60">
        <v>0</v>
      </c>
    </row>
    <row r="241" spans="1:210"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3" t="s">
        <v>243</v>
      </c>
      <c r="BA241" s="3">
        <v>0</v>
      </c>
      <c r="BB241" s="3">
        <v>0</v>
      </c>
      <c r="BC241" s="3">
        <v>0</v>
      </c>
      <c r="BD241" s="3">
        <v>0</v>
      </c>
      <c r="BG241" t="s">
        <v>243</v>
      </c>
      <c r="BH241">
        <v>0</v>
      </c>
      <c r="BI241">
        <v>0</v>
      </c>
      <c r="BJ241">
        <v>0</v>
      </c>
      <c r="BK241">
        <v>0</v>
      </c>
      <c r="BN241" t="s">
        <v>243</v>
      </c>
      <c r="BO241">
        <v>0</v>
      </c>
      <c r="BP241">
        <v>0</v>
      </c>
      <c r="BQ241">
        <v>0</v>
      </c>
      <c r="BR241">
        <v>0</v>
      </c>
      <c r="BU241" t="s">
        <v>243</v>
      </c>
      <c r="BV241">
        <v>0</v>
      </c>
      <c r="BW241">
        <v>0</v>
      </c>
      <c r="BX241">
        <v>0</v>
      </c>
      <c r="BY241">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0.03</v>
      </c>
      <c r="FC241" s="6">
        <v>0.16</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0" t="s">
        <v>243</v>
      </c>
      <c r="GY241" s="60">
        <v>0</v>
      </c>
      <c r="GZ241" s="60">
        <v>0</v>
      </c>
      <c r="HA241" s="60">
        <v>0</v>
      </c>
      <c r="HB241" s="60">
        <v>0</v>
      </c>
    </row>
    <row r="242" spans="1:210"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3" t="s">
        <v>244</v>
      </c>
      <c r="BA242" s="3">
        <v>0</v>
      </c>
      <c r="BB242" s="3">
        <v>0</v>
      </c>
      <c r="BC242" s="3">
        <v>0</v>
      </c>
      <c r="BD242" s="3">
        <v>0</v>
      </c>
      <c r="BG242" t="s">
        <v>244</v>
      </c>
      <c r="BH242">
        <v>0</v>
      </c>
      <c r="BI242">
        <v>0</v>
      </c>
      <c r="BJ242">
        <v>0</v>
      </c>
      <c r="BK242">
        <v>0</v>
      </c>
      <c r="BN242" t="s">
        <v>244</v>
      </c>
      <c r="BO242">
        <v>0</v>
      </c>
      <c r="BP242">
        <v>0</v>
      </c>
      <c r="BQ242">
        <v>0</v>
      </c>
      <c r="BR242">
        <v>0</v>
      </c>
      <c r="BU242" t="s">
        <v>244</v>
      </c>
      <c r="BV242">
        <v>0</v>
      </c>
      <c r="BW242">
        <v>0</v>
      </c>
      <c r="BX242">
        <v>0</v>
      </c>
      <c r="BY242">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0" t="s">
        <v>244</v>
      </c>
      <c r="GY242" s="60">
        <v>0</v>
      </c>
      <c r="GZ242" s="60">
        <v>0</v>
      </c>
      <c r="HA242" s="60">
        <v>0</v>
      </c>
      <c r="HB242" s="60">
        <v>0</v>
      </c>
    </row>
    <row r="243" spans="1:210"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3" t="s">
        <v>245</v>
      </c>
      <c r="BA243" s="3">
        <v>0</v>
      </c>
      <c r="BB243" s="3">
        <v>0</v>
      </c>
      <c r="BC243" s="3">
        <v>0</v>
      </c>
      <c r="BD243" s="3">
        <v>0</v>
      </c>
      <c r="BG243" t="s">
        <v>245</v>
      </c>
      <c r="BH243">
        <v>0</v>
      </c>
      <c r="BI243">
        <v>0</v>
      </c>
      <c r="BJ243">
        <v>0</v>
      </c>
      <c r="BK243">
        <v>0</v>
      </c>
      <c r="BN243" t="s">
        <v>245</v>
      </c>
      <c r="BO243">
        <v>0</v>
      </c>
      <c r="BP243">
        <v>0</v>
      </c>
      <c r="BQ243">
        <v>0</v>
      </c>
      <c r="BR243">
        <v>0</v>
      </c>
      <c r="BU243" t="s">
        <v>245</v>
      </c>
      <c r="BV243">
        <v>0</v>
      </c>
      <c r="BW243">
        <v>0</v>
      </c>
      <c r="BX243">
        <v>0</v>
      </c>
      <c r="BY243">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v>
      </c>
      <c r="FJ243" s="6">
        <v>0</v>
      </c>
      <c r="FK243" s="6">
        <v>0</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0" t="s">
        <v>245</v>
      </c>
      <c r="GY243" s="60">
        <v>0</v>
      </c>
      <c r="GZ243" s="60">
        <v>0</v>
      </c>
      <c r="HA243" s="60">
        <v>0</v>
      </c>
      <c r="HB243" s="60">
        <v>0</v>
      </c>
    </row>
    <row r="244" spans="1:210"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3" t="s">
        <v>246</v>
      </c>
      <c r="BA244" s="3">
        <v>0</v>
      </c>
      <c r="BB244" s="3">
        <v>0</v>
      </c>
      <c r="BC244" s="3">
        <v>0</v>
      </c>
      <c r="BD244" s="3">
        <v>0</v>
      </c>
      <c r="BG244" t="s">
        <v>246</v>
      </c>
      <c r="BH244">
        <v>0</v>
      </c>
      <c r="BI244">
        <v>0</v>
      </c>
      <c r="BJ244">
        <v>0</v>
      </c>
      <c r="BK244">
        <v>0</v>
      </c>
      <c r="BN244" t="s">
        <v>246</v>
      </c>
      <c r="BO244">
        <v>0</v>
      </c>
      <c r="BP244">
        <v>0</v>
      </c>
      <c r="BQ244">
        <v>0</v>
      </c>
      <c r="BR244">
        <v>0</v>
      </c>
      <c r="BU244" t="s">
        <v>246</v>
      </c>
      <c r="BV244">
        <v>0</v>
      </c>
      <c r="BW244">
        <v>0</v>
      </c>
      <c r="BX244">
        <v>0</v>
      </c>
      <c r="BY244">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0.02</v>
      </c>
      <c r="DT244" s="6">
        <v>0.15</v>
      </c>
      <c r="DU244" s="6">
        <v>0</v>
      </c>
      <c r="DV244" s="6">
        <v>0</v>
      </c>
      <c r="DY244" s="6" t="s">
        <v>246</v>
      </c>
      <c r="DZ244" s="6">
        <v>0</v>
      </c>
      <c r="EA244" s="6">
        <v>0</v>
      </c>
      <c r="EB244" s="6">
        <v>0</v>
      </c>
      <c r="EC244" s="6">
        <v>0</v>
      </c>
      <c r="EF244" s="6" t="s">
        <v>246</v>
      </c>
      <c r="EG244" s="6">
        <v>0</v>
      </c>
      <c r="EH244" s="6">
        <v>0</v>
      </c>
      <c r="EI244" s="6">
        <v>0</v>
      </c>
      <c r="EJ244" s="6">
        <v>0</v>
      </c>
      <c r="EM244" s="6" t="s">
        <v>246</v>
      </c>
      <c r="EN244" s="6">
        <v>0</v>
      </c>
      <c r="EO244" s="6">
        <v>0</v>
      </c>
      <c r="EP244" s="6">
        <v>0</v>
      </c>
      <c r="EQ244" s="6">
        <v>0</v>
      </c>
      <c r="ET244" s="6" t="s">
        <v>246</v>
      </c>
      <c r="EU244" s="6">
        <v>0</v>
      </c>
      <c r="EV244" s="6">
        <v>0</v>
      </c>
      <c r="EW244" s="6">
        <v>0</v>
      </c>
      <c r="EX244" s="6">
        <v>0</v>
      </c>
      <c r="FA244" s="6" t="s">
        <v>246</v>
      </c>
      <c r="FB244" s="6">
        <v>0</v>
      </c>
      <c r="FC244" s="6">
        <v>0</v>
      </c>
      <c r="FD244" s="6">
        <v>0</v>
      </c>
      <c r="FE244" s="6">
        <v>0</v>
      </c>
      <c r="FH244" s="6" t="s">
        <v>246</v>
      </c>
      <c r="FI244" s="6">
        <v>0</v>
      </c>
      <c r="FJ244" s="6">
        <v>0</v>
      </c>
      <c r="FK244" s="6">
        <v>0</v>
      </c>
      <c r="FL244" s="6">
        <v>0</v>
      </c>
      <c r="FO244" s="6" t="s">
        <v>246</v>
      </c>
      <c r="FP244" s="6">
        <v>0</v>
      </c>
      <c r="FQ244" s="6">
        <v>0</v>
      </c>
      <c r="FR244" s="6">
        <v>0</v>
      </c>
      <c r="FS244" s="6">
        <v>0</v>
      </c>
      <c r="FV244" s="6" t="s">
        <v>246</v>
      </c>
      <c r="FW244" s="6">
        <v>0</v>
      </c>
      <c r="FX244" s="6">
        <v>0</v>
      </c>
      <c r="FY244" s="6">
        <v>0</v>
      </c>
      <c r="FZ244" s="6">
        <v>0</v>
      </c>
      <c r="GC244" s="6" t="s">
        <v>246</v>
      </c>
      <c r="GD244" s="6">
        <v>0</v>
      </c>
      <c r="GE244" s="6">
        <v>0</v>
      </c>
      <c r="GF244" s="6">
        <v>0</v>
      </c>
      <c r="GG244" s="6">
        <v>0</v>
      </c>
      <c r="GJ244" s="58" t="s">
        <v>246</v>
      </c>
      <c r="GK244" s="58">
        <v>0</v>
      </c>
      <c r="GL244" s="58">
        <v>0</v>
      </c>
      <c r="GM244" s="58">
        <v>0</v>
      </c>
      <c r="GN244" s="58">
        <v>0</v>
      </c>
      <c r="GQ244" s="58" t="s">
        <v>246</v>
      </c>
      <c r="GR244" s="58">
        <v>0.15</v>
      </c>
      <c r="GS244" s="58">
        <v>0.81</v>
      </c>
      <c r="GT244" s="58">
        <v>0</v>
      </c>
      <c r="GU244" s="58">
        <v>0</v>
      </c>
      <c r="GX244" s="60" t="s">
        <v>246</v>
      </c>
      <c r="GY244" s="60">
        <v>0</v>
      </c>
      <c r="GZ244" s="60">
        <v>0</v>
      </c>
      <c r="HA244" s="60">
        <v>0</v>
      </c>
      <c r="HB244" s="60">
        <v>0</v>
      </c>
    </row>
    <row r="245" spans="1:210"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3" t="s">
        <v>247</v>
      </c>
      <c r="BA245" s="3">
        <v>0</v>
      </c>
      <c r="BB245" s="3">
        <v>0</v>
      </c>
      <c r="BC245" s="3">
        <v>0</v>
      </c>
      <c r="BD245" s="3">
        <v>0</v>
      </c>
      <c r="BG245" t="s">
        <v>247</v>
      </c>
      <c r="BH245">
        <v>0</v>
      </c>
      <c r="BI245">
        <v>0</v>
      </c>
      <c r="BJ245">
        <v>0</v>
      </c>
      <c r="BK245">
        <v>0</v>
      </c>
      <c r="BN245" t="s">
        <v>247</v>
      </c>
      <c r="BO245">
        <v>0</v>
      </c>
      <c r="BP245">
        <v>0</v>
      </c>
      <c r="BQ245">
        <v>0</v>
      </c>
      <c r="BR245">
        <v>0</v>
      </c>
      <c r="BU245" t="s">
        <v>247</v>
      </c>
      <c r="BV245">
        <v>0</v>
      </c>
      <c r="BW245">
        <v>0</v>
      </c>
      <c r="BX245">
        <v>0</v>
      </c>
      <c r="BY245">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0.03</v>
      </c>
      <c r="EA245" s="6">
        <v>0</v>
      </c>
      <c r="EB245" s="6">
        <v>0.04</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0.06</v>
      </c>
      <c r="GS245" s="58">
        <v>0.31</v>
      </c>
      <c r="GT245" s="58">
        <v>0</v>
      </c>
      <c r="GU245" s="58">
        <v>0</v>
      </c>
      <c r="GX245" s="60" t="s">
        <v>247</v>
      </c>
      <c r="GY245" s="60">
        <v>0</v>
      </c>
      <c r="GZ245" s="60">
        <v>0</v>
      </c>
      <c r="HA245" s="60">
        <v>0</v>
      </c>
      <c r="HB245" s="60">
        <v>0</v>
      </c>
    </row>
    <row r="246" spans="1:210"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3" t="s">
        <v>248</v>
      </c>
      <c r="BA246" s="3">
        <v>0</v>
      </c>
      <c r="BB246" s="3">
        <v>0</v>
      </c>
      <c r="BC246" s="3">
        <v>0</v>
      </c>
      <c r="BD246" s="3">
        <v>0</v>
      </c>
      <c r="BG246" t="s">
        <v>248</v>
      </c>
      <c r="BH246">
        <v>0</v>
      </c>
      <c r="BI246">
        <v>0</v>
      </c>
      <c r="BJ246">
        <v>0</v>
      </c>
      <c r="BK246">
        <v>0</v>
      </c>
      <c r="BN246" t="s">
        <v>248</v>
      </c>
      <c r="BO246">
        <v>0</v>
      </c>
      <c r="BP246">
        <v>0</v>
      </c>
      <c r="BQ246">
        <v>0</v>
      </c>
      <c r="BR246">
        <v>0</v>
      </c>
      <c r="BU246" t="s">
        <v>248</v>
      </c>
      <c r="BV246">
        <v>0</v>
      </c>
      <c r="BW246">
        <v>0</v>
      </c>
      <c r="BX246">
        <v>0</v>
      </c>
      <c r="BY24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0.47</v>
      </c>
      <c r="GL246" s="58">
        <v>2.33</v>
      </c>
      <c r="GM246" s="58">
        <v>0.03</v>
      </c>
      <c r="GN246" s="58">
        <v>0</v>
      </c>
      <c r="GQ246" s="58" t="s">
        <v>248</v>
      </c>
      <c r="GR246" s="58">
        <v>0</v>
      </c>
      <c r="GS246" s="58">
        <v>0</v>
      </c>
      <c r="GT246" s="58">
        <v>0</v>
      </c>
      <c r="GU246" s="58">
        <v>0</v>
      </c>
      <c r="GX246" s="60" t="s">
        <v>248</v>
      </c>
      <c r="GY246" s="60">
        <v>0</v>
      </c>
      <c r="GZ246" s="60">
        <v>0</v>
      </c>
      <c r="HA246" s="60">
        <v>0</v>
      </c>
      <c r="HB246" s="60">
        <v>0</v>
      </c>
    </row>
    <row r="247" spans="1:210"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3" t="s">
        <v>249</v>
      </c>
      <c r="BA247" s="3">
        <v>0</v>
      </c>
      <c r="BB247" s="3">
        <v>0</v>
      </c>
      <c r="BC247" s="3">
        <v>0</v>
      </c>
      <c r="BD247" s="3">
        <v>0</v>
      </c>
      <c r="BG247" t="s">
        <v>249</v>
      </c>
      <c r="BH247">
        <v>0</v>
      </c>
      <c r="BI247">
        <v>0</v>
      </c>
      <c r="BJ247">
        <v>0</v>
      </c>
      <c r="BK247">
        <v>0</v>
      </c>
      <c r="BN247" t="s">
        <v>249</v>
      </c>
      <c r="BO247">
        <v>0</v>
      </c>
      <c r="BP247">
        <v>0</v>
      </c>
      <c r="BQ247">
        <v>0</v>
      </c>
      <c r="BR247">
        <v>0</v>
      </c>
      <c r="BU247" t="s">
        <v>249</v>
      </c>
      <c r="BV247">
        <v>0</v>
      </c>
      <c r="BW247">
        <v>0</v>
      </c>
      <c r="BX247">
        <v>0</v>
      </c>
      <c r="BY247">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0" t="s">
        <v>249</v>
      </c>
      <c r="GY247" s="60">
        <v>0</v>
      </c>
      <c r="GZ247" s="60">
        <v>0</v>
      </c>
      <c r="HA247" s="60">
        <v>0</v>
      </c>
      <c r="HB247" s="60">
        <v>0</v>
      </c>
    </row>
    <row r="248" spans="1:210"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3" t="s">
        <v>250</v>
      </c>
      <c r="BA248" s="3">
        <v>0</v>
      </c>
      <c r="BB248" s="3">
        <v>0</v>
      </c>
      <c r="BC248" s="3">
        <v>0</v>
      </c>
      <c r="BD248" s="3">
        <v>0</v>
      </c>
      <c r="BG248" t="s">
        <v>250</v>
      </c>
      <c r="BH248">
        <v>0</v>
      </c>
      <c r="BI248">
        <v>0</v>
      </c>
      <c r="BJ248">
        <v>0</v>
      </c>
      <c r="BK248">
        <v>0</v>
      </c>
      <c r="BN248" t="s">
        <v>250</v>
      </c>
      <c r="BO248">
        <v>0</v>
      </c>
      <c r="BP248">
        <v>0</v>
      </c>
      <c r="BQ248">
        <v>0</v>
      </c>
      <c r="BR248">
        <v>0</v>
      </c>
      <c r="BU248" t="s">
        <v>250</v>
      </c>
      <c r="BV248">
        <v>0</v>
      </c>
      <c r="BW248">
        <v>0</v>
      </c>
      <c r="BX248">
        <v>0</v>
      </c>
      <c r="BY248">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0" t="s">
        <v>250</v>
      </c>
      <c r="GY248" s="60">
        <v>0</v>
      </c>
      <c r="GZ248" s="60">
        <v>0</v>
      </c>
      <c r="HA248" s="60">
        <v>0</v>
      </c>
      <c r="HB248" s="60">
        <v>0</v>
      </c>
    </row>
    <row r="249" spans="1:210"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3" t="s">
        <v>251</v>
      </c>
      <c r="BA249" s="3">
        <v>0</v>
      </c>
      <c r="BB249" s="3">
        <v>0</v>
      </c>
      <c r="BC249" s="3">
        <v>0</v>
      </c>
      <c r="BD249" s="3">
        <v>0</v>
      </c>
      <c r="BG249" t="s">
        <v>251</v>
      </c>
      <c r="BH249">
        <v>0</v>
      </c>
      <c r="BI249">
        <v>0</v>
      </c>
      <c r="BJ249">
        <v>0</v>
      </c>
      <c r="BK249">
        <v>0</v>
      </c>
      <c r="BN249" t="s">
        <v>251</v>
      </c>
      <c r="BO249">
        <v>0</v>
      </c>
      <c r="BP249">
        <v>0</v>
      </c>
      <c r="BQ249">
        <v>0</v>
      </c>
      <c r="BR249">
        <v>0</v>
      </c>
      <c r="BU249" t="s">
        <v>251</v>
      </c>
      <c r="BV249">
        <v>0</v>
      </c>
      <c r="BW249">
        <v>0</v>
      </c>
      <c r="BX249">
        <v>0</v>
      </c>
      <c r="BY249">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v>
      </c>
      <c r="FC249" s="6">
        <v>0</v>
      </c>
      <c r="FD249" s="6">
        <v>0</v>
      </c>
      <c r="FE249" s="6">
        <v>0</v>
      </c>
      <c r="FH249" s="6" t="s">
        <v>251</v>
      </c>
      <c r="FI249" s="6">
        <v>0</v>
      </c>
      <c r="FJ249" s="6">
        <v>0</v>
      </c>
      <c r="FK249" s="6">
        <v>0</v>
      </c>
      <c r="FL249" s="6">
        <v>0</v>
      </c>
      <c r="FO249" s="6" t="s">
        <v>251</v>
      </c>
      <c r="FP249" s="6">
        <v>0</v>
      </c>
      <c r="FQ249" s="6">
        <v>0</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0" t="s">
        <v>251</v>
      </c>
      <c r="GY249" s="60">
        <v>0</v>
      </c>
      <c r="GZ249" s="60">
        <v>0</v>
      </c>
      <c r="HA249" s="60">
        <v>0</v>
      </c>
      <c r="HB249" s="60">
        <v>0</v>
      </c>
    </row>
    <row r="250" spans="1:210" x14ac:dyDescent="0.3">
      <c r="A250" s="1">
        <v>12.250000000000046</v>
      </c>
      <c r="B250" s="1">
        <v>12.300000000000047</v>
      </c>
      <c r="C250" s="1" t="s">
        <v>252</v>
      </c>
      <c r="D250" s="1">
        <v>0.04</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0.03</v>
      </c>
      <c r="Z250" s="1">
        <v>0</v>
      </c>
      <c r="AA250" s="1">
        <v>0.06</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3" t="s">
        <v>252</v>
      </c>
      <c r="BA250" s="3">
        <v>0</v>
      </c>
      <c r="BB250" s="3">
        <v>0</v>
      </c>
      <c r="BC250" s="3">
        <v>0</v>
      </c>
      <c r="BD250" s="3">
        <v>0</v>
      </c>
      <c r="BG250" t="s">
        <v>252</v>
      </c>
      <c r="BH250">
        <v>0</v>
      </c>
      <c r="BI250">
        <v>0</v>
      </c>
      <c r="BJ250">
        <v>0</v>
      </c>
      <c r="BK250">
        <v>0</v>
      </c>
      <c r="BN250" t="s">
        <v>252</v>
      </c>
      <c r="BO250">
        <v>0</v>
      </c>
      <c r="BP250">
        <v>0</v>
      </c>
      <c r="BQ250">
        <v>0</v>
      </c>
      <c r="BR250">
        <v>0</v>
      </c>
      <c r="BU250" t="s">
        <v>252</v>
      </c>
      <c r="BV250">
        <v>0</v>
      </c>
      <c r="BW250">
        <v>0</v>
      </c>
      <c r="BX250">
        <v>0</v>
      </c>
      <c r="BY250">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c r="EF250" s="6" t="s">
        <v>252</v>
      </c>
      <c r="EG250" s="6">
        <v>0</v>
      </c>
      <c r="EH250" s="6">
        <v>0</v>
      </c>
      <c r="EI250" s="6">
        <v>0</v>
      </c>
      <c r="EJ250" s="6">
        <v>0</v>
      </c>
      <c r="EM250" s="6" t="s">
        <v>252</v>
      </c>
      <c r="EN250" s="6">
        <v>0</v>
      </c>
      <c r="EO250" s="6">
        <v>0</v>
      </c>
      <c r="EP250" s="6">
        <v>0</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0" t="s">
        <v>252</v>
      </c>
      <c r="GY250" s="60">
        <v>0</v>
      </c>
      <c r="GZ250" s="60">
        <v>0</v>
      </c>
      <c r="HA250" s="60">
        <v>0</v>
      </c>
      <c r="HB250" s="60">
        <v>0</v>
      </c>
    </row>
    <row r="251" spans="1:210"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0.06</v>
      </c>
      <c r="S251" s="1">
        <v>0.4</v>
      </c>
      <c r="T251" s="1">
        <v>0</v>
      </c>
      <c r="U251" s="1">
        <v>0</v>
      </c>
      <c r="V251" s="1"/>
      <c r="W251" s="1"/>
      <c r="X251" s="1" t="s">
        <v>253</v>
      </c>
      <c r="Y251" s="1">
        <v>0.03</v>
      </c>
      <c r="Z251" s="1">
        <v>0</v>
      </c>
      <c r="AA251" s="1">
        <v>0.05</v>
      </c>
      <c r="AB251" s="1">
        <v>0</v>
      </c>
      <c r="AC251" s="1"/>
      <c r="AD251" s="1"/>
      <c r="AE251" s="6" t="s">
        <v>253</v>
      </c>
      <c r="AF251" s="6">
        <v>0.04</v>
      </c>
      <c r="AG251" s="6">
        <v>0</v>
      </c>
      <c r="AH251" s="6">
        <v>0.09</v>
      </c>
      <c r="AI251" s="6">
        <v>0</v>
      </c>
      <c r="AJ251" s="1"/>
      <c r="AK251" s="1"/>
      <c r="AL251" s="6" t="s">
        <v>253</v>
      </c>
      <c r="AM251" s="6">
        <v>0</v>
      </c>
      <c r="AN251" s="6">
        <v>0</v>
      </c>
      <c r="AO251" s="6">
        <v>0</v>
      </c>
      <c r="AP251" s="6">
        <v>0</v>
      </c>
      <c r="AQ251" s="1"/>
      <c r="AR251" s="1"/>
      <c r="AS251" s="6" t="s">
        <v>253</v>
      </c>
      <c r="AT251" s="6">
        <v>0</v>
      </c>
      <c r="AU251" s="6">
        <v>0</v>
      </c>
      <c r="AV251" s="6">
        <v>0</v>
      </c>
      <c r="AW251" s="6">
        <v>0</v>
      </c>
      <c r="AZ251" s="3" t="s">
        <v>253</v>
      </c>
      <c r="BA251" s="3">
        <v>0</v>
      </c>
      <c r="BB251" s="3">
        <v>0</v>
      </c>
      <c r="BC251" s="3">
        <v>0</v>
      </c>
      <c r="BD251" s="3">
        <v>0</v>
      </c>
      <c r="BG251" t="s">
        <v>253</v>
      </c>
      <c r="BH251">
        <v>0</v>
      </c>
      <c r="BI251">
        <v>0</v>
      </c>
      <c r="BJ251">
        <v>0</v>
      </c>
      <c r="BK251">
        <v>0</v>
      </c>
      <c r="BN251" t="s">
        <v>253</v>
      </c>
      <c r="BO251">
        <v>0</v>
      </c>
      <c r="BP251">
        <v>0</v>
      </c>
      <c r="BQ251">
        <v>0</v>
      </c>
      <c r="BR251">
        <v>0</v>
      </c>
      <c r="BU251" t="s">
        <v>253</v>
      </c>
      <c r="BV251">
        <v>0</v>
      </c>
      <c r="BW251">
        <v>0</v>
      </c>
      <c r="BX251">
        <v>0</v>
      </c>
      <c r="BY251">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0" t="s">
        <v>253</v>
      </c>
      <c r="GY251" s="60">
        <v>0</v>
      </c>
      <c r="GZ251" s="60">
        <v>0</v>
      </c>
      <c r="HA251" s="60">
        <v>0</v>
      </c>
      <c r="HB251" s="60">
        <v>0</v>
      </c>
    </row>
    <row r="252" spans="1:210"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0.2</v>
      </c>
      <c r="AG252" s="6">
        <v>0.88</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3" t="s">
        <v>254</v>
      </c>
      <c r="BA252" s="3">
        <v>0</v>
      </c>
      <c r="BB252" s="3">
        <v>0</v>
      </c>
      <c r="BC252" s="3">
        <v>0</v>
      </c>
      <c r="BD252" s="3">
        <v>0</v>
      </c>
      <c r="BG252" t="s">
        <v>254</v>
      </c>
      <c r="BH252">
        <v>0</v>
      </c>
      <c r="BI252">
        <v>0</v>
      </c>
      <c r="BJ252">
        <v>0</v>
      </c>
      <c r="BK252">
        <v>0</v>
      </c>
      <c r="BN252" t="s">
        <v>254</v>
      </c>
      <c r="BO252">
        <v>0</v>
      </c>
      <c r="BP252">
        <v>0</v>
      </c>
      <c r="BQ252">
        <v>0</v>
      </c>
      <c r="BR252">
        <v>0</v>
      </c>
      <c r="BU252" t="s">
        <v>254</v>
      </c>
      <c r="BV252">
        <v>0</v>
      </c>
      <c r="BW252">
        <v>0</v>
      </c>
      <c r="BX252">
        <v>0</v>
      </c>
      <c r="BY252">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0" t="s">
        <v>254</v>
      </c>
      <c r="GY252" s="60">
        <v>0</v>
      </c>
      <c r="GZ252" s="60">
        <v>0</v>
      </c>
      <c r="HA252" s="60">
        <v>0</v>
      </c>
      <c r="HB252" s="60">
        <v>0</v>
      </c>
    </row>
    <row r="253" spans="1:210" x14ac:dyDescent="0.3">
      <c r="A253" s="1">
        <v>12.400000000000048</v>
      </c>
      <c r="B253" s="1">
        <v>12.450000000000049</v>
      </c>
      <c r="C253" s="1" t="s">
        <v>255</v>
      </c>
      <c r="D253" s="1">
        <v>0</v>
      </c>
      <c r="E253" s="1">
        <v>0</v>
      </c>
      <c r="F253" s="1">
        <v>0</v>
      </c>
      <c r="G253" s="1">
        <v>0</v>
      </c>
      <c r="H253" s="1"/>
      <c r="I253" s="1"/>
      <c r="J253" s="1" t="s">
        <v>255</v>
      </c>
      <c r="K253" s="1">
        <v>0.04</v>
      </c>
      <c r="L253" s="1">
        <v>0.26</v>
      </c>
      <c r="M253" s="1">
        <v>0</v>
      </c>
      <c r="N253" s="1">
        <v>0</v>
      </c>
      <c r="O253" s="1"/>
      <c r="P253" s="1"/>
      <c r="Q253" s="1" t="s">
        <v>255</v>
      </c>
      <c r="R253" s="1">
        <v>0.02</v>
      </c>
      <c r="S253" s="1">
        <v>0.15</v>
      </c>
      <c r="T253" s="1">
        <v>0</v>
      </c>
      <c r="U253" s="1">
        <v>0</v>
      </c>
      <c r="V253" s="1"/>
      <c r="W253" s="1"/>
      <c r="X253" s="1" t="s">
        <v>255</v>
      </c>
      <c r="Y253" s="1">
        <v>0.03</v>
      </c>
      <c r="Z253" s="1">
        <v>0</v>
      </c>
      <c r="AA253" s="1">
        <v>0.05</v>
      </c>
      <c r="AB253" s="1">
        <v>0</v>
      </c>
      <c r="AC253" s="1"/>
      <c r="AD253" s="1"/>
      <c r="AE253" s="6" t="s">
        <v>255</v>
      </c>
      <c r="AF253" s="6">
        <v>0.08</v>
      </c>
      <c r="AG253" s="6">
        <v>0.36</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3" t="s">
        <v>255</v>
      </c>
      <c r="BA253" s="3">
        <v>0.05</v>
      </c>
      <c r="BB253" s="3">
        <v>0.17</v>
      </c>
      <c r="BC253" s="3">
        <v>0</v>
      </c>
      <c r="BD253" s="3">
        <v>0</v>
      </c>
      <c r="BG253" t="s">
        <v>255</v>
      </c>
      <c r="BH253">
        <v>0</v>
      </c>
      <c r="BI253">
        <v>0</v>
      </c>
      <c r="BJ253">
        <v>0</v>
      </c>
      <c r="BK253">
        <v>0</v>
      </c>
      <c r="BN253" t="s">
        <v>255</v>
      </c>
      <c r="BO253">
        <v>0</v>
      </c>
      <c r="BP253">
        <v>0</v>
      </c>
      <c r="BQ253">
        <v>0</v>
      </c>
      <c r="BR253">
        <v>0</v>
      </c>
      <c r="BU253" t="s">
        <v>255</v>
      </c>
      <c r="BV253">
        <v>0</v>
      </c>
      <c r="BW253">
        <v>0</v>
      </c>
      <c r="BX253">
        <v>0</v>
      </c>
      <c r="BY253">
        <v>0</v>
      </c>
      <c r="CB253" s="6" t="s">
        <v>255</v>
      </c>
      <c r="CC253" s="6">
        <v>0.04</v>
      </c>
      <c r="CD253" s="6">
        <v>0.21</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c r="EF253" s="6" t="s">
        <v>255</v>
      </c>
      <c r="EG253" s="6">
        <v>0</v>
      </c>
      <c r="EH253" s="6">
        <v>0</v>
      </c>
      <c r="EI253" s="6">
        <v>0</v>
      </c>
      <c r="EJ253" s="6">
        <v>0</v>
      </c>
      <c r="EM253" s="6" t="s">
        <v>255</v>
      </c>
      <c r="EN253" s="6">
        <v>0.03</v>
      </c>
      <c r="EO253" s="6">
        <v>0.16</v>
      </c>
      <c r="EP253" s="6">
        <v>0</v>
      </c>
      <c r="EQ253" s="6">
        <v>0</v>
      </c>
      <c r="ET253" s="6" t="s">
        <v>255</v>
      </c>
      <c r="EU253" s="6">
        <v>0</v>
      </c>
      <c r="EV253" s="6">
        <v>0</v>
      </c>
      <c r="EW253" s="6">
        <v>0</v>
      </c>
      <c r="EX253" s="6">
        <v>0</v>
      </c>
      <c r="FA253" s="6" t="s">
        <v>255</v>
      </c>
      <c r="FB253" s="6">
        <v>0.03</v>
      </c>
      <c r="FC253" s="6">
        <v>0.16</v>
      </c>
      <c r="FD253" s="6">
        <v>0</v>
      </c>
      <c r="FE253" s="6">
        <v>0</v>
      </c>
      <c r="FH253" s="6" t="s">
        <v>255</v>
      </c>
      <c r="FI253" s="6">
        <v>0.17</v>
      </c>
      <c r="FJ253" s="6">
        <v>0.62</v>
      </c>
      <c r="FK253" s="6">
        <v>0</v>
      </c>
      <c r="FL253" s="6">
        <v>0</v>
      </c>
      <c r="FO253" s="6" t="s">
        <v>255</v>
      </c>
      <c r="FP253" s="6">
        <v>0.04</v>
      </c>
      <c r="FQ253" s="6">
        <v>0.18</v>
      </c>
      <c r="FR253" s="6">
        <v>0</v>
      </c>
      <c r="FS253" s="6">
        <v>0</v>
      </c>
      <c r="FV253" s="6" t="s">
        <v>255</v>
      </c>
      <c r="FW253" s="6">
        <v>0.16</v>
      </c>
      <c r="FX253" s="6">
        <v>0.89</v>
      </c>
      <c r="FY253" s="6">
        <v>0</v>
      </c>
      <c r="FZ253" s="6">
        <v>0</v>
      </c>
      <c r="GC253" s="6" t="s">
        <v>255</v>
      </c>
      <c r="GD253" s="6">
        <v>0</v>
      </c>
      <c r="GE253" s="6">
        <v>0</v>
      </c>
      <c r="GF253" s="6">
        <v>0</v>
      </c>
      <c r="GG253" s="6">
        <v>0</v>
      </c>
      <c r="GJ253" s="58" t="s">
        <v>255</v>
      </c>
      <c r="GK253" s="58">
        <v>0</v>
      </c>
      <c r="GL253" s="58">
        <v>0</v>
      </c>
      <c r="GM253" s="58">
        <v>0</v>
      </c>
      <c r="GN253" s="58">
        <v>0</v>
      </c>
      <c r="GQ253" s="58" t="s">
        <v>255</v>
      </c>
      <c r="GR253" s="58">
        <v>0.03</v>
      </c>
      <c r="GS253" s="58">
        <v>0.14000000000000001</v>
      </c>
      <c r="GT253" s="58">
        <v>0</v>
      </c>
      <c r="GU253" s="58">
        <v>0</v>
      </c>
      <c r="GX253" s="60" t="s">
        <v>255</v>
      </c>
      <c r="GY253" s="60">
        <v>0.23</v>
      </c>
      <c r="GZ253" s="60">
        <v>1.32</v>
      </c>
      <c r="HA253" s="60">
        <v>0</v>
      </c>
      <c r="HB253" s="60">
        <v>0</v>
      </c>
    </row>
    <row r="254" spans="1:210" x14ac:dyDescent="0.3">
      <c r="A254" s="1">
        <v>12.450000000000049</v>
      </c>
      <c r="B254" s="1">
        <v>12.50000000000005</v>
      </c>
      <c r="C254" s="1" t="s">
        <v>256</v>
      </c>
      <c r="D254" s="1">
        <v>0.28999999999999998</v>
      </c>
      <c r="E254" s="1">
        <v>1.21</v>
      </c>
      <c r="F254" s="1">
        <v>0.13</v>
      </c>
      <c r="G254" s="1">
        <v>0</v>
      </c>
      <c r="H254" s="1"/>
      <c r="I254" s="1"/>
      <c r="J254" s="1" t="s">
        <v>256</v>
      </c>
      <c r="K254" s="1">
        <v>0.16</v>
      </c>
      <c r="L254" s="1">
        <v>0.8</v>
      </c>
      <c r="M254" s="1">
        <v>0</v>
      </c>
      <c r="N254" s="1">
        <v>0</v>
      </c>
      <c r="O254" s="1"/>
      <c r="P254" s="1"/>
      <c r="Q254" s="1" t="s">
        <v>256</v>
      </c>
      <c r="R254" s="1">
        <v>0.09</v>
      </c>
      <c r="S254" s="1">
        <v>0.14000000000000001</v>
      </c>
      <c r="T254" s="1">
        <v>0.11</v>
      </c>
      <c r="U254" s="1">
        <v>0</v>
      </c>
      <c r="V254" s="1"/>
      <c r="W254" s="1"/>
      <c r="X254" s="1" t="s">
        <v>256</v>
      </c>
      <c r="Y254" s="1">
        <v>7.0000000000000007E-2</v>
      </c>
      <c r="Z254" s="1">
        <v>0</v>
      </c>
      <c r="AA254" s="1">
        <v>0.12</v>
      </c>
      <c r="AB254" s="1">
        <v>0</v>
      </c>
      <c r="AC254" s="1"/>
      <c r="AD254" s="1"/>
      <c r="AE254" s="6" t="s">
        <v>256</v>
      </c>
      <c r="AF254" s="6">
        <v>0.15</v>
      </c>
      <c r="AG254" s="6">
        <v>0.55000000000000004</v>
      </c>
      <c r="AH254" s="6">
        <v>7.0000000000000007E-2</v>
      </c>
      <c r="AI254" s="6">
        <v>0</v>
      </c>
      <c r="AJ254" s="1"/>
      <c r="AK254" s="1"/>
      <c r="AL254" s="6" t="s">
        <v>256</v>
      </c>
      <c r="AM254" s="6">
        <v>0</v>
      </c>
      <c r="AN254" s="6">
        <v>0</v>
      </c>
      <c r="AO254" s="6">
        <v>0</v>
      </c>
      <c r="AP254" s="6">
        <v>0</v>
      </c>
      <c r="AQ254" s="1"/>
      <c r="AR254" s="1"/>
      <c r="AS254" s="6" t="s">
        <v>256</v>
      </c>
      <c r="AT254" s="6">
        <v>0.43</v>
      </c>
      <c r="AU254" s="6">
        <v>0.91</v>
      </c>
      <c r="AV254" s="6">
        <v>0.46</v>
      </c>
      <c r="AW254" s="6">
        <v>0</v>
      </c>
      <c r="AZ254" s="3" t="s">
        <v>256</v>
      </c>
      <c r="BA254" s="3">
        <v>0.51</v>
      </c>
      <c r="BB254" s="3">
        <v>1.1399999999999999</v>
      </c>
      <c r="BC254" s="3">
        <v>0.5</v>
      </c>
      <c r="BD254" s="3">
        <v>0</v>
      </c>
      <c r="BG254" t="s">
        <v>256</v>
      </c>
      <c r="BH254">
        <v>0.32</v>
      </c>
      <c r="BI254">
        <v>1.7</v>
      </c>
      <c r="BJ254">
        <v>0</v>
      </c>
      <c r="BK254">
        <v>0</v>
      </c>
      <c r="BN254" t="s">
        <v>256</v>
      </c>
      <c r="BO254">
        <v>0</v>
      </c>
      <c r="BP254">
        <v>0</v>
      </c>
      <c r="BQ254">
        <v>0</v>
      </c>
      <c r="BR254">
        <v>0</v>
      </c>
      <c r="BU254" t="s">
        <v>256</v>
      </c>
      <c r="BV254">
        <v>0.23</v>
      </c>
      <c r="BW254">
        <v>0</v>
      </c>
      <c r="BX254">
        <v>0.45</v>
      </c>
      <c r="BY254">
        <v>0</v>
      </c>
      <c r="CB254" s="6" t="s">
        <v>256</v>
      </c>
      <c r="CC254" s="6">
        <v>0.36</v>
      </c>
      <c r="CD254" s="6">
        <v>0.53</v>
      </c>
      <c r="CE254" s="6">
        <v>0.35</v>
      </c>
      <c r="CF254" s="6">
        <v>0</v>
      </c>
      <c r="CI254" s="6" t="s">
        <v>256</v>
      </c>
      <c r="CJ254" s="6">
        <v>0.67</v>
      </c>
      <c r="CK254" s="6">
        <v>1.53</v>
      </c>
      <c r="CL254" s="6">
        <v>0.59</v>
      </c>
      <c r="CM254" s="6">
        <v>0</v>
      </c>
      <c r="CP254" s="6" t="s">
        <v>256</v>
      </c>
      <c r="CQ254" s="6">
        <v>0.46</v>
      </c>
      <c r="CR254" s="6">
        <v>1.21</v>
      </c>
      <c r="CS254" s="6">
        <v>0.23</v>
      </c>
      <c r="CT254" s="6">
        <v>0</v>
      </c>
      <c r="CW254" s="6" t="s">
        <v>256</v>
      </c>
      <c r="CX254" s="6">
        <v>0.22</v>
      </c>
      <c r="CY254" s="6">
        <v>0.3</v>
      </c>
      <c r="CZ254" s="6">
        <v>0.31</v>
      </c>
      <c r="DA254" s="6">
        <v>0</v>
      </c>
      <c r="DD254" s="6" t="s">
        <v>256</v>
      </c>
      <c r="DE254" s="6">
        <v>0.2</v>
      </c>
      <c r="DF254" s="6">
        <v>0.52</v>
      </c>
      <c r="DG254" s="6">
        <v>0.15</v>
      </c>
      <c r="DH254" s="6">
        <v>0</v>
      </c>
      <c r="DK254" s="6" t="s">
        <v>256</v>
      </c>
      <c r="DL254" s="6">
        <v>0.01</v>
      </c>
      <c r="DM254" s="6">
        <v>0</v>
      </c>
      <c r="DN254" s="6">
        <v>0.03</v>
      </c>
      <c r="DO254" s="6">
        <v>0</v>
      </c>
      <c r="DR254" s="6" t="s">
        <v>256</v>
      </c>
      <c r="DS254" s="6">
        <v>0.15</v>
      </c>
      <c r="DT254" s="6">
        <v>0.17</v>
      </c>
      <c r="DU254" s="6">
        <v>0.23</v>
      </c>
      <c r="DV254" s="6">
        <v>0</v>
      </c>
      <c r="DY254" s="6" t="s">
        <v>256</v>
      </c>
      <c r="DZ254" s="6">
        <v>0.11</v>
      </c>
      <c r="EA254" s="6">
        <v>0.13</v>
      </c>
      <c r="EB254" s="6">
        <v>0.14000000000000001</v>
      </c>
      <c r="EC254" s="6">
        <v>0</v>
      </c>
      <c r="EF254" s="6" t="s">
        <v>256</v>
      </c>
      <c r="EG254" s="6">
        <v>0.13</v>
      </c>
      <c r="EH254" s="6">
        <v>0.46</v>
      </c>
      <c r="EI254" s="6">
        <v>0.04</v>
      </c>
      <c r="EJ254" s="6">
        <v>0</v>
      </c>
      <c r="EM254" s="6" t="s">
        <v>256</v>
      </c>
      <c r="EN254" s="6">
        <v>0.38</v>
      </c>
      <c r="EO254" s="6">
        <v>0.95</v>
      </c>
      <c r="EP254" s="6">
        <v>0.34</v>
      </c>
      <c r="EQ254" s="6">
        <v>0</v>
      </c>
      <c r="ET254" s="6" t="s">
        <v>256</v>
      </c>
      <c r="EU254" s="6">
        <v>0.33</v>
      </c>
      <c r="EV254" s="6">
        <v>0.24</v>
      </c>
      <c r="EW254" s="6">
        <v>0.22</v>
      </c>
      <c r="EX254" s="6">
        <v>0</v>
      </c>
      <c r="FA254" s="6" t="s">
        <v>256</v>
      </c>
      <c r="FB254" s="6">
        <v>0.28999999999999998</v>
      </c>
      <c r="FC254" s="6">
        <v>0.44</v>
      </c>
      <c r="FD254" s="6">
        <v>0.31</v>
      </c>
      <c r="FE254" s="6">
        <v>0.16</v>
      </c>
      <c r="FH254" s="6" t="s">
        <v>256</v>
      </c>
      <c r="FI254" s="6">
        <v>0.28000000000000003</v>
      </c>
      <c r="FJ254" s="6">
        <v>0.13</v>
      </c>
      <c r="FK254" s="6">
        <v>0.4</v>
      </c>
      <c r="FL254" s="6">
        <v>0</v>
      </c>
      <c r="FO254" s="6" t="s">
        <v>256</v>
      </c>
      <c r="FP254" s="6">
        <v>0.19</v>
      </c>
      <c r="FQ254" s="6">
        <v>0.43</v>
      </c>
      <c r="FR254" s="6">
        <v>0.19</v>
      </c>
      <c r="FS254" s="6">
        <v>0</v>
      </c>
      <c r="FV254" s="6" t="s">
        <v>256</v>
      </c>
      <c r="FW254" s="6">
        <v>0.09</v>
      </c>
      <c r="FX254" s="6">
        <v>0</v>
      </c>
      <c r="FY254" s="6">
        <v>0.15</v>
      </c>
      <c r="FZ254" s="6">
        <v>0</v>
      </c>
      <c r="GC254" s="6" t="s">
        <v>256</v>
      </c>
      <c r="GD254" s="6">
        <v>0</v>
      </c>
      <c r="GE254" s="6">
        <v>0</v>
      </c>
      <c r="GF254" s="6">
        <v>0</v>
      </c>
      <c r="GG254" s="6">
        <v>0</v>
      </c>
      <c r="GJ254" s="58" t="s">
        <v>256</v>
      </c>
      <c r="GK254" s="58">
        <v>0.06</v>
      </c>
      <c r="GL254" s="58">
        <v>0.13</v>
      </c>
      <c r="GM254" s="58">
        <v>0</v>
      </c>
      <c r="GN254" s="58">
        <v>0</v>
      </c>
      <c r="GQ254" s="58" t="s">
        <v>256</v>
      </c>
      <c r="GR254" s="58">
        <v>0.24</v>
      </c>
      <c r="GS254" s="58">
        <v>0</v>
      </c>
      <c r="GT254" s="58">
        <v>0.36</v>
      </c>
      <c r="GU254" s="58">
        <v>0</v>
      </c>
      <c r="GX254" s="60" t="s">
        <v>256</v>
      </c>
      <c r="GY254" s="60">
        <v>0.41</v>
      </c>
      <c r="GZ254" s="60">
        <v>1.17</v>
      </c>
      <c r="HA254" s="60">
        <v>0.28000000000000003</v>
      </c>
      <c r="HB254" s="60">
        <v>0</v>
      </c>
    </row>
    <row r="255" spans="1:210"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0.13</v>
      </c>
      <c r="AN255" s="6">
        <v>0.44</v>
      </c>
      <c r="AO255" s="6">
        <v>0.09</v>
      </c>
      <c r="AP255" s="6">
        <v>0</v>
      </c>
      <c r="AQ255" s="1"/>
      <c r="AR255" s="1"/>
      <c r="AS255" s="6" t="s">
        <v>257</v>
      </c>
      <c r="AT255" s="6">
        <v>0.69</v>
      </c>
      <c r="AU255" s="6">
        <v>0.38</v>
      </c>
      <c r="AV255" s="6">
        <v>1.3</v>
      </c>
      <c r="AW255" s="6">
        <v>0</v>
      </c>
      <c r="AZ255" s="3" t="s">
        <v>257</v>
      </c>
      <c r="BA255" s="3">
        <v>0.08</v>
      </c>
      <c r="BB255" s="3">
        <v>0</v>
      </c>
      <c r="BC255" s="3">
        <v>0.21</v>
      </c>
      <c r="BD255" s="3">
        <v>0</v>
      </c>
      <c r="BG255" t="s">
        <v>257</v>
      </c>
      <c r="BH255">
        <v>0.31</v>
      </c>
      <c r="BI255">
        <v>0</v>
      </c>
      <c r="BJ255">
        <v>0.3</v>
      </c>
      <c r="BK255">
        <v>0</v>
      </c>
      <c r="BN255" t="s">
        <v>257</v>
      </c>
      <c r="BO255">
        <v>0.05</v>
      </c>
      <c r="BP255">
        <v>0</v>
      </c>
      <c r="BQ255">
        <v>0.11</v>
      </c>
      <c r="BR255">
        <v>0</v>
      </c>
      <c r="BU255" t="s">
        <v>257</v>
      </c>
      <c r="BV255">
        <v>0.31</v>
      </c>
      <c r="BW255">
        <v>0</v>
      </c>
      <c r="BX255">
        <v>0.65</v>
      </c>
      <c r="BY255">
        <v>0</v>
      </c>
      <c r="CB255" s="6" t="s">
        <v>257</v>
      </c>
      <c r="CC255" s="6">
        <v>0.17</v>
      </c>
      <c r="CD255" s="6">
        <v>0</v>
      </c>
      <c r="CE255" s="6">
        <v>0.16</v>
      </c>
      <c r="CF255" s="6">
        <v>0</v>
      </c>
      <c r="CI255" s="6" t="s">
        <v>257</v>
      </c>
      <c r="CJ255" s="6">
        <v>0.32</v>
      </c>
      <c r="CK255" s="6">
        <v>0</v>
      </c>
      <c r="CL255" s="6">
        <v>0.64</v>
      </c>
      <c r="CM255" s="6">
        <v>0</v>
      </c>
      <c r="CP255" s="6" t="s">
        <v>257</v>
      </c>
      <c r="CQ255" s="6">
        <v>0.09</v>
      </c>
      <c r="CR255" s="6">
        <v>0</v>
      </c>
      <c r="CS255" s="6">
        <v>0.14000000000000001</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0.05</v>
      </c>
      <c r="FC255" s="6">
        <v>0</v>
      </c>
      <c r="FD255" s="6">
        <v>0.04</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0" t="s">
        <v>257</v>
      </c>
      <c r="GY255" s="60">
        <v>0</v>
      </c>
      <c r="GZ255" s="60">
        <v>0</v>
      </c>
      <c r="HA255" s="60">
        <v>0</v>
      </c>
      <c r="HB255" s="60">
        <v>0</v>
      </c>
    </row>
    <row r="256" spans="1:210"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3" t="s">
        <v>258</v>
      </c>
      <c r="BA256" s="3">
        <v>0</v>
      </c>
      <c r="BB256" s="3">
        <v>0</v>
      </c>
      <c r="BC256" s="3">
        <v>0</v>
      </c>
      <c r="BD256" s="3">
        <v>0</v>
      </c>
      <c r="BG256" t="s">
        <v>258</v>
      </c>
      <c r="BH256">
        <v>0</v>
      </c>
      <c r="BI256">
        <v>0</v>
      </c>
      <c r="BJ256">
        <v>0</v>
      </c>
      <c r="BK256">
        <v>0</v>
      </c>
      <c r="BN256" t="s">
        <v>258</v>
      </c>
      <c r="BO256">
        <v>0</v>
      </c>
      <c r="BP256">
        <v>0</v>
      </c>
      <c r="BQ256">
        <v>0</v>
      </c>
      <c r="BR256">
        <v>0</v>
      </c>
      <c r="BU256" t="s">
        <v>258</v>
      </c>
      <c r="BV256">
        <v>0</v>
      </c>
      <c r="BW256">
        <v>0</v>
      </c>
      <c r="BX256">
        <v>0</v>
      </c>
      <c r="BY25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0" t="s">
        <v>258</v>
      </c>
      <c r="GY256" s="60">
        <v>0</v>
      </c>
      <c r="GZ256" s="60">
        <v>0</v>
      </c>
      <c r="HA256" s="60">
        <v>0</v>
      </c>
      <c r="HB256" s="60">
        <v>0</v>
      </c>
    </row>
    <row r="257" spans="1:210" x14ac:dyDescent="0.3">
      <c r="A257" s="1">
        <v>12.600000000000051</v>
      </c>
      <c r="B257" s="1"/>
      <c r="C257" s="1" t="s">
        <v>259</v>
      </c>
      <c r="D257" s="1">
        <v>0.18</v>
      </c>
      <c r="E257" s="1">
        <v>0.5</v>
      </c>
      <c r="F257" s="1">
        <v>0.18</v>
      </c>
      <c r="G257" s="1">
        <v>0</v>
      </c>
      <c r="H257" s="1"/>
      <c r="I257" s="1"/>
      <c r="J257" s="1" t="s">
        <v>259</v>
      </c>
      <c r="K257" s="1">
        <v>0.3</v>
      </c>
      <c r="L257" s="1">
        <v>0</v>
      </c>
      <c r="M257" s="1">
        <v>0.33</v>
      </c>
      <c r="N257" s="1">
        <v>0</v>
      </c>
      <c r="O257" s="1"/>
      <c r="P257" s="1"/>
      <c r="Q257" s="1" t="s">
        <v>259</v>
      </c>
      <c r="R257" s="1">
        <v>0.17</v>
      </c>
      <c r="S257" s="1">
        <v>0.52</v>
      </c>
      <c r="T257" s="1">
        <v>0.08</v>
      </c>
      <c r="U257" s="1">
        <v>0</v>
      </c>
      <c r="V257" s="1"/>
      <c r="W257" s="1"/>
      <c r="X257" s="1" t="s">
        <v>259</v>
      </c>
      <c r="Y257" s="1">
        <v>0.22</v>
      </c>
      <c r="Z257" s="1">
        <v>0</v>
      </c>
      <c r="AA257" s="1">
        <v>0.38</v>
      </c>
      <c r="AB257" s="1">
        <v>0</v>
      </c>
      <c r="AC257" s="1"/>
      <c r="AD257" s="1"/>
      <c r="AE257" s="6" t="s">
        <v>259</v>
      </c>
      <c r="AF257" s="6">
        <v>0.27</v>
      </c>
      <c r="AG257" s="6">
        <v>0.28000000000000003</v>
      </c>
      <c r="AH257" s="6">
        <v>0.31</v>
      </c>
      <c r="AI257" s="6">
        <v>0</v>
      </c>
      <c r="AJ257" s="1"/>
      <c r="AK257" s="1"/>
      <c r="AL257" s="6" t="s">
        <v>259</v>
      </c>
      <c r="AM257" s="6">
        <v>0.16</v>
      </c>
      <c r="AN257" s="6">
        <v>0.38</v>
      </c>
      <c r="AO257" s="6">
        <v>0.2</v>
      </c>
      <c r="AP257" s="6">
        <v>0</v>
      </c>
      <c r="AQ257" s="1"/>
      <c r="AR257" s="1"/>
      <c r="AS257" s="6" t="s">
        <v>259</v>
      </c>
      <c r="AT257" s="6">
        <v>0</v>
      </c>
      <c r="AU257" s="6">
        <v>0</v>
      </c>
      <c r="AV257" s="6">
        <v>0</v>
      </c>
      <c r="AW257" s="6">
        <v>0</v>
      </c>
      <c r="AZ257" s="3" t="s">
        <v>259</v>
      </c>
      <c r="BA257" s="3">
        <v>0</v>
      </c>
      <c r="BB257" s="3">
        <v>0</v>
      </c>
      <c r="BC257" s="3">
        <v>0</v>
      </c>
      <c r="BD257" s="3">
        <v>0</v>
      </c>
      <c r="BG257" t="s">
        <v>259</v>
      </c>
      <c r="BH257">
        <v>0.22</v>
      </c>
      <c r="BI257">
        <v>0.28999999999999998</v>
      </c>
      <c r="BJ257">
        <v>0.38</v>
      </c>
      <c r="BK257">
        <v>0</v>
      </c>
      <c r="BN257" t="s">
        <v>259</v>
      </c>
      <c r="BO257">
        <v>0.04</v>
      </c>
      <c r="BP257">
        <v>0</v>
      </c>
      <c r="BQ257">
        <v>0.08</v>
      </c>
      <c r="BR257">
        <v>0</v>
      </c>
      <c r="BU257" t="s">
        <v>259</v>
      </c>
      <c r="BV257">
        <v>0.28000000000000003</v>
      </c>
      <c r="BW257">
        <v>0.24</v>
      </c>
      <c r="BX257">
        <v>0.15</v>
      </c>
      <c r="BY257">
        <v>0</v>
      </c>
      <c r="CB257" s="6" t="s">
        <v>259</v>
      </c>
      <c r="CC257" s="6">
        <v>0.47</v>
      </c>
      <c r="CD257" s="6">
        <v>0.12</v>
      </c>
      <c r="CE257" s="6">
        <v>0.5</v>
      </c>
      <c r="CF257" s="6">
        <v>0</v>
      </c>
      <c r="CI257" s="6" t="s">
        <v>259</v>
      </c>
      <c r="CJ257" s="6">
        <v>0.08</v>
      </c>
      <c r="CK257" s="6">
        <v>0</v>
      </c>
      <c r="CL257" s="6">
        <v>0.16</v>
      </c>
      <c r="CM257" s="6">
        <v>0</v>
      </c>
      <c r="CP257" s="6" t="s">
        <v>259</v>
      </c>
      <c r="CQ257" s="6">
        <v>0.08</v>
      </c>
      <c r="CR257" s="6">
        <v>0.44</v>
      </c>
      <c r="CS257" s="6">
        <v>0</v>
      </c>
      <c r="CT257" s="6">
        <v>0</v>
      </c>
      <c r="CW257" s="6" t="s">
        <v>259</v>
      </c>
      <c r="CX257" s="6">
        <v>0.2</v>
      </c>
      <c r="CY257" s="6">
        <v>0.31</v>
      </c>
      <c r="CZ257" s="6">
        <v>0.26</v>
      </c>
      <c r="DA257" s="6">
        <v>0</v>
      </c>
      <c r="DD257" s="6" t="s">
        <v>259</v>
      </c>
      <c r="DE257" s="6">
        <v>0.19</v>
      </c>
      <c r="DF257" s="6">
        <v>0.2</v>
      </c>
      <c r="DG257" s="6">
        <v>0.27</v>
      </c>
      <c r="DH257" s="6">
        <v>0</v>
      </c>
      <c r="DK257" s="6" t="s">
        <v>259</v>
      </c>
      <c r="DL257" s="6">
        <v>0.39</v>
      </c>
      <c r="DM257" s="6">
        <v>1.29</v>
      </c>
      <c r="DN257" s="6">
        <v>0.26</v>
      </c>
      <c r="DO257" s="6">
        <v>0</v>
      </c>
      <c r="DR257" s="6" t="s">
        <v>259</v>
      </c>
      <c r="DS257" s="6">
        <v>0.26</v>
      </c>
      <c r="DT257" s="6">
        <v>0</v>
      </c>
      <c r="DU257" s="6">
        <v>0.15</v>
      </c>
      <c r="DV257" s="6">
        <v>0</v>
      </c>
      <c r="DY257" s="6" t="s">
        <v>259</v>
      </c>
      <c r="DZ257" s="6">
        <v>0.51</v>
      </c>
      <c r="EA257" s="6">
        <v>0.9</v>
      </c>
      <c r="EB257" s="6">
        <v>0.48</v>
      </c>
      <c r="EC257" s="6">
        <v>0</v>
      </c>
      <c r="EF257" s="6" t="s">
        <v>259</v>
      </c>
      <c r="EG257" s="6">
        <v>0.4</v>
      </c>
      <c r="EH257" s="6">
        <v>0.41</v>
      </c>
      <c r="EI257" s="6">
        <v>0.5</v>
      </c>
      <c r="EJ257" s="6">
        <v>0</v>
      </c>
      <c r="EM257" s="6" t="s">
        <v>259</v>
      </c>
      <c r="EN257" s="6">
        <v>0.51</v>
      </c>
      <c r="EO257" s="6">
        <v>0.28000000000000003</v>
      </c>
      <c r="EP257" s="6">
        <v>0.66</v>
      </c>
      <c r="EQ257" s="6">
        <v>0</v>
      </c>
      <c r="ET257" s="6" t="s">
        <v>259</v>
      </c>
      <c r="EU257" s="6">
        <v>0.28000000000000003</v>
      </c>
      <c r="EV257" s="6">
        <v>0.48</v>
      </c>
      <c r="EW257" s="6">
        <v>0.19</v>
      </c>
      <c r="EX257" s="6">
        <v>0</v>
      </c>
      <c r="FA257" s="6" t="s">
        <v>259</v>
      </c>
      <c r="FB257" s="6">
        <v>0.2</v>
      </c>
      <c r="FC257" s="6">
        <v>0.22</v>
      </c>
      <c r="FD257" s="6">
        <v>0.28000000000000003</v>
      </c>
      <c r="FE257" s="6">
        <v>0</v>
      </c>
      <c r="FH257" s="6" t="s">
        <v>259</v>
      </c>
      <c r="FI257" s="6">
        <v>0.03</v>
      </c>
      <c r="FJ257" s="6">
        <v>0</v>
      </c>
      <c r="FK257" s="6">
        <v>0.05</v>
      </c>
      <c r="FL257" s="6">
        <v>0</v>
      </c>
      <c r="FO257" s="6" t="s">
        <v>259</v>
      </c>
      <c r="FP257" s="6">
        <v>0.09</v>
      </c>
      <c r="FQ257" s="6">
        <v>0.27</v>
      </c>
      <c r="FR257" s="6">
        <v>0.06</v>
      </c>
      <c r="FS257" s="6">
        <v>0</v>
      </c>
      <c r="FV257" s="6" t="s">
        <v>259</v>
      </c>
      <c r="FW257" s="6">
        <v>0.1</v>
      </c>
      <c r="FX257" s="6">
        <v>0.59</v>
      </c>
      <c r="FY257" s="6">
        <v>0</v>
      </c>
      <c r="FZ257" s="6">
        <v>0</v>
      </c>
      <c r="GC257" s="6" t="s">
        <v>259</v>
      </c>
      <c r="GD257" s="6">
        <v>0.3</v>
      </c>
      <c r="GE257" s="6">
        <v>0.64</v>
      </c>
      <c r="GF257" s="6">
        <v>0.31</v>
      </c>
      <c r="GG257" s="6">
        <v>0</v>
      </c>
      <c r="GJ257" s="58" t="s">
        <v>259</v>
      </c>
      <c r="GK257" s="58">
        <v>0.09</v>
      </c>
      <c r="GL257" s="58">
        <v>0</v>
      </c>
      <c r="GM257" s="58">
        <v>0.16</v>
      </c>
      <c r="GN257" s="58">
        <v>0</v>
      </c>
      <c r="GQ257" s="58" t="s">
        <v>259</v>
      </c>
      <c r="GR257" s="58">
        <v>0.09</v>
      </c>
      <c r="GS257" s="58">
        <v>0.5</v>
      </c>
      <c r="GT257" s="58">
        <v>0</v>
      </c>
      <c r="GU257" s="58">
        <v>0</v>
      </c>
      <c r="GX257" s="60" t="s">
        <v>259</v>
      </c>
      <c r="GY257" s="60">
        <v>0.12</v>
      </c>
      <c r="GZ257" s="60">
        <v>0</v>
      </c>
      <c r="HA257" s="60">
        <v>0</v>
      </c>
      <c r="HB257" s="60">
        <v>0</v>
      </c>
    </row>
    <row r="259" spans="1:210"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58" t="str">
        <f>GY260&amp;GY261</f>
        <v xml:space="preserve"> NOVIEMBRE 19T.ESPAÑA</v>
      </c>
      <c r="GZ259" s="58" t="str">
        <f>GY260&amp;GZ261</f>
        <v xml:space="preserve"> NOVIEMBRE 19HIPERMERCADOS</v>
      </c>
      <c r="HA259" s="58" t="str">
        <f>GY260&amp;HA261</f>
        <v xml:space="preserve"> NOVIEMBRE 19SUPER+AUTOS</v>
      </c>
      <c r="HB259" s="58" t="str">
        <f>GY260&amp;HB261</f>
        <v xml:space="preserve"> NOVIEMBRE 19DISCOUNTS</v>
      </c>
    </row>
    <row r="260" spans="1:210" x14ac:dyDescent="0.3">
      <c r="A260" s="66" t="s">
        <v>265</v>
      </c>
      <c r="B260" s="66"/>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t="str">
        <f>MID(AZ3,6,LEN(AZ3)-15)</f>
        <v xml:space="preserve"> ENERO 18</v>
      </c>
      <c r="BD260" s="5"/>
      <c r="BE260" s="5"/>
      <c r="BH260" s="6" t="str">
        <f>MID(BG3,6,LEN(BG3)-15)</f>
        <v xml:space="preserve"> FEBRERO 18</v>
      </c>
      <c r="BI260" s="6"/>
      <c r="BJ260" s="6"/>
      <c r="BK260" s="6"/>
      <c r="BO260" s="6" t="str">
        <f>MID(BN3,6,LEN(BN3)-15)</f>
        <v xml:space="preserve"> MARZO 18</v>
      </c>
      <c r="BP260" s="6"/>
      <c r="BQ260" s="6"/>
      <c r="BR260" s="6"/>
      <c r="BV260" s="6" t="str">
        <f>MID(BU3,6,LEN(BU3)-15)</f>
        <v xml:space="preserve"> ABRIL 18</v>
      </c>
      <c r="BW260" s="6"/>
      <c r="BX260" s="6"/>
      <c r="BY260" s="6"/>
      <c r="CC260" s="6" t="str">
        <f>MID(CB3,6,LEN(CB3)-15)</f>
        <v xml:space="preserve"> MAYO 18</v>
      </c>
      <c r="CD260" s="6"/>
      <c r="CE260" s="6"/>
      <c r="CF260" s="6"/>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C260" s="6"/>
      <c r="FD260" s="6"/>
      <c r="FE260" s="6"/>
      <c r="FI260" s="6" t="str">
        <f>MID(FH3,6,LEN(FH3)-15)</f>
        <v xml:space="preserve"> MAYO 19</v>
      </c>
      <c r="FJ260" s="6"/>
      <c r="FK260" s="6"/>
      <c r="FL260" s="6"/>
      <c r="FP260" s="6" t="str">
        <f>MID(FO3,6,LEN(FO3)-15)</f>
        <v xml:space="preserve"> JUNIO 19</v>
      </c>
      <c r="FQ260" s="6"/>
      <c r="FR260" s="6"/>
      <c r="FS260" s="6"/>
      <c r="FW260" s="6" t="str">
        <f>MID(FV3,6,LEN(FV3)-15)</f>
        <v xml:space="preserve"> JULIO 19</v>
      </c>
      <c r="FX260" s="6"/>
      <c r="FY260" s="6"/>
      <c r="FZ260" s="6"/>
      <c r="GD260" s="6" t="str">
        <f>MID(GC3,6,LEN(GC3)-15)</f>
        <v xml:space="preserve"> AGOSTO 19</v>
      </c>
      <c r="GK260" s="58" t="str">
        <f>MID(GJ3,6,LEN(GJ3)-15)</f>
        <v xml:space="preserve"> SEPTIEMBRE 19</v>
      </c>
      <c r="GR260" s="58" t="str">
        <f>MID(GQ3,6,LEN(GQ3)-15)</f>
        <v xml:space="preserve"> OCTUBRE 19</v>
      </c>
      <c r="GS260" s="58"/>
      <c r="GT260" s="58"/>
      <c r="GU260" s="58"/>
      <c r="GY260" s="58" t="str">
        <f>MID(GX3,6,LEN(GX3)-15)</f>
        <v xml:space="preserve"> NOVIEMBRE 19</v>
      </c>
    </row>
    <row r="261" spans="1:210"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E261" s="5"/>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row>
    <row r="262" spans="1:210" x14ac:dyDescent="0.3">
      <c r="A262" s="14">
        <f>'TAM Aceite de Oliva'!B10</f>
        <v>0</v>
      </c>
      <c r="B262" s="14">
        <f>'TAM Aceite de Oliva'!C10</f>
        <v>2.2999999999999998</v>
      </c>
      <c r="C262" s="14"/>
      <c r="D262" s="9">
        <f>SUMIF('Aceite de Oliva'!$B6:$B257,"&lt;="&amp;$B262,'Aceite de Oliva'!D$6:D$257)</f>
        <v>0.46</v>
      </c>
      <c r="E262" s="9">
        <f>SUMIF('Aceite de Oliva'!$B6:$B257,"&lt;="&amp;$B262,'Aceite de Oliva'!E$6:E$257)</f>
        <v>0.22</v>
      </c>
      <c r="F262" s="9">
        <f>SUMIF('Aceite de Oliva'!$B6:$B257,"&lt;="&amp;$B262,'Aceite de Oliva'!F$6:F$257)</f>
        <v>0.37</v>
      </c>
      <c r="G262" s="9">
        <f>SUMIF('Aceite de Oliva'!$B6:$B257,"&lt;="&amp;$B262,'Aceite de Oliva'!G$6:G$257)</f>
        <v>0</v>
      </c>
      <c r="H262" s="14"/>
      <c r="I262" s="14"/>
      <c r="J262" s="14"/>
      <c r="K262" s="9">
        <f>SUMIF('Aceite de Oliva'!$B6:$B257,"&lt;="&amp;$B262,'Aceite de Oliva'!K$6:K$257)</f>
        <v>0.63</v>
      </c>
      <c r="L262" s="9">
        <f>SUMIF('Aceite de Oliva'!$B6:$B257,"&lt;="&amp;$B262,'Aceite de Oliva'!L$6:L$257)</f>
        <v>0.31</v>
      </c>
      <c r="M262" s="9">
        <f>SUMIF('Aceite de Oliva'!$B6:$B257,"&lt;="&amp;$B262,'Aceite de Oliva'!M$6:M$257)</f>
        <v>0.70000000000000007</v>
      </c>
      <c r="N262" s="9">
        <f>SUMIF('Aceite de Oliva'!$B6:$B257,"&lt;="&amp;$B262,'Aceite de Oliva'!N$6:N$257)</f>
        <v>0.12</v>
      </c>
      <c r="O262" s="14"/>
      <c r="P262" s="14"/>
      <c r="Q262" s="14"/>
      <c r="R262" s="9">
        <f>SUMIF('Aceite de Oliva'!$B6:$B257,"&lt;="&amp;$B262,'Aceite de Oliva'!R$6:R$257)</f>
        <v>0.44000000000000006</v>
      </c>
      <c r="S262" s="9">
        <f>SUMIF('Aceite de Oliva'!$B6:$B257,"&lt;="&amp;$B262,'Aceite de Oliva'!S$6:S$257)</f>
        <v>0</v>
      </c>
      <c r="T262" s="9">
        <f>SUMIF('Aceite de Oliva'!$B6:$B257,"&lt;="&amp;$B262,'Aceite de Oliva'!T$6:T$257)</f>
        <v>0.57000000000000006</v>
      </c>
      <c r="U262" s="9">
        <f>SUMIF('Aceite de Oliva'!$B6:$B257,"&lt;="&amp;$B262,'Aceite de Oliva'!U$6:U$257)</f>
        <v>0</v>
      </c>
      <c r="V262" s="14"/>
      <c r="W262" s="14"/>
      <c r="X262" s="14"/>
      <c r="Y262" s="9">
        <f>SUMIF('Aceite de Oliva'!$B6:$B257,"&lt;="&amp;$B262,'Aceite de Oliva'!Y$6:Y$257)</f>
        <v>0.86</v>
      </c>
      <c r="Z262" s="9">
        <f>SUMIF('Aceite de Oliva'!$B6:$B257,"&lt;="&amp;$B262,'Aceite de Oliva'!Z$6:Z$257)</f>
        <v>0</v>
      </c>
      <c r="AA262" s="9">
        <f>SUMIF('Aceite de Oliva'!$B6:$B257,"&lt;="&amp;$B262,'Aceite de Oliva'!AA$6:AA$257)</f>
        <v>0.83</v>
      </c>
      <c r="AB262" s="9">
        <f>SUMIF('Aceite de Oliva'!$B6:$B257,"&lt;="&amp;$B262,'Aceite de Oliva'!AB$6:AB$257)</f>
        <v>0.27</v>
      </c>
      <c r="AC262" s="14"/>
      <c r="AD262" s="14"/>
      <c r="AE262" s="14"/>
      <c r="AF262" s="9">
        <f>SUMIF('Aceite de Oliva'!$B6:$B257,"&lt;="&amp;$B262,'Aceite de Oliva'!AF$6:AF$257)</f>
        <v>0.19</v>
      </c>
      <c r="AG262" s="9">
        <f>SUMIF('Aceite de Oliva'!$B6:$B257,"&lt;="&amp;$B262,'Aceite de Oliva'!AG$6:AG$257)</f>
        <v>0.18</v>
      </c>
      <c r="AH262" s="9">
        <f>SUMIF('Aceite de Oliva'!$B6:$B257,"&lt;="&amp;$B262,'Aceite de Oliva'!AH$6:AH$257)</f>
        <v>0</v>
      </c>
      <c r="AI262" s="9">
        <f>SUMIF('Aceite de Oliva'!$B6:$B257,"&lt;="&amp;$B262,'Aceite de Oliva'!AI$6:AI$257)</f>
        <v>0.39</v>
      </c>
      <c r="AJ262" s="14"/>
      <c r="AK262" s="14"/>
      <c r="AL262" s="14"/>
      <c r="AM262" s="9">
        <f>SUMIF('Aceite de Oliva'!$B6:$B257,"&lt;="&amp;$B262,'Aceite de Oliva'!AM$6:AM$257)</f>
        <v>1.3299999999999998</v>
      </c>
      <c r="AN262" s="9">
        <f>SUMIF('Aceite de Oliva'!$B6:$B257,"&lt;="&amp;$B262,'Aceite de Oliva'!AN$6:AN$257)</f>
        <v>0.84</v>
      </c>
      <c r="AO262" s="9">
        <f>SUMIF('Aceite de Oliva'!$B6:$B257,"&lt;="&amp;$B262,'Aceite de Oliva'!AO$6:AO$257)</f>
        <v>0.8</v>
      </c>
      <c r="AP262" s="9">
        <f>SUMIF('Aceite de Oliva'!$B6:$B257,"&lt;="&amp;$B262,'Aceite de Oliva'!AP$6:AP$257)</f>
        <v>0.4</v>
      </c>
      <c r="AQ262" s="14"/>
      <c r="AR262" s="14"/>
      <c r="AT262" s="9">
        <f>SUMIF('Aceite de Oliva'!$B6:$B257,"&lt;="&amp;$B262,'Aceite de Oliva'!AT$6:AT$257)</f>
        <v>2.02</v>
      </c>
      <c r="AU262" s="9">
        <f>SUMIF('Aceite de Oliva'!$B6:$B257,"&lt;="&amp;$B262,'Aceite de Oliva'!AU$6:AU$257)</f>
        <v>0.4</v>
      </c>
      <c r="AV262" s="9">
        <f>SUMIF('Aceite de Oliva'!$B6:$B257,"&lt;="&amp;$B262,'Aceite de Oliva'!AV$6:AV$257)</f>
        <v>1.94</v>
      </c>
      <c r="AW262" s="9">
        <f>SUMIF('Aceite de Oliva'!$B6:$B257,"&lt;="&amp;$B262,'Aceite de Oliva'!AW$6:AW$257)</f>
        <v>0.41</v>
      </c>
      <c r="BA262" s="9">
        <f>SUMIF('Aceite de Oliva'!$B6:$B257,"&lt;="&amp;$B262,'Aceite de Oliva'!BA$6:BA$257)</f>
        <v>1.07</v>
      </c>
      <c r="BB262" s="9">
        <f>SUMIF('Aceite de Oliva'!$B6:$B257,"&lt;="&amp;$B262,'Aceite de Oliva'!BB$6:BB$257)</f>
        <v>0</v>
      </c>
      <c r="BC262" s="9">
        <f>SUMIF('Aceite de Oliva'!$B6:$B257,"&lt;="&amp;$B262,'Aceite de Oliva'!BC$6:BC$257)</f>
        <v>0.1</v>
      </c>
      <c r="BD262" s="9">
        <f>SUMIF('Aceite de Oliva'!$B6:$B257,"&lt;="&amp;$B262,'Aceite de Oliva'!BD$6:BD$257)</f>
        <v>0</v>
      </c>
      <c r="BE262" s="5"/>
      <c r="BH262" s="9">
        <f>SUMIF('Aceite de Oliva'!$B6:$B257,"&lt;="&amp;$B262,'Aceite de Oliva'!BH$6:BH$257)</f>
        <v>0.75</v>
      </c>
      <c r="BI262" s="9">
        <f>SUMIF('Aceite de Oliva'!$B6:$B257,"&lt;="&amp;$B262,'Aceite de Oliva'!BI$6:BI$257)</f>
        <v>0</v>
      </c>
      <c r="BJ262" s="9">
        <f>SUMIF('Aceite de Oliva'!$B6:$B257,"&lt;="&amp;$B262,'Aceite de Oliva'!BJ$6:BJ$257)</f>
        <v>0.6399999999999999</v>
      </c>
      <c r="BK262" s="9">
        <f>SUMIF('Aceite de Oliva'!$B6:$B257,"&lt;="&amp;$B262,'Aceite de Oliva'!BK$6:BK$257)</f>
        <v>0</v>
      </c>
      <c r="BO262" s="9">
        <f>SUMIF('Aceite de Oliva'!$B6:$B257,"&lt;="&amp;$B262,'Aceite de Oliva'!BO$6:BO$257)</f>
        <v>0.63</v>
      </c>
      <c r="BP262" s="9">
        <f>SUMIF('Aceite de Oliva'!$B6:$B257,"&lt;="&amp;$B262,'Aceite de Oliva'!BP$6:BP$257)</f>
        <v>0.14000000000000001</v>
      </c>
      <c r="BQ262" s="9">
        <f>SUMIF('Aceite de Oliva'!$B6:$B257,"&lt;="&amp;$B262,'Aceite de Oliva'!BQ$6:BQ$257)</f>
        <v>0.63</v>
      </c>
      <c r="BR262" s="9">
        <f>SUMIF('Aceite de Oliva'!$B6:$B257,"&lt;="&amp;$B262,'Aceite de Oliva'!BR$6:BR$257)</f>
        <v>0</v>
      </c>
      <c r="BV262" s="9">
        <f>SUMIF('Aceite de Oliva'!$B6:$B257,"&lt;="&amp;$B262,'Aceite de Oliva'!BV$6:BV$257)</f>
        <v>1.04</v>
      </c>
      <c r="BW262" s="9">
        <f>SUMIF('Aceite de Oliva'!$B6:$B257,"&lt;="&amp;$B262,'Aceite de Oliva'!BW$6:BW$257)</f>
        <v>0</v>
      </c>
      <c r="BX262" s="9">
        <f>SUMIF('Aceite de Oliva'!$B6:$B257,"&lt;="&amp;$B262,'Aceite de Oliva'!BX$6:BX$257)</f>
        <v>1.22</v>
      </c>
      <c r="BY262" s="9">
        <f>SUMIF('Aceite de Oliva'!$B6:$B257,"&lt;="&amp;$B262,'Aceite de Oliva'!BY$6:BY$257)</f>
        <v>0</v>
      </c>
      <c r="CC262" s="9">
        <f>SUMIF('Aceite de Oliva'!$B6:$B257,"&lt;="&amp;$B262,'Aceite de Oliva'!CC$6:CC$257)</f>
        <v>0.84000000000000008</v>
      </c>
      <c r="CD262" s="9">
        <f>SUMIF('Aceite de Oliva'!$B6:$B257,"&lt;="&amp;$B262,'Aceite de Oliva'!CD$6:CD$257)</f>
        <v>0</v>
      </c>
      <c r="CE262" s="9">
        <f>SUMIF('Aceite de Oliva'!$B6:$B257,"&lt;="&amp;$B262,'Aceite de Oliva'!CE$6:CE$257)</f>
        <v>1.1400000000000001</v>
      </c>
      <c r="CF262" s="9">
        <f>SUMIF('Aceite de Oliva'!$B6:$B257,"&lt;="&amp;$B262,'Aceite de Oliva'!CF$6:CF$257)</f>
        <v>0.16</v>
      </c>
      <c r="CJ262" s="9">
        <f>SUMIF('Aceite de Oliva'!$B6:$B257,"&lt;="&amp;$B262,'Aceite de Oliva'!CJ$6:CJ$257)</f>
        <v>0.78000000000000014</v>
      </c>
      <c r="CK262" s="9">
        <f>SUMIF('Aceite de Oliva'!$B6:$B257,"&lt;="&amp;$B262,'Aceite de Oliva'!CK$6:CK$257)</f>
        <v>0.47</v>
      </c>
      <c r="CL262" s="9">
        <f>SUMIF('Aceite de Oliva'!$B6:$B257,"&lt;="&amp;$B262,'Aceite de Oliva'!CL$6:CL$257)</f>
        <v>0.36</v>
      </c>
      <c r="CM262" s="9">
        <f>SUMIF('Aceite de Oliva'!$B6:$B257,"&lt;="&amp;$B262,'Aceite de Oliva'!CM$6:CM$257)</f>
        <v>0</v>
      </c>
      <c r="CQ262" s="9">
        <f>SUMIF('Aceite de Oliva'!$B6:$B257,"&lt;="&amp;$B262,'Aceite de Oliva'!CQ$6:CQ$257)</f>
        <v>0.37</v>
      </c>
      <c r="CR262" s="9">
        <f>SUMIF('Aceite de Oliva'!$B6:$B257,"&lt;="&amp;$B262,'Aceite de Oliva'!CR$6:CR$257)</f>
        <v>0.42</v>
      </c>
      <c r="CS262" s="9">
        <f>SUMIF('Aceite de Oliva'!$B6:$B257,"&lt;="&amp;$B262,'Aceite de Oliva'!CS$6:CS$257)</f>
        <v>0.09</v>
      </c>
      <c r="CT262" s="9">
        <f>SUMIF('Aceite de Oliva'!$B6:$B257,"&lt;="&amp;$B262,'Aceite de Oliva'!CT$6:CT$257)</f>
        <v>0</v>
      </c>
      <c r="CX262" s="9">
        <f>SUMIF('Aceite de Oliva'!$B6:$B257,"&lt;="&amp;$B262,'Aceite de Oliva'!CX$6:CX$257)</f>
        <v>0.79999999999999993</v>
      </c>
      <c r="CY262" s="9">
        <f>SUMIF('Aceite de Oliva'!$B6:$B257,"&lt;="&amp;$B262,'Aceite de Oliva'!CY$6:CY$257)</f>
        <v>0.52</v>
      </c>
      <c r="CZ262" s="9">
        <f>SUMIF('Aceite de Oliva'!$B6:$B257,"&lt;="&amp;$B262,'Aceite de Oliva'!CZ$6:CZ$257)</f>
        <v>0.47</v>
      </c>
      <c r="DA262" s="9">
        <f>SUMIF('Aceite de Oliva'!$B6:$B257,"&lt;="&amp;$B262,'Aceite de Oliva'!DA$6:DA$257)</f>
        <v>0</v>
      </c>
      <c r="DE262" s="9">
        <f>SUMIF('Aceite de Oliva'!$B6:$B257,"&lt;="&amp;$B262,'Aceite de Oliva'!DE$6:DE$257)</f>
        <v>0.33</v>
      </c>
      <c r="DF262" s="9">
        <f>SUMIF('Aceite de Oliva'!$B6:$B257,"&lt;="&amp;$B262,'Aceite de Oliva'!DF$6:DF$257)</f>
        <v>0</v>
      </c>
      <c r="DG262" s="9">
        <f>SUMIF('Aceite de Oliva'!$B6:$B257,"&lt;="&amp;$B262,'Aceite de Oliva'!DG$6:DG$257)</f>
        <v>0.25</v>
      </c>
      <c r="DH262" s="9">
        <f>SUMIF('Aceite de Oliva'!$B6:$B257,"&lt;="&amp;$B262,'Aceite de Oliva'!DH$6:DH$257)</f>
        <v>0</v>
      </c>
      <c r="DL262" s="9">
        <f>SUMIF('Aceite de Oliva'!$B6:$B257,"&lt;="&amp;$B262,'Aceite de Oliva'!DL$6:DL$257)</f>
        <v>1.05</v>
      </c>
      <c r="DM262" s="9">
        <f>SUMIF('Aceite de Oliva'!$B6:$B257,"&lt;="&amp;$B262,'Aceite de Oliva'!DM$6:DM$257)</f>
        <v>0.99</v>
      </c>
      <c r="DN262" s="9">
        <f>SUMIF('Aceite de Oliva'!$B6:$B257,"&lt;="&amp;$B262,'Aceite de Oliva'!DN$6:DN$257)</f>
        <v>1.0899999999999999</v>
      </c>
      <c r="DO262" s="9">
        <f>SUMIF('Aceite de Oliva'!$B6:$B257,"&lt;="&amp;$B262,'Aceite de Oliva'!DO$6:DO$257)</f>
        <v>0</v>
      </c>
      <c r="DS262" s="9">
        <f>SUMIF('Aceite de Oliva'!$B6:$B257,"&lt;="&amp;$B262,'Aceite de Oliva'!DS$6:DS$257)</f>
        <v>0.43</v>
      </c>
      <c r="DT262" s="9">
        <f>SUMIF('Aceite de Oliva'!$B6:$B257,"&lt;="&amp;$B262,'Aceite de Oliva'!DT$6:DT$257)</f>
        <v>0.19</v>
      </c>
      <c r="DU262" s="9">
        <f>SUMIF('Aceite de Oliva'!$B6:$B257,"&lt;="&amp;$B262,'Aceite de Oliva'!DU$6:DU$257)</f>
        <v>0.33</v>
      </c>
      <c r="DV262" s="9">
        <f>SUMIF('Aceite de Oliva'!$B6:$B257,"&lt;="&amp;$B262,'Aceite de Oliva'!DV$6:DV$257)</f>
        <v>0.29000000000000004</v>
      </c>
      <c r="DZ262" s="9">
        <f>SUMIF('Aceite de Oliva'!$B6:$B257,"&lt;="&amp;$B262,'Aceite de Oliva'!DZ$6:DZ$257)</f>
        <v>0.51</v>
      </c>
      <c r="EA262" s="9">
        <f>SUMIF('Aceite de Oliva'!$B6:$B257,"&lt;="&amp;$B262,'Aceite de Oliva'!EA$6:EA$257)</f>
        <v>0.33</v>
      </c>
      <c r="EB262" s="9">
        <f>SUMIF('Aceite de Oliva'!$B6:$B257,"&lt;="&amp;$B262,'Aceite de Oliva'!EB$6:EB$257)</f>
        <v>0.64000000000000012</v>
      </c>
      <c r="EC262" s="9">
        <f>SUMIF('Aceite de Oliva'!$B6:$B257,"&lt;="&amp;$B262,'Aceite de Oliva'!EC$6:EC$257)</f>
        <v>0</v>
      </c>
      <c r="EG262" s="9">
        <f>SUMIF('Aceite de Oliva'!$B6:$B257,"&lt;="&amp;$B262,'Aceite de Oliva'!EG$6:EG$257)</f>
        <v>0.61</v>
      </c>
      <c r="EH262" s="9">
        <f>SUMIF('Aceite de Oliva'!$B6:$B257,"&lt;="&amp;$B262,'Aceite de Oliva'!EH$6:EH$257)</f>
        <v>0.17</v>
      </c>
      <c r="EI262" s="9">
        <f>SUMIF('Aceite de Oliva'!$B6:$B257,"&lt;="&amp;$B262,'Aceite de Oliva'!EI$6:EI$257)</f>
        <v>0.33999999999999997</v>
      </c>
      <c r="EJ262" s="9">
        <f>SUMIF('Aceite de Oliva'!$B6:$B257,"&lt;="&amp;$B262,'Aceite de Oliva'!EJ$6:EJ$257)</f>
        <v>0.35</v>
      </c>
      <c r="EN262" s="9">
        <f>SUMIF('Aceite de Oliva'!$B6:$B257,"&lt;="&amp;$B262,'Aceite de Oliva'!EN$6:EN$257)</f>
        <v>0.64999999999999991</v>
      </c>
      <c r="EO262" s="9">
        <f>SUMIF('Aceite de Oliva'!$B6:$B257,"&lt;="&amp;$B262,'Aceite de Oliva'!EO$6:EO$257)</f>
        <v>0.87999999999999989</v>
      </c>
      <c r="EP262" s="9">
        <f>SUMIF('Aceite de Oliva'!$B6:$B257,"&lt;="&amp;$B262,'Aceite de Oliva'!EP$6:EP$257)</f>
        <v>0.51</v>
      </c>
      <c r="EQ262" s="9">
        <f>SUMIF('Aceite de Oliva'!$B6:$B257,"&lt;="&amp;$B262,'Aceite de Oliva'!EQ$6:EQ$257)</f>
        <v>0</v>
      </c>
      <c r="EU262" s="9">
        <f>SUMIF('Aceite de Oliva'!$B6:$B257,"&lt;="&amp;$B262,'Aceite de Oliva'!EU$6:EU$257)</f>
        <v>1.07</v>
      </c>
      <c r="EV262" s="9">
        <f>SUMIF('Aceite de Oliva'!$B6:$B257,"&lt;="&amp;$B262,'Aceite de Oliva'!EV$6:EV$257)</f>
        <v>0.75</v>
      </c>
      <c r="EW262" s="9">
        <f>SUMIF('Aceite de Oliva'!$B6:$B257,"&lt;="&amp;$B262,'Aceite de Oliva'!EW$6:EW$257)</f>
        <v>0.3</v>
      </c>
      <c r="EX262" s="9">
        <f>SUMIF('Aceite de Oliva'!$B6:$B257,"&lt;="&amp;$B262,'Aceite de Oliva'!EX$6:EX$257)</f>
        <v>4</v>
      </c>
      <c r="FB262" s="9">
        <f>SUMIF('Aceite de Oliva'!$B6:$B257,"&lt;="&amp;$B262,'Aceite de Oliva'!FB$6:FB$257)</f>
        <v>1.61</v>
      </c>
      <c r="FC262" s="9">
        <f>SUMIF('Aceite de Oliva'!$B6:$B257,"&lt;="&amp;$B262,'Aceite de Oliva'!FC$6:FC$257)</f>
        <v>0.74</v>
      </c>
      <c r="FD262" s="9">
        <f>SUMIF('Aceite de Oliva'!$B6:$B257,"&lt;="&amp;$B262,'Aceite de Oliva'!FD$6:FD$257)</f>
        <v>1.65</v>
      </c>
      <c r="FE262" s="9">
        <f>SUMIF('Aceite de Oliva'!$B6:$B257,"&lt;="&amp;$B262,'Aceite de Oliva'!FE$6:FE$257)</f>
        <v>0.5</v>
      </c>
      <c r="FI262" s="9">
        <f>SUMIF('Aceite de Oliva'!$B6:$B257,"&lt;="&amp;$B262,'Aceite de Oliva'!FI$6:FI$257)</f>
        <v>4.91</v>
      </c>
      <c r="FJ262" s="9">
        <f>SUMIF('Aceite de Oliva'!$B6:$B257,"&lt;="&amp;$B262,'Aceite de Oliva'!FJ$6:FJ$257)</f>
        <v>4.4800000000000004</v>
      </c>
      <c r="FK262" s="9">
        <f>SUMIF('Aceite de Oliva'!$B6:$B257,"&lt;="&amp;$B262,'Aceite de Oliva'!FK$6:FK$257)</f>
        <v>5.0200000000000005</v>
      </c>
      <c r="FL262" s="9">
        <f>SUMIF('Aceite de Oliva'!$B6:$B257,"&lt;="&amp;$B262,'Aceite de Oliva'!FL$6:FL$257)</f>
        <v>5.89</v>
      </c>
      <c r="FP262" s="9">
        <f>SUMIF('Aceite de Oliva'!$B6:$B257,"&lt;="&amp;$B262,'Aceite de Oliva'!FP$6:FP$257)</f>
        <v>6.43</v>
      </c>
      <c r="FQ262" s="9">
        <f>SUMIF('Aceite de Oliva'!$B6:$B257,"&lt;="&amp;$B262,'Aceite de Oliva'!FQ$6:FQ$257)</f>
        <v>6.3</v>
      </c>
      <c r="FR262" s="9">
        <f>SUMIF('Aceite de Oliva'!$B6:$B257,"&lt;="&amp;$B262,'Aceite de Oliva'!FR$6:FR$257)</f>
        <v>6.2599999999999989</v>
      </c>
      <c r="FS262" s="9">
        <f>SUMIF('Aceite de Oliva'!$B6:$B257,"&lt;="&amp;$B262,'Aceite de Oliva'!FS$6:FS$257)</f>
        <v>6.8500000000000005</v>
      </c>
      <c r="FW262" s="9">
        <f>SUMIF('Aceite de Oliva'!$B6:$B257,"&lt;="&amp;$B262,'Aceite de Oliva'!FW$6:FW$257)</f>
        <v>4.58</v>
      </c>
      <c r="FX262" s="9">
        <f>SUMIF('Aceite de Oliva'!$B6:$B257,"&lt;="&amp;$B262,'Aceite de Oliva'!FX$6:FX$257)</f>
        <v>6.81</v>
      </c>
      <c r="FY262" s="9">
        <f>SUMIF('Aceite de Oliva'!$B6:$B257,"&lt;="&amp;$B262,'Aceite de Oliva'!FY$6:FY$257)</f>
        <v>4.74</v>
      </c>
      <c r="FZ262" s="9">
        <f>SUMIF('Aceite de Oliva'!$B6:$B257,"&lt;="&amp;$B262,'Aceite de Oliva'!FZ$6:FZ$257)</f>
        <v>1.9900000000000002</v>
      </c>
      <c r="GD262" s="9">
        <f>SUMIF('Aceite de Oliva'!$B6:$B257,"&lt;="&amp;$B262,'Aceite de Oliva'!GD$6:GD$257)</f>
        <v>6.37</v>
      </c>
      <c r="GE262" s="9">
        <f>SUMIF('Aceite de Oliva'!$B6:$B257,"&lt;="&amp;$B262,'Aceite de Oliva'!GE$6:GE$257)</f>
        <v>10.119999999999999</v>
      </c>
      <c r="GF262" s="9">
        <f>SUMIF('Aceite de Oliva'!$B6:$B257,"&lt;="&amp;$B262,'Aceite de Oliva'!GF$6:GF$257)</f>
        <v>5.3900000000000006</v>
      </c>
      <c r="GG262" s="9">
        <f>SUMIF('Aceite de Oliva'!$B6:$B257,"&lt;="&amp;$B262,'Aceite de Oliva'!GG$6:GG$257)</f>
        <v>5.5100000000000007</v>
      </c>
      <c r="GK262" s="9">
        <f>SUMIF('Aceite de Oliva'!$B6:$B257,"&lt;="&amp;$B262,'Aceite de Oliva'!GK$6:GK$257)</f>
        <v>8.870000000000001</v>
      </c>
      <c r="GL262" s="9">
        <f>SUMIF('Aceite de Oliva'!$B6:$B257,"&lt;="&amp;$B262,'Aceite de Oliva'!GL$6:GL$257)</f>
        <v>22.950000000000003</v>
      </c>
      <c r="GM262" s="9">
        <f>SUMIF('Aceite de Oliva'!$B6:$B257,"&lt;="&amp;$B262,'Aceite de Oliva'!GM$6:GM$257)</f>
        <v>4.0999999999999996</v>
      </c>
      <c r="GN262" s="9">
        <f>SUMIF('Aceite de Oliva'!$B6:$B257,"&lt;="&amp;$B262,'Aceite de Oliva'!GN$6:GN$257)</f>
        <v>7.43</v>
      </c>
      <c r="GR262" s="9">
        <f>SUMIF('Aceite de Oliva'!$B6:$B257,"&lt;="&amp;$B262,'Aceite de Oliva'!GR$6:GR$257)</f>
        <v>19.37</v>
      </c>
      <c r="GS262" s="9">
        <f>SUMIF('Aceite de Oliva'!$B6:$B257,"&lt;="&amp;$B262,'Aceite de Oliva'!GS$6:GS$257)</f>
        <v>18.689999999999998</v>
      </c>
      <c r="GT262" s="9">
        <f>SUMIF('Aceite de Oliva'!$B6:$B257,"&lt;="&amp;$B262,'Aceite de Oliva'!GT$6:GT$257)</f>
        <v>19.61</v>
      </c>
      <c r="GU262" s="9">
        <f>SUMIF('Aceite de Oliva'!$B6:$B257,"&lt;="&amp;$B262,'Aceite de Oliva'!GU$6:GU$257)</f>
        <v>20.29</v>
      </c>
      <c r="GY262" s="9">
        <f>SUMIF('Aceite de Oliva'!$B6:$B257,"&lt;="&amp;$B262,'Aceite de Oliva'!GY$6:GY$257)</f>
        <v>21.62</v>
      </c>
      <c r="GZ262" s="9">
        <f>SUMIF('Aceite de Oliva'!$B6:$B257,"&lt;="&amp;$B262,'Aceite de Oliva'!GZ$6:GZ$257)</f>
        <v>26.460000000000004</v>
      </c>
      <c r="HA262" s="9">
        <f>SUMIF('Aceite de Oliva'!$B6:$B257,"&lt;="&amp;$B262,'Aceite de Oliva'!HA$6:HA$257)</f>
        <v>22.049999999999997</v>
      </c>
      <c r="HB262" s="9">
        <f>SUMIF('Aceite de Oliva'!$B6:$B257,"&lt;="&amp;$B262,'Aceite de Oliva'!HB$6:HB$257)</f>
        <v>19.23</v>
      </c>
    </row>
    <row r="263" spans="1:210" x14ac:dyDescent="0.3">
      <c r="A263" s="14">
        <f>'TAM Aceite de Oliva'!B11</f>
        <v>2.2999999999999998</v>
      </c>
      <c r="B263" s="14">
        <f>'TAM Aceite de Oliva'!C11</f>
        <v>2.4</v>
      </c>
      <c r="C263" s="14"/>
      <c r="D263" s="8">
        <f>SUMIFS('Aceite de Oliva'!D$6:D$257,'Aceite de Oliva'!$A$6:$A$257,"&gt;="&amp;$A263,'Aceite de Oliva'!$B$6:$B$257,"&lt;="&amp;$B263)</f>
        <v>0</v>
      </c>
      <c r="E263" s="8">
        <f>SUMIFS('Aceite de Oliva'!E$6:E$257,'Aceite de Oliva'!$A$6:$A$257,"&gt;="&amp;$A263,'Aceite de Oliva'!$B$6:$B$257,"&lt;="&amp;$B263)</f>
        <v>0</v>
      </c>
      <c r="F263" s="8">
        <f>SUMIFS('Aceite de Oliva'!F$6:F$257,'Aceite de Oliva'!$A$6:$A$257,"&gt;="&amp;$A263,'Aceite de Oliva'!$B$6:$B$257,"&lt;="&amp;$B263)</f>
        <v>0</v>
      </c>
      <c r="G263" s="8">
        <f>SUMIFS('Aceite de Oliva'!G$6:G$257,'Aceite de Oliva'!$A$6:$A$257,"&gt;="&amp;$A263,'Aceite de Oliva'!$B$6:$B$257,"&lt;="&amp;$B263)</f>
        <v>0</v>
      </c>
      <c r="H263" s="14"/>
      <c r="I263" s="14"/>
      <c r="J263" s="14"/>
      <c r="K263" s="8">
        <f>SUMIFS('Aceite de Oliva'!K$6:K$257,'Aceite de Oliva'!$A$6:$A$257,"&gt;="&amp;$A263,'Aceite de Oliva'!$B$6:$B$257,"&lt;="&amp;$B263)</f>
        <v>0.28000000000000003</v>
      </c>
      <c r="L263" s="8">
        <f>SUMIFS('Aceite de Oliva'!L$6:L$257,'Aceite de Oliva'!$A$6:$A$257,"&gt;="&amp;$A263,'Aceite de Oliva'!$B$6:$B$257,"&lt;="&amp;$B263)</f>
        <v>0.41</v>
      </c>
      <c r="M263" s="8">
        <f>SUMIFS('Aceite de Oliva'!M$6:M$257,'Aceite de Oliva'!$A$6:$A$257,"&gt;="&amp;$A263,'Aceite de Oliva'!$B$6:$B$257,"&lt;="&amp;$B263)</f>
        <v>0.09</v>
      </c>
      <c r="N263" s="8">
        <f>SUMIFS('Aceite de Oliva'!N$6:N$257,'Aceite de Oliva'!$A$6:$A$257,"&gt;="&amp;$A263,'Aceite de Oliva'!$B$6:$B$257,"&lt;="&amp;$B263)</f>
        <v>0</v>
      </c>
      <c r="O263" s="14"/>
      <c r="P263" s="14"/>
      <c r="Q263" s="14"/>
      <c r="R263" s="8">
        <f>SUMIFS('Aceite de Oliva'!R$6:R$257,'Aceite de Oliva'!$A$6:$A$257,"&gt;="&amp;$A263,'Aceite de Oliva'!$B$6:$B$257,"&lt;="&amp;$B263)</f>
        <v>0.04</v>
      </c>
      <c r="S263" s="8">
        <f>SUMIFS('Aceite de Oliva'!S$6:S$257,'Aceite de Oliva'!$A$6:$A$257,"&gt;="&amp;$A263,'Aceite de Oliva'!$B$6:$B$257,"&lt;="&amp;$B263)</f>
        <v>0.22</v>
      </c>
      <c r="T263" s="8">
        <f>SUMIFS('Aceite de Oliva'!T$6:T$257,'Aceite de Oliva'!$A$6:$A$257,"&gt;="&amp;$A263,'Aceite de Oliva'!$B$6:$B$257,"&lt;="&amp;$B263)</f>
        <v>0</v>
      </c>
      <c r="U263" s="8">
        <f>SUMIFS('Aceite de Oliva'!U$6:U$257,'Aceite de Oliva'!$A$6:$A$257,"&gt;="&amp;$A263,'Aceite de Oliva'!$B$6:$B$257,"&lt;="&amp;$B263)</f>
        <v>0</v>
      </c>
      <c r="V263" s="14"/>
      <c r="W263" s="14"/>
      <c r="X263" s="14"/>
      <c r="Y263" s="8">
        <f>SUMIFS('Aceite de Oliva'!Y$6:Y$257,'Aceite de Oliva'!$A$6:$A$257,"&gt;="&amp;$A263,'Aceite de Oliva'!$B$6:$B$257,"&lt;="&amp;$B263)</f>
        <v>0.1</v>
      </c>
      <c r="Z263" s="8">
        <f>SUMIFS('Aceite de Oliva'!Z$6:Z$257,'Aceite de Oliva'!$A$6:$A$257,"&gt;="&amp;$A263,'Aceite de Oliva'!$B$6:$B$257,"&lt;="&amp;$B263)</f>
        <v>0.43</v>
      </c>
      <c r="AA263" s="8">
        <f>SUMIFS('Aceite de Oliva'!AA$6:AA$257,'Aceite de Oliva'!$A$6:$A$257,"&gt;="&amp;$A263,'Aceite de Oliva'!$B$6:$B$257,"&lt;="&amp;$B263)</f>
        <v>0</v>
      </c>
      <c r="AB263" s="8">
        <f>SUMIFS('Aceite de Oliva'!AB$6:AB$257,'Aceite de Oliva'!$A$6:$A$257,"&gt;="&amp;$A263,'Aceite de Oliva'!$B$6:$B$257,"&lt;="&amp;$B263)</f>
        <v>0.14000000000000001</v>
      </c>
      <c r="AC263" s="14"/>
      <c r="AD263" s="14"/>
      <c r="AE263" s="14"/>
      <c r="AF263" s="8">
        <f>SUMIFS('Aceite de Oliva'!AF$6:AF$257,'Aceite de Oliva'!$A$6:$A$257,"&gt;="&amp;$A263,'Aceite de Oliva'!$B$6:$B$257,"&lt;="&amp;$B263)</f>
        <v>0.49</v>
      </c>
      <c r="AG263" s="8">
        <f>SUMIFS('Aceite de Oliva'!AG$6:AG$257,'Aceite de Oliva'!$A$6:$A$257,"&gt;="&amp;$A263,'Aceite de Oliva'!$B$6:$B$257,"&lt;="&amp;$B263)</f>
        <v>0.64</v>
      </c>
      <c r="AH263" s="8">
        <f>SUMIFS('Aceite de Oliva'!AH$6:AH$257,'Aceite de Oliva'!$A$6:$A$257,"&gt;="&amp;$A263,'Aceite de Oliva'!$B$6:$B$257,"&lt;="&amp;$B263)</f>
        <v>0.75</v>
      </c>
      <c r="AI263" s="8">
        <f>SUMIFS('Aceite de Oliva'!AI$6:AI$257,'Aceite de Oliva'!$A$6:$A$257,"&gt;="&amp;$A263,'Aceite de Oliva'!$B$6:$B$257,"&lt;="&amp;$B263)</f>
        <v>0</v>
      </c>
      <c r="AJ263" s="14"/>
      <c r="AK263" s="14"/>
      <c r="AL263" s="14"/>
      <c r="AM263" s="8">
        <f>SUMIFS('Aceite de Oliva'!AM$6:AM$257,'Aceite de Oliva'!$A$6:$A$257,"&gt;="&amp;$A263,'Aceite de Oliva'!$B$6:$B$257,"&lt;="&amp;$B263)</f>
        <v>0.26</v>
      </c>
      <c r="AN263" s="8">
        <f>SUMIFS('Aceite de Oliva'!AN$6:AN$257,'Aceite de Oliva'!$A$6:$A$257,"&gt;="&amp;$A263,'Aceite de Oliva'!$B$6:$B$257,"&lt;="&amp;$B263)</f>
        <v>1.26</v>
      </c>
      <c r="AO263" s="8">
        <f>SUMIFS('Aceite de Oliva'!AO$6:AO$257,'Aceite de Oliva'!$A$6:$A$257,"&gt;="&amp;$A263,'Aceite de Oliva'!$B$6:$B$257,"&lt;="&amp;$B263)</f>
        <v>0</v>
      </c>
      <c r="AP263" s="8">
        <f>SUMIFS('Aceite de Oliva'!AP$6:AP$257,'Aceite de Oliva'!$A$6:$A$257,"&gt;="&amp;$A263,'Aceite de Oliva'!$B$6:$B$257,"&lt;="&amp;$B263)</f>
        <v>0</v>
      </c>
      <c r="AQ263" s="14"/>
      <c r="AR263" s="14"/>
      <c r="AT263" s="8">
        <f>SUMIFS('Aceite de Oliva'!AT$6:AT$257,'Aceite de Oliva'!$A$6:$A$257,"&gt;="&amp;$A263,'Aceite de Oliva'!$B$6:$B$257,"&lt;="&amp;$B263)</f>
        <v>0.23</v>
      </c>
      <c r="AU263" s="8">
        <f>SUMIFS('Aceite de Oliva'!AU$6:AU$257,'Aceite de Oliva'!$A$6:$A$257,"&gt;="&amp;$A263,'Aceite de Oliva'!$B$6:$B$257,"&lt;="&amp;$B263)</f>
        <v>0.98</v>
      </c>
      <c r="AV263" s="8">
        <f>SUMIFS('Aceite de Oliva'!AV$6:AV$257,'Aceite de Oliva'!$A$6:$A$257,"&gt;="&amp;$A263,'Aceite de Oliva'!$B$6:$B$257,"&lt;="&amp;$B263)</f>
        <v>0</v>
      </c>
      <c r="AW263" s="8">
        <f>SUMIFS('Aceite de Oliva'!AW$6:AW$257,'Aceite de Oliva'!$A$6:$A$257,"&gt;="&amp;$A263,'Aceite de Oliva'!$B$6:$B$257,"&lt;="&amp;$B263)</f>
        <v>0</v>
      </c>
      <c r="BA263" s="8">
        <f>SUMIFS('Aceite de Oliva'!BA$6:BA$257,'Aceite de Oliva'!$A$6:$A$257,"&gt;="&amp;$A263,'Aceite de Oliva'!$B$6:$B$257,"&lt;="&amp;$B263)</f>
        <v>0.28000000000000003</v>
      </c>
      <c r="BB263" s="8">
        <f>SUMIFS('Aceite de Oliva'!BB$6:BB$257,'Aceite de Oliva'!$A$6:$A$257,"&gt;="&amp;$A263,'Aceite de Oliva'!$B$6:$B$257,"&lt;="&amp;$B263)</f>
        <v>0.35</v>
      </c>
      <c r="BC263" s="8">
        <f>SUMIFS('Aceite de Oliva'!BC$6:BC$257,'Aceite de Oliva'!$A$6:$A$257,"&gt;="&amp;$A263,'Aceite de Oliva'!$B$6:$B$257,"&lt;="&amp;$B263)</f>
        <v>0</v>
      </c>
      <c r="BD263" s="8">
        <f>SUMIFS('Aceite de Oliva'!BD$6:BD$257,'Aceite de Oliva'!$A$6:$A$257,"&gt;="&amp;$A263,'Aceite de Oliva'!$B$6:$B$257,"&lt;="&amp;$B263)</f>
        <v>0</v>
      </c>
      <c r="BE263" s="5"/>
      <c r="BH263" s="8">
        <f>SUMIFS('Aceite de Oliva'!BH$6:BH$257,'Aceite de Oliva'!$A$6:$A$257,"&gt;="&amp;$A263,'Aceite de Oliva'!$B$6:$B$257,"&lt;="&amp;$B263)</f>
        <v>0.33</v>
      </c>
      <c r="BI263" s="8">
        <f>SUMIFS('Aceite de Oliva'!BI$6:BI$257,'Aceite de Oliva'!$A$6:$A$257,"&gt;="&amp;$A263,'Aceite de Oliva'!$B$6:$B$257,"&lt;="&amp;$B263)</f>
        <v>0.49</v>
      </c>
      <c r="BJ263" s="8">
        <f>SUMIFS('Aceite de Oliva'!BJ$6:BJ$257,'Aceite de Oliva'!$A$6:$A$257,"&gt;="&amp;$A263,'Aceite de Oliva'!$B$6:$B$257,"&lt;="&amp;$B263)</f>
        <v>0.2</v>
      </c>
      <c r="BK263" s="8">
        <f>SUMIFS('Aceite de Oliva'!BK$6:BK$257,'Aceite de Oliva'!$A$6:$A$257,"&gt;="&amp;$A263,'Aceite de Oliva'!$B$6:$B$257,"&lt;="&amp;$B263)</f>
        <v>0</v>
      </c>
      <c r="BO263" s="8">
        <f>SUMIFS('Aceite de Oliva'!BO$6:BO$257,'Aceite de Oliva'!$A$6:$A$257,"&gt;="&amp;$A263,'Aceite de Oliva'!$B$6:$B$257,"&lt;="&amp;$B263)</f>
        <v>0.15</v>
      </c>
      <c r="BP263" s="8">
        <f>SUMIFS('Aceite de Oliva'!BP$6:BP$257,'Aceite de Oliva'!$A$6:$A$257,"&gt;="&amp;$A263,'Aceite de Oliva'!$B$6:$B$257,"&lt;="&amp;$B263)</f>
        <v>0</v>
      </c>
      <c r="BQ263" s="8">
        <f>SUMIFS('Aceite de Oliva'!BQ$6:BQ$257,'Aceite de Oliva'!$A$6:$A$257,"&gt;="&amp;$A263,'Aceite de Oliva'!$B$6:$B$257,"&lt;="&amp;$B263)</f>
        <v>0.19</v>
      </c>
      <c r="BR263" s="8">
        <f>SUMIFS('Aceite de Oliva'!BR$6:BR$257,'Aceite de Oliva'!$A$6:$A$257,"&gt;="&amp;$A263,'Aceite de Oliva'!$B$6:$B$257,"&lt;="&amp;$B263)</f>
        <v>0</v>
      </c>
      <c r="BV263" s="8">
        <f>SUMIFS('Aceite de Oliva'!BV$6:BV$257,'Aceite de Oliva'!$A$6:$A$257,"&gt;="&amp;$A263,'Aceite de Oliva'!$B$6:$B$257,"&lt;="&amp;$B263)</f>
        <v>0.4</v>
      </c>
      <c r="BW263" s="8">
        <f>SUMIFS('Aceite de Oliva'!BW$6:BW$257,'Aceite de Oliva'!$A$6:$A$257,"&gt;="&amp;$A263,'Aceite de Oliva'!$B$6:$B$257,"&lt;="&amp;$B263)</f>
        <v>0.22</v>
      </c>
      <c r="BX263" s="8">
        <f>SUMIFS('Aceite de Oliva'!BX$6:BX$257,'Aceite de Oliva'!$A$6:$A$257,"&gt;="&amp;$A263,'Aceite de Oliva'!$B$6:$B$257,"&lt;="&amp;$B263)</f>
        <v>0.69</v>
      </c>
      <c r="BY263" s="8">
        <f>SUMIFS('Aceite de Oliva'!BY$6:BY$257,'Aceite de Oliva'!$A$6:$A$257,"&gt;="&amp;$A263,'Aceite de Oliva'!$B$6:$B$257,"&lt;="&amp;$B263)</f>
        <v>0</v>
      </c>
      <c r="CC263" s="8">
        <f>SUMIFS('Aceite de Oliva'!CC$6:CC$257,'Aceite de Oliva'!$A$6:$A$257,"&gt;="&amp;$A263,'Aceite de Oliva'!$B$6:$B$257,"&lt;="&amp;$B263)</f>
        <v>0.53</v>
      </c>
      <c r="CD263" s="8">
        <f>SUMIFS('Aceite de Oliva'!CD$6:CD$257,'Aceite de Oliva'!$A$6:$A$257,"&gt;="&amp;$A263,'Aceite de Oliva'!$B$6:$B$257,"&lt;="&amp;$B263)</f>
        <v>0</v>
      </c>
      <c r="CE263" s="8">
        <f>SUMIFS('Aceite de Oliva'!CE$6:CE$257,'Aceite de Oliva'!$A$6:$A$257,"&gt;="&amp;$A263,'Aceite de Oliva'!$B$6:$B$257,"&lt;="&amp;$B263)</f>
        <v>0.49</v>
      </c>
      <c r="CF263" s="8">
        <f>SUMIFS('Aceite de Oliva'!CF$6:CF$257,'Aceite de Oliva'!$A$6:$A$257,"&gt;="&amp;$A263,'Aceite de Oliva'!$B$6:$B$257,"&lt;="&amp;$B263)</f>
        <v>0</v>
      </c>
      <c r="CJ263" s="8">
        <f>SUMIFS('Aceite de Oliva'!CJ$6:CJ$257,'Aceite de Oliva'!$A$6:$A$257,"&gt;="&amp;$A263,'Aceite de Oliva'!$B$6:$B$257,"&lt;="&amp;$B263)</f>
        <v>0.24</v>
      </c>
      <c r="CK263" s="8">
        <f>SUMIFS('Aceite de Oliva'!CK$6:CK$257,'Aceite de Oliva'!$A$6:$A$257,"&gt;="&amp;$A263,'Aceite de Oliva'!$B$6:$B$257,"&lt;="&amp;$B263)</f>
        <v>0</v>
      </c>
      <c r="CL263" s="8">
        <f>SUMIFS('Aceite de Oliva'!CL$6:CL$257,'Aceite de Oliva'!$A$6:$A$257,"&gt;="&amp;$A263,'Aceite de Oliva'!$B$6:$B$257,"&lt;="&amp;$B263)</f>
        <v>0.47</v>
      </c>
      <c r="CM263" s="8">
        <f>SUMIFS('Aceite de Oliva'!CM$6:CM$257,'Aceite de Oliva'!$A$6:$A$257,"&gt;="&amp;$A263,'Aceite de Oliva'!$B$6:$B$257,"&lt;="&amp;$B263)</f>
        <v>0</v>
      </c>
      <c r="CQ263" s="8">
        <f>SUMIFS('Aceite de Oliva'!CQ$6:CQ$257,'Aceite de Oliva'!$A$6:$A$257,"&gt;="&amp;$A263,'Aceite de Oliva'!$B$6:$B$257,"&lt;="&amp;$B263)</f>
        <v>0.36</v>
      </c>
      <c r="CR263" s="8">
        <f>SUMIFS('Aceite de Oliva'!CR$6:CR$257,'Aceite de Oliva'!$A$6:$A$257,"&gt;="&amp;$A263,'Aceite de Oliva'!$B$6:$B$257,"&lt;="&amp;$B263)</f>
        <v>0.95</v>
      </c>
      <c r="CS263" s="8">
        <f>SUMIFS('Aceite de Oliva'!CS$6:CS$257,'Aceite de Oliva'!$A$6:$A$257,"&gt;="&amp;$A263,'Aceite de Oliva'!$B$6:$B$257,"&lt;="&amp;$B263)</f>
        <v>0.2</v>
      </c>
      <c r="CT263" s="8">
        <f>SUMIFS('Aceite de Oliva'!CT$6:CT$257,'Aceite de Oliva'!$A$6:$A$257,"&gt;="&amp;$A263,'Aceite de Oliva'!$B$6:$B$257,"&lt;="&amp;$B263)</f>
        <v>0</v>
      </c>
      <c r="CX263" s="8">
        <f>SUMIFS('Aceite de Oliva'!CX$6:CX$257,'Aceite de Oliva'!$A$6:$A$257,"&gt;="&amp;$A263,'Aceite de Oliva'!$B$6:$B$257,"&lt;="&amp;$B263)</f>
        <v>0.23</v>
      </c>
      <c r="CY263" s="8">
        <f>SUMIFS('Aceite de Oliva'!CY$6:CY$257,'Aceite de Oliva'!$A$6:$A$257,"&gt;="&amp;$A263,'Aceite de Oliva'!$B$6:$B$257,"&lt;="&amp;$B263)</f>
        <v>0.55000000000000004</v>
      </c>
      <c r="CZ263" s="8">
        <f>SUMIFS('Aceite de Oliva'!CZ$6:CZ$257,'Aceite de Oliva'!$A$6:$A$257,"&gt;="&amp;$A263,'Aceite de Oliva'!$B$6:$B$257,"&lt;="&amp;$B263)</f>
        <v>0.23</v>
      </c>
      <c r="DA263" s="8">
        <f>SUMIFS('Aceite de Oliva'!DA$6:DA$257,'Aceite de Oliva'!$A$6:$A$257,"&gt;="&amp;$A263,'Aceite de Oliva'!$B$6:$B$257,"&lt;="&amp;$B263)</f>
        <v>0</v>
      </c>
      <c r="DE263" s="8">
        <f>SUMIFS('Aceite de Oliva'!DE$6:DE$257,'Aceite de Oliva'!$A$6:$A$257,"&gt;="&amp;$A263,'Aceite de Oliva'!$B$6:$B$257,"&lt;="&amp;$B263)</f>
        <v>0.11</v>
      </c>
      <c r="DF263" s="8">
        <f>SUMIFS('Aceite de Oliva'!DF$6:DF$257,'Aceite de Oliva'!$A$6:$A$257,"&gt;="&amp;$A263,'Aceite de Oliva'!$B$6:$B$257,"&lt;="&amp;$B263)</f>
        <v>0</v>
      </c>
      <c r="DG263" s="8">
        <f>SUMIFS('Aceite de Oliva'!DG$6:DG$257,'Aceite de Oliva'!$A$6:$A$257,"&gt;="&amp;$A263,'Aceite de Oliva'!$B$6:$B$257,"&lt;="&amp;$B263)</f>
        <v>0.21</v>
      </c>
      <c r="DH263" s="8">
        <f>SUMIFS('Aceite de Oliva'!DH$6:DH$257,'Aceite de Oliva'!$A$6:$A$257,"&gt;="&amp;$A263,'Aceite de Oliva'!$B$6:$B$257,"&lt;="&amp;$B263)</f>
        <v>0</v>
      </c>
      <c r="DL263" s="8">
        <f>SUMIFS('Aceite de Oliva'!DL$6:DL$257,'Aceite de Oliva'!$A$6:$A$257,"&gt;="&amp;$A263,'Aceite de Oliva'!$B$6:$B$257,"&lt;="&amp;$B263)</f>
        <v>0.31</v>
      </c>
      <c r="DM263" s="8">
        <f>SUMIFS('Aceite de Oliva'!DM$6:DM$257,'Aceite de Oliva'!$A$6:$A$257,"&gt;="&amp;$A263,'Aceite de Oliva'!$B$6:$B$257,"&lt;="&amp;$B263)</f>
        <v>0.9</v>
      </c>
      <c r="DN263" s="8">
        <f>SUMIFS('Aceite de Oliva'!DN$6:DN$257,'Aceite de Oliva'!$A$6:$A$257,"&gt;="&amp;$A263,'Aceite de Oliva'!$B$6:$B$257,"&lt;="&amp;$B263)</f>
        <v>9.0000000000000011E-2</v>
      </c>
      <c r="DO263" s="8">
        <f>SUMIFS('Aceite de Oliva'!DO$6:DO$257,'Aceite de Oliva'!$A$6:$A$257,"&gt;="&amp;$A263,'Aceite de Oliva'!$B$6:$B$257,"&lt;="&amp;$B263)</f>
        <v>0</v>
      </c>
      <c r="DS263" s="8">
        <f>SUMIFS('Aceite de Oliva'!DS$6:DS$257,'Aceite de Oliva'!$A$6:$A$257,"&gt;="&amp;$A263,'Aceite de Oliva'!$B$6:$B$257,"&lt;="&amp;$B263)</f>
        <v>0.27</v>
      </c>
      <c r="DT263" s="8">
        <f>SUMIFS('Aceite de Oliva'!DT$6:DT$257,'Aceite de Oliva'!$A$6:$A$257,"&gt;="&amp;$A263,'Aceite de Oliva'!$B$6:$B$257,"&lt;="&amp;$B263)</f>
        <v>0.37</v>
      </c>
      <c r="DU263" s="8">
        <f>SUMIFS('Aceite de Oliva'!DU$6:DU$257,'Aceite de Oliva'!$A$6:$A$257,"&gt;="&amp;$A263,'Aceite de Oliva'!$B$6:$B$257,"&lt;="&amp;$B263)</f>
        <v>0.14000000000000001</v>
      </c>
      <c r="DV263" s="8">
        <f>SUMIFS('Aceite de Oliva'!DV$6:DV$257,'Aceite de Oliva'!$A$6:$A$257,"&gt;="&amp;$A263,'Aceite de Oliva'!$B$6:$B$257,"&lt;="&amp;$B263)</f>
        <v>0.33</v>
      </c>
      <c r="DZ263" s="8">
        <f>SUMIFS('Aceite de Oliva'!DZ$6:DZ$257,'Aceite de Oliva'!$A$6:$A$257,"&gt;="&amp;$A263,'Aceite de Oliva'!$B$6:$B$257,"&lt;="&amp;$B263)</f>
        <v>0.63</v>
      </c>
      <c r="EA263" s="8">
        <f>SUMIFS('Aceite de Oliva'!EA$6:EA$257,'Aceite de Oliva'!$A$6:$A$257,"&gt;="&amp;$A263,'Aceite de Oliva'!$B$6:$B$257,"&lt;="&amp;$B263)</f>
        <v>3.2800000000000002</v>
      </c>
      <c r="EB263" s="8">
        <f>SUMIFS('Aceite de Oliva'!EB$6:EB$257,'Aceite de Oliva'!$A$6:$A$257,"&gt;="&amp;$A263,'Aceite de Oliva'!$B$6:$B$257,"&lt;="&amp;$B263)</f>
        <v>0</v>
      </c>
      <c r="EC263" s="8">
        <f>SUMIFS('Aceite de Oliva'!EC$6:EC$257,'Aceite de Oliva'!$A$6:$A$257,"&gt;="&amp;$A263,'Aceite de Oliva'!$B$6:$B$257,"&lt;="&amp;$B263)</f>
        <v>0</v>
      </c>
      <c r="EG263" s="8">
        <f>SUMIFS('Aceite de Oliva'!EG$6:EG$257,'Aceite de Oliva'!$A$6:$A$257,"&gt;="&amp;$A263,'Aceite de Oliva'!$B$6:$B$257,"&lt;="&amp;$B263)</f>
        <v>1.54</v>
      </c>
      <c r="EH263" s="8">
        <f>SUMIFS('Aceite de Oliva'!EH$6:EH$257,'Aceite de Oliva'!$A$6:$A$257,"&gt;="&amp;$A263,'Aceite de Oliva'!$B$6:$B$257,"&lt;="&amp;$B263)</f>
        <v>0.87</v>
      </c>
      <c r="EI263" s="8">
        <f>SUMIFS('Aceite de Oliva'!EI$6:EI$257,'Aceite de Oliva'!$A$6:$A$257,"&gt;="&amp;$A263,'Aceite de Oliva'!$B$6:$B$257,"&lt;="&amp;$B263)</f>
        <v>1.46</v>
      </c>
      <c r="EJ263" s="8">
        <f>SUMIFS('Aceite de Oliva'!EJ$6:EJ$257,'Aceite de Oliva'!$A$6:$A$257,"&gt;="&amp;$A263,'Aceite de Oliva'!$B$6:$B$257,"&lt;="&amp;$B263)</f>
        <v>3.6</v>
      </c>
      <c r="EN263" s="8">
        <f>SUMIFS('Aceite de Oliva'!EN$6:EN$257,'Aceite de Oliva'!$A$6:$A$257,"&gt;="&amp;$A263,'Aceite de Oliva'!$B$6:$B$257,"&lt;="&amp;$B263)</f>
        <v>2.1</v>
      </c>
      <c r="EO263" s="8">
        <f>SUMIFS('Aceite de Oliva'!EO$6:EO$257,'Aceite de Oliva'!$A$6:$A$257,"&gt;="&amp;$A263,'Aceite de Oliva'!$B$6:$B$257,"&lt;="&amp;$B263)</f>
        <v>1.76</v>
      </c>
      <c r="EP263" s="8">
        <f>SUMIFS('Aceite de Oliva'!EP$6:EP$257,'Aceite de Oliva'!$A$6:$A$257,"&gt;="&amp;$A263,'Aceite de Oliva'!$B$6:$B$257,"&lt;="&amp;$B263)</f>
        <v>1.98</v>
      </c>
      <c r="EQ263" s="8">
        <f>SUMIFS('Aceite de Oliva'!EQ$6:EQ$257,'Aceite de Oliva'!$A$6:$A$257,"&gt;="&amp;$A263,'Aceite de Oliva'!$B$6:$B$257,"&lt;="&amp;$B263)</f>
        <v>3.1</v>
      </c>
      <c r="EU263" s="8">
        <f>SUMIFS('Aceite de Oliva'!EU$6:EU$257,'Aceite de Oliva'!$A$6:$A$257,"&gt;="&amp;$A263,'Aceite de Oliva'!$B$6:$B$257,"&lt;="&amp;$B263)</f>
        <v>2.62</v>
      </c>
      <c r="EV263" s="8">
        <f>SUMIFS('Aceite de Oliva'!EV$6:EV$257,'Aceite de Oliva'!$A$6:$A$257,"&gt;="&amp;$A263,'Aceite de Oliva'!$B$6:$B$257,"&lt;="&amp;$B263)</f>
        <v>2.0699999999999998</v>
      </c>
      <c r="EW263" s="8">
        <f>SUMIFS('Aceite de Oliva'!EW$6:EW$257,'Aceite de Oliva'!$A$6:$A$257,"&gt;="&amp;$A263,'Aceite de Oliva'!$B$6:$B$257,"&lt;="&amp;$B263)</f>
        <v>2.37</v>
      </c>
      <c r="EX263" s="8">
        <f>SUMIFS('Aceite de Oliva'!EX$6:EX$257,'Aceite de Oliva'!$A$6:$A$257,"&gt;="&amp;$A263,'Aceite de Oliva'!$B$6:$B$257,"&lt;="&amp;$B263)</f>
        <v>4.0999999999999996</v>
      </c>
      <c r="FB263" s="8">
        <f>SUMIFS('Aceite de Oliva'!FB$6:FB$257,'Aceite de Oliva'!$A$6:$A$257,"&gt;="&amp;$A263,'Aceite de Oliva'!$B$6:$B$257,"&lt;="&amp;$B263)</f>
        <v>2.98</v>
      </c>
      <c r="FC263" s="8">
        <f>SUMIFS('Aceite de Oliva'!FC$6:FC$257,'Aceite de Oliva'!$A$6:$A$257,"&gt;="&amp;$A263,'Aceite de Oliva'!$B$6:$B$257,"&lt;="&amp;$B263)</f>
        <v>8.0399999999999991</v>
      </c>
      <c r="FD263" s="8">
        <f>SUMIFS('Aceite de Oliva'!FD$6:FD$257,'Aceite de Oliva'!$A$6:$A$257,"&gt;="&amp;$A263,'Aceite de Oliva'!$B$6:$B$257,"&lt;="&amp;$B263)</f>
        <v>1.94</v>
      </c>
      <c r="FE263" s="8">
        <f>SUMIFS('Aceite de Oliva'!FE$6:FE$257,'Aceite de Oliva'!$A$6:$A$257,"&gt;="&amp;$A263,'Aceite de Oliva'!$B$6:$B$257,"&lt;="&amp;$B263)</f>
        <v>1.19</v>
      </c>
      <c r="FI263" s="8">
        <f>SUMIFS('Aceite de Oliva'!FI$6:FI$257,'Aceite de Oliva'!$A$6:$A$257,"&gt;="&amp;$A263,'Aceite de Oliva'!$B$6:$B$257,"&lt;="&amp;$B263)</f>
        <v>3.64</v>
      </c>
      <c r="FJ263" s="8">
        <f>SUMIFS('Aceite de Oliva'!FJ$6:FJ$257,'Aceite de Oliva'!$A$6:$A$257,"&gt;="&amp;$A263,'Aceite de Oliva'!$B$6:$B$257,"&lt;="&amp;$B263)</f>
        <v>13.52</v>
      </c>
      <c r="FK263" s="8">
        <f>SUMIFS('Aceite de Oliva'!FK$6:FK$257,'Aceite de Oliva'!$A$6:$A$257,"&gt;="&amp;$A263,'Aceite de Oliva'!$B$6:$B$257,"&lt;="&amp;$B263)</f>
        <v>1.42</v>
      </c>
      <c r="FL263" s="8">
        <f>SUMIFS('Aceite de Oliva'!FL$6:FL$257,'Aceite de Oliva'!$A$6:$A$257,"&gt;="&amp;$A263,'Aceite de Oliva'!$B$6:$B$257,"&lt;="&amp;$B263)</f>
        <v>0.29000000000000004</v>
      </c>
      <c r="FP263" s="8">
        <f>SUMIFS('Aceite de Oliva'!FP$6:FP$257,'Aceite de Oliva'!$A$6:$A$257,"&gt;="&amp;$A263,'Aceite de Oliva'!$B$6:$B$257,"&lt;="&amp;$B263)</f>
        <v>10.84</v>
      </c>
      <c r="FQ263" s="8">
        <f>SUMIFS('Aceite de Oliva'!FQ$6:FQ$257,'Aceite de Oliva'!$A$6:$A$257,"&gt;="&amp;$A263,'Aceite de Oliva'!$B$6:$B$257,"&lt;="&amp;$B263)</f>
        <v>26.61</v>
      </c>
      <c r="FR263" s="8">
        <f>SUMIFS('Aceite de Oliva'!FR$6:FR$257,'Aceite de Oliva'!$A$6:$A$257,"&gt;="&amp;$A263,'Aceite de Oliva'!$B$6:$B$257,"&lt;="&amp;$B263)</f>
        <v>8.76</v>
      </c>
      <c r="FS263" s="8">
        <f>SUMIFS('Aceite de Oliva'!FS$6:FS$257,'Aceite de Oliva'!$A$6:$A$257,"&gt;="&amp;$A263,'Aceite de Oliva'!$B$6:$B$257,"&lt;="&amp;$B263)</f>
        <v>1.62</v>
      </c>
      <c r="FW263" s="8">
        <f>SUMIFS('Aceite de Oliva'!FW$6:FW$257,'Aceite de Oliva'!$A$6:$A$257,"&gt;="&amp;$A263,'Aceite de Oliva'!$B$6:$B$257,"&lt;="&amp;$B263)</f>
        <v>16.329999999999998</v>
      </c>
      <c r="FX263" s="8">
        <f>SUMIFS('Aceite de Oliva'!FX$6:FX$257,'Aceite de Oliva'!$A$6:$A$257,"&gt;="&amp;$A263,'Aceite de Oliva'!$B$6:$B$257,"&lt;="&amp;$B263)</f>
        <v>19.760000000000002</v>
      </c>
      <c r="FY263" s="8">
        <f>SUMIFS('Aceite de Oliva'!FY$6:FY$257,'Aceite de Oliva'!$A$6:$A$257,"&gt;="&amp;$A263,'Aceite de Oliva'!$B$6:$B$257,"&lt;="&amp;$B263)</f>
        <v>15.54</v>
      </c>
      <c r="FZ263" s="8">
        <f>SUMIFS('Aceite de Oliva'!FZ$6:FZ$257,'Aceite de Oliva'!$A$6:$A$257,"&gt;="&amp;$A263,'Aceite de Oliva'!$B$6:$B$257,"&lt;="&amp;$B263)</f>
        <v>14.86</v>
      </c>
      <c r="GD263" s="8">
        <f>SUMIFS('Aceite de Oliva'!GD$6:GD$257,'Aceite de Oliva'!$A$6:$A$257,"&gt;="&amp;$A263,'Aceite de Oliva'!$B$6:$B$257,"&lt;="&amp;$B263)</f>
        <v>14.790000000000001</v>
      </c>
      <c r="GE263" s="8">
        <f>SUMIFS('Aceite de Oliva'!GE$6:GE$257,'Aceite de Oliva'!$A$6:$A$257,"&gt;="&amp;$A263,'Aceite de Oliva'!$B$6:$B$257,"&lt;="&amp;$B263)</f>
        <v>13.12</v>
      </c>
      <c r="GF263" s="8">
        <f>SUMIFS('Aceite de Oliva'!GF$6:GF$257,'Aceite de Oliva'!$A$6:$A$257,"&gt;="&amp;$A263,'Aceite de Oliva'!$B$6:$B$257,"&lt;="&amp;$B263)</f>
        <v>15.360000000000001</v>
      </c>
      <c r="GG263" s="8">
        <f>SUMIFS('Aceite de Oliva'!GG$6:GG$257,'Aceite de Oliva'!$A$6:$A$257,"&gt;="&amp;$A263,'Aceite de Oliva'!$B$6:$B$257,"&lt;="&amp;$B263)</f>
        <v>18.14</v>
      </c>
      <c r="GK263" s="8">
        <f>SUMIFS('Aceite de Oliva'!GK$6:GK$257,'Aceite de Oliva'!$A$6:$A$257,"&gt;="&amp;$A263,'Aceite de Oliva'!$B$6:$B$257,"&lt;="&amp;$B263)</f>
        <v>14.370000000000001</v>
      </c>
      <c r="GL263" s="8">
        <f>SUMIFS('Aceite de Oliva'!GL$6:GL$257,'Aceite de Oliva'!$A$6:$A$257,"&gt;="&amp;$A263,'Aceite de Oliva'!$B$6:$B$257,"&lt;="&amp;$B263)</f>
        <v>9.15</v>
      </c>
      <c r="GM263" s="8">
        <f>SUMIFS('Aceite de Oliva'!GM$6:GM$257,'Aceite de Oliva'!$A$6:$A$257,"&gt;="&amp;$A263,'Aceite de Oliva'!$B$6:$B$257,"&lt;="&amp;$B263)</f>
        <v>14.120000000000001</v>
      </c>
      <c r="GN263" s="8">
        <f>SUMIFS('Aceite de Oliva'!GN$6:GN$257,'Aceite de Oliva'!$A$6:$A$257,"&gt;="&amp;$A263,'Aceite de Oliva'!$B$6:$B$257,"&lt;="&amp;$B263)</f>
        <v>21.12</v>
      </c>
      <c r="GR263" s="8">
        <f>SUMIFS('Aceite de Oliva'!GR$6:GR$257,'Aceite de Oliva'!$A$6:$A$257,"&gt;="&amp;$A263,'Aceite de Oliva'!$B$6:$B$257,"&lt;="&amp;$B263)</f>
        <v>3.63</v>
      </c>
      <c r="GS263" s="8">
        <f>SUMIFS('Aceite de Oliva'!GS$6:GS$257,'Aceite de Oliva'!$A$6:$A$257,"&gt;="&amp;$A263,'Aceite de Oliva'!$B$6:$B$257,"&lt;="&amp;$B263)</f>
        <v>4.9400000000000004</v>
      </c>
      <c r="GT263" s="8">
        <f>SUMIFS('Aceite de Oliva'!GT$6:GT$257,'Aceite de Oliva'!$A$6:$A$257,"&gt;="&amp;$A263,'Aceite de Oliva'!$B$6:$B$257,"&lt;="&amp;$B263)</f>
        <v>2.1</v>
      </c>
      <c r="GU263" s="8">
        <f>SUMIFS('Aceite de Oliva'!GU$6:GU$257,'Aceite de Oliva'!$A$6:$A$257,"&gt;="&amp;$A263,'Aceite de Oliva'!$B$6:$B$257,"&lt;="&amp;$B263)</f>
        <v>5</v>
      </c>
      <c r="GY263" s="8">
        <f>SUMIFS('Aceite de Oliva'!GY$6:GY$257,'Aceite de Oliva'!$A$6:$A$257,"&gt;="&amp;$A263,'Aceite de Oliva'!$B$6:$B$257,"&lt;="&amp;$B263)</f>
        <v>2.09</v>
      </c>
      <c r="GZ263" s="8">
        <f>SUMIFS('Aceite de Oliva'!GZ$6:GZ$257,'Aceite de Oliva'!$A$6:$A$257,"&gt;="&amp;$A263,'Aceite de Oliva'!$B$6:$B$257,"&lt;="&amp;$B263)</f>
        <v>4.1399999999999997</v>
      </c>
      <c r="HA263" s="8">
        <f>SUMIFS('Aceite de Oliva'!HA$6:HA$257,'Aceite de Oliva'!$A$6:$A$257,"&gt;="&amp;$A263,'Aceite de Oliva'!$B$6:$B$257,"&lt;="&amp;$B263)</f>
        <v>1.32</v>
      </c>
      <c r="HB263" s="8">
        <f>SUMIFS('Aceite de Oliva'!HB$6:HB$257,'Aceite de Oliva'!$A$6:$A$257,"&gt;="&amp;$A263,'Aceite de Oliva'!$B$6:$B$257,"&lt;="&amp;$B263)</f>
        <v>2.15</v>
      </c>
    </row>
    <row r="264" spans="1:210" x14ac:dyDescent="0.3">
      <c r="A264" s="14">
        <f>'TAM Aceite de Oliva'!B12</f>
        <v>2.4</v>
      </c>
      <c r="B264" s="14">
        <f>'TAM Aceite de Oliva'!C12</f>
        <v>2.5</v>
      </c>
      <c r="C264" s="14"/>
      <c r="D264" s="8">
        <f>SUMIFS('Aceite de Oliva'!D$6:D$257,'Aceite de Oliva'!$A$6:$A$257,"&gt;="&amp;$A264,'Aceite de Oliva'!$B$6:$B$257,"&lt;="&amp;$B264)</f>
        <v>0.09</v>
      </c>
      <c r="E264" s="8">
        <f>SUMIFS('Aceite de Oliva'!E$6:E$257,'Aceite de Oliva'!$A$6:$A$257,"&gt;="&amp;$A264,'Aceite de Oliva'!$B$6:$B$257,"&lt;="&amp;$B264)</f>
        <v>0.26</v>
      </c>
      <c r="F264" s="8">
        <f>SUMIFS('Aceite de Oliva'!F$6:F$257,'Aceite de Oliva'!$A$6:$A$257,"&gt;="&amp;$A264,'Aceite de Oliva'!$B$6:$B$257,"&lt;="&amp;$B264)</f>
        <v>0.08</v>
      </c>
      <c r="G264" s="8">
        <f>SUMIFS('Aceite de Oliva'!G$6:G$257,'Aceite de Oliva'!$A$6:$A$257,"&gt;="&amp;$A264,'Aceite de Oliva'!$B$6:$B$257,"&lt;="&amp;$B264)</f>
        <v>0</v>
      </c>
      <c r="H264" s="14"/>
      <c r="I264" s="14"/>
      <c r="J264" s="14"/>
      <c r="K264" s="8">
        <f>SUMIFS('Aceite de Oliva'!K$6:K$257,'Aceite de Oliva'!$A$6:$A$257,"&gt;="&amp;$A264,'Aceite de Oliva'!$B$6:$B$257,"&lt;="&amp;$B264)</f>
        <v>0.15</v>
      </c>
      <c r="L264" s="8">
        <f>SUMIFS('Aceite de Oliva'!L$6:L$257,'Aceite de Oliva'!$A$6:$A$257,"&gt;="&amp;$A264,'Aceite de Oliva'!$B$6:$B$257,"&lt;="&amp;$B264)</f>
        <v>0.18</v>
      </c>
      <c r="M264" s="8">
        <f>SUMIFS('Aceite de Oliva'!M$6:M$257,'Aceite de Oliva'!$A$6:$A$257,"&gt;="&amp;$A264,'Aceite de Oliva'!$B$6:$B$257,"&lt;="&amp;$B264)</f>
        <v>0</v>
      </c>
      <c r="N264" s="8">
        <f>SUMIFS('Aceite de Oliva'!N$6:N$257,'Aceite de Oliva'!$A$6:$A$257,"&gt;="&amp;$A264,'Aceite de Oliva'!$B$6:$B$257,"&lt;="&amp;$B264)</f>
        <v>0</v>
      </c>
      <c r="O264" s="14"/>
      <c r="P264" s="14"/>
      <c r="Q264" s="14"/>
      <c r="R264" s="8">
        <f>SUMIFS('Aceite de Oliva'!R$6:R$257,'Aceite de Oliva'!$A$6:$A$257,"&gt;="&amp;$A264,'Aceite de Oliva'!$B$6:$B$257,"&lt;="&amp;$B264)</f>
        <v>0.14000000000000001</v>
      </c>
      <c r="S264" s="8">
        <f>SUMIFS('Aceite de Oliva'!S$6:S$257,'Aceite de Oliva'!$A$6:$A$257,"&gt;="&amp;$A264,'Aceite de Oliva'!$B$6:$B$257,"&lt;="&amp;$B264)</f>
        <v>0</v>
      </c>
      <c r="T264" s="8">
        <f>SUMIFS('Aceite de Oliva'!T$6:T$257,'Aceite de Oliva'!$A$6:$A$257,"&gt;="&amp;$A264,'Aceite de Oliva'!$B$6:$B$257,"&lt;="&amp;$B264)</f>
        <v>0</v>
      </c>
      <c r="U264" s="8">
        <f>SUMIFS('Aceite de Oliva'!U$6:U$257,'Aceite de Oliva'!$A$6:$A$257,"&gt;="&amp;$A264,'Aceite de Oliva'!$B$6:$B$257,"&lt;="&amp;$B264)</f>
        <v>0</v>
      </c>
      <c r="V264" s="14"/>
      <c r="W264" s="14"/>
      <c r="X264" s="14"/>
      <c r="Y264" s="8">
        <f>SUMIFS('Aceite de Oliva'!Y$6:Y$257,'Aceite de Oliva'!$A$6:$A$257,"&gt;="&amp;$A264,'Aceite de Oliva'!$B$6:$B$257,"&lt;="&amp;$B264)</f>
        <v>0.13</v>
      </c>
      <c r="Z264" s="8">
        <f>SUMIFS('Aceite de Oliva'!Z$6:Z$257,'Aceite de Oliva'!$A$6:$A$257,"&gt;="&amp;$A264,'Aceite de Oliva'!$B$6:$B$257,"&lt;="&amp;$B264)</f>
        <v>0</v>
      </c>
      <c r="AA264" s="8">
        <f>SUMIFS('Aceite de Oliva'!AA$6:AA$257,'Aceite de Oliva'!$A$6:$A$257,"&gt;="&amp;$A264,'Aceite de Oliva'!$B$6:$B$257,"&lt;="&amp;$B264)</f>
        <v>0.19</v>
      </c>
      <c r="AB264" s="8">
        <f>SUMIFS('Aceite de Oliva'!AB$6:AB$257,'Aceite de Oliva'!$A$6:$A$257,"&gt;="&amp;$A264,'Aceite de Oliva'!$B$6:$B$257,"&lt;="&amp;$B264)</f>
        <v>0</v>
      </c>
      <c r="AC264" s="14"/>
      <c r="AD264" s="14"/>
      <c r="AE264" s="14"/>
      <c r="AF264" s="8">
        <f>SUMIFS('Aceite de Oliva'!AF$6:AF$257,'Aceite de Oliva'!$A$6:$A$257,"&gt;="&amp;$A264,'Aceite de Oliva'!$B$6:$B$257,"&lt;="&amp;$B264)</f>
        <v>0.28000000000000003</v>
      </c>
      <c r="AG264" s="8">
        <f>SUMIFS('Aceite de Oliva'!AG$6:AG$257,'Aceite de Oliva'!$A$6:$A$257,"&gt;="&amp;$A264,'Aceite de Oliva'!$B$6:$B$257,"&lt;="&amp;$B264)</f>
        <v>0</v>
      </c>
      <c r="AH264" s="8">
        <f>SUMIFS('Aceite de Oliva'!AH$6:AH$257,'Aceite de Oliva'!$A$6:$A$257,"&gt;="&amp;$A264,'Aceite de Oliva'!$B$6:$B$257,"&lt;="&amp;$B264)</f>
        <v>0.17</v>
      </c>
      <c r="AI264" s="8">
        <f>SUMIFS('Aceite de Oliva'!AI$6:AI$257,'Aceite de Oliva'!$A$6:$A$257,"&gt;="&amp;$A264,'Aceite de Oliva'!$B$6:$B$257,"&lt;="&amp;$B264)</f>
        <v>0</v>
      </c>
      <c r="AJ264" s="14"/>
      <c r="AK264" s="14"/>
      <c r="AL264" s="14"/>
      <c r="AM264" s="8">
        <f>SUMIFS('Aceite de Oliva'!AM$6:AM$257,'Aceite de Oliva'!$A$6:$A$257,"&gt;="&amp;$A264,'Aceite de Oliva'!$B$6:$B$257,"&lt;="&amp;$B264)</f>
        <v>0.26</v>
      </c>
      <c r="AN264" s="8">
        <f>SUMIFS('Aceite de Oliva'!AN$6:AN$257,'Aceite de Oliva'!$A$6:$A$257,"&gt;="&amp;$A264,'Aceite de Oliva'!$B$6:$B$257,"&lt;="&amp;$B264)</f>
        <v>0</v>
      </c>
      <c r="AO264" s="8">
        <f>SUMIFS('Aceite de Oliva'!AO$6:AO$257,'Aceite de Oliva'!$A$6:$A$257,"&gt;="&amp;$A264,'Aceite de Oliva'!$B$6:$B$257,"&lt;="&amp;$B264)</f>
        <v>0</v>
      </c>
      <c r="AP264" s="8">
        <f>SUMIFS('Aceite de Oliva'!AP$6:AP$257,'Aceite de Oliva'!$A$6:$A$257,"&gt;="&amp;$A264,'Aceite de Oliva'!$B$6:$B$257,"&lt;="&amp;$B264)</f>
        <v>0</v>
      </c>
      <c r="AQ264" s="14"/>
      <c r="AR264" s="14"/>
      <c r="AT264" s="8">
        <f>SUMIFS('Aceite de Oliva'!AT$6:AT$257,'Aceite de Oliva'!$A$6:$A$257,"&gt;="&amp;$A264,'Aceite de Oliva'!$B$6:$B$257,"&lt;="&amp;$B264)</f>
        <v>0.68</v>
      </c>
      <c r="AU264" s="8">
        <f>SUMIFS('Aceite de Oliva'!AU$6:AU$257,'Aceite de Oliva'!$A$6:$A$257,"&gt;="&amp;$A264,'Aceite de Oliva'!$B$6:$B$257,"&lt;="&amp;$B264)</f>
        <v>0</v>
      </c>
      <c r="AV264" s="8">
        <f>SUMIFS('Aceite de Oliva'!AV$6:AV$257,'Aceite de Oliva'!$A$6:$A$257,"&gt;="&amp;$A264,'Aceite de Oliva'!$B$6:$B$257,"&lt;="&amp;$B264)</f>
        <v>0</v>
      </c>
      <c r="AW264" s="8">
        <f>SUMIFS('Aceite de Oliva'!AW$6:AW$257,'Aceite de Oliva'!$A$6:$A$257,"&gt;="&amp;$A264,'Aceite de Oliva'!$B$6:$B$257,"&lt;="&amp;$B264)</f>
        <v>0.53</v>
      </c>
      <c r="BA264" s="8">
        <f>SUMIFS('Aceite de Oliva'!BA$6:BA$257,'Aceite de Oliva'!$A$6:$A$257,"&gt;="&amp;A264,'Aceite de Oliva'!$B$6:$B$257,"&lt;="&amp;B264)</f>
        <v>0.51</v>
      </c>
      <c r="BB264" s="8">
        <f>SUMIFS('Aceite de Oliva'!BB$6:BB$257,'Aceite de Oliva'!$A$6:$A$257,"&gt;="&amp;$A264,'Aceite de Oliva'!$B$6:$B$257,"&lt;="&amp;$B264)</f>
        <v>0</v>
      </c>
      <c r="BC264" s="8">
        <f>SUMIFS('Aceite de Oliva'!BC$6:BC$257,'Aceite de Oliva'!$A$6:$A$257,"&gt;="&amp;$A264,'Aceite de Oliva'!$B$6:$B$257,"&lt;="&amp;$B264)</f>
        <v>0</v>
      </c>
      <c r="BD264" s="8">
        <f>SUMIFS('Aceite de Oliva'!BD$6:BD$257,'Aceite de Oliva'!$A$6:$A$257,"&gt;="&amp;$A264,'Aceite de Oliva'!$B$6:$B$257,"&lt;="&amp;$B264)</f>
        <v>0</v>
      </c>
      <c r="BE264" s="5"/>
      <c r="BH264" s="8">
        <f>SUMIFS('Aceite de Oliva'!BH$6:BH$257,'Aceite de Oliva'!$A$6:$A$257,"&gt;="&amp;$A264,'Aceite de Oliva'!$B$6:$B$257,"&lt;="&amp;$B264)</f>
        <v>0.09</v>
      </c>
      <c r="BI264" s="8">
        <f>SUMIFS('Aceite de Oliva'!BI$6:BI$257,'Aceite de Oliva'!$A$6:$A$257,"&gt;="&amp;$A264,'Aceite de Oliva'!$B$6:$B$257,"&lt;="&amp;$B264)</f>
        <v>0</v>
      </c>
      <c r="BJ264" s="8">
        <f>SUMIFS('Aceite de Oliva'!BJ$6:BJ$257,'Aceite de Oliva'!$A$6:$A$257,"&gt;="&amp;$A264,'Aceite de Oliva'!$B$6:$B$257,"&lt;="&amp;$B264)</f>
        <v>0.15</v>
      </c>
      <c r="BK264" s="8">
        <f>SUMIFS('Aceite de Oliva'!BK$6:BK$257,'Aceite de Oliva'!$A$6:$A$257,"&gt;="&amp;$A264,'Aceite de Oliva'!$B$6:$B$257,"&lt;="&amp;$B264)</f>
        <v>0</v>
      </c>
      <c r="BO264" s="8">
        <f>SUMIFS('Aceite de Oliva'!BO$6:BO$257,'Aceite de Oliva'!$A$6:$A$257,"&gt;="&amp;$A264,'Aceite de Oliva'!$B$6:$B$257,"&lt;="&amp;$B264)</f>
        <v>0.04</v>
      </c>
      <c r="BP264" s="8">
        <f>SUMIFS('Aceite de Oliva'!BP$6:BP$257,'Aceite de Oliva'!$A$6:$A$257,"&gt;="&amp;$A264,'Aceite de Oliva'!$B$6:$B$257,"&lt;="&amp;$B264)</f>
        <v>0</v>
      </c>
      <c r="BQ264" s="8">
        <f>SUMIFS('Aceite de Oliva'!BQ$6:BQ$257,'Aceite de Oliva'!$A$6:$A$257,"&gt;="&amp;$A264,'Aceite de Oliva'!$B$6:$B$257,"&lt;="&amp;$B264)</f>
        <v>0</v>
      </c>
      <c r="BR264" s="8">
        <f>SUMIFS('Aceite de Oliva'!BR$6:BR$257,'Aceite de Oliva'!$A$6:$A$257,"&gt;="&amp;$A264,'Aceite de Oliva'!$B$6:$B$257,"&lt;="&amp;$B264)</f>
        <v>0.16</v>
      </c>
      <c r="BV264" s="8">
        <f>SUMIFS('Aceite de Oliva'!BV$6:BV$257,'Aceite de Oliva'!$A$6:$A$257,"&gt;="&amp;$A264,'Aceite de Oliva'!$B$6:$B$257,"&lt;="&amp;$B264)</f>
        <v>0.41</v>
      </c>
      <c r="BW264" s="8">
        <f>SUMIFS('Aceite de Oliva'!BW$6:BW$257,'Aceite de Oliva'!$A$6:$A$257,"&gt;="&amp;$A264,'Aceite de Oliva'!$B$6:$B$257,"&lt;="&amp;$B264)</f>
        <v>0</v>
      </c>
      <c r="BX264" s="8">
        <f>SUMIFS('Aceite de Oliva'!BX$6:BX$257,'Aceite de Oliva'!$A$6:$A$257,"&gt;="&amp;$A264,'Aceite de Oliva'!$B$6:$B$257,"&lt;="&amp;$B264)</f>
        <v>0.23</v>
      </c>
      <c r="BY264" s="8">
        <f>SUMIFS('Aceite de Oliva'!BY$6:BY$257,'Aceite de Oliva'!$A$6:$A$257,"&gt;="&amp;$A264,'Aceite de Oliva'!$B$6:$B$257,"&lt;="&amp;$B264)</f>
        <v>0.32999999999999996</v>
      </c>
      <c r="CC264" s="8">
        <f>SUMIFS('Aceite de Oliva'!CC$6:CC$257,'Aceite de Oliva'!$A$6:$A$257,"&gt;="&amp;$A264,'Aceite de Oliva'!$B$6:$B$257,"&lt;="&amp;$B264)</f>
        <v>0.22999999999999998</v>
      </c>
      <c r="CD264" s="8">
        <f>SUMIFS('Aceite de Oliva'!CD$6:CD$257,'Aceite de Oliva'!$A$6:$A$257,"&gt;="&amp;$A264,'Aceite de Oliva'!$B$6:$B$257,"&lt;="&amp;$B264)</f>
        <v>0</v>
      </c>
      <c r="CE264" s="8">
        <f>SUMIFS('Aceite de Oliva'!CE$6:CE$257,'Aceite de Oliva'!$A$6:$A$257,"&gt;="&amp;$A264,'Aceite de Oliva'!$B$6:$B$257,"&lt;="&amp;$B264)</f>
        <v>0.37</v>
      </c>
      <c r="CF264" s="8">
        <f>SUMIFS('Aceite de Oliva'!CF$6:CF$257,'Aceite de Oliva'!$A$6:$A$257,"&gt;="&amp;$A264,'Aceite de Oliva'!$B$6:$B$257,"&lt;="&amp;$B264)</f>
        <v>0</v>
      </c>
      <c r="CJ264" s="8">
        <f>SUMIFS('Aceite de Oliva'!CJ$6:CJ$257,'Aceite de Oliva'!$A$6:$A$257,"&gt;="&amp;$A264,'Aceite de Oliva'!$B$6:$B$257,"&lt;="&amp;$B264)</f>
        <v>0.27</v>
      </c>
      <c r="CK264" s="8">
        <f>SUMIFS('Aceite de Oliva'!CK$6:CK$257,'Aceite de Oliva'!$A$6:$A$257,"&gt;="&amp;$A264,'Aceite de Oliva'!$B$6:$B$257,"&lt;="&amp;$B264)</f>
        <v>0</v>
      </c>
      <c r="CL264" s="8">
        <f>SUMIFS('Aceite de Oliva'!CL$6:CL$257,'Aceite de Oliva'!$A$6:$A$257,"&gt;="&amp;$A264,'Aceite de Oliva'!$B$6:$B$257,"&lt;="&amp;$B264)</f>
        <v>0.22</v>
      </c>
      <c r="CM264" s="8">
        <f>SUMIFS('Aceite de Oliva'!CM$6:CM$257,'Aceite de Oliva'!$A$6:$A$257,"&gt;="&amp;$A264,'Aceite de Oliva'!$B$6:$B$257,"&lt;="&amp;$B264)</f>
        <v>0</v>
      </c>
      <c r="CQ264" s="8">
        <f>SUMIFS('Aceite de Oliva'!CQ$6:CQ$257,'Aceite de Oliva'!$A$6:$A$257,"&gt;="&amp;$A264,'Aceite de Oliva'!$B$6:$B$257,"&lt;="&amp;$B264)</f>
        <v>7.0000000000000007E-2</v>
      </c>
      <c r="CR264" s="8">
        <f>SUMIFS('Aceite de Oliva'!CR$6:CR$257,'Aceite de Oliva'!$A$6:$A$257,"&gt;="&amp;$A264,'Aceite de Oliva'!$B$6:$B$257,"&lt;="&amp;$B264)</f>
        <v>0</v>
      </c>
      <c r="CS264" s="8">
        <f>SUMIFS('Aceite de Oliva'!CS$6:CS$257,'Aceite de Oliva'!$A$6:$A$257,"&gt;="&amp;$A264,'Aceite de Oliva'!$B$6:$B$257,"&lt;="&amp;$B264)</f>
        <v>0</v>
      </c>
      <c r="CT264" s="8">
        <f>SUMIFS('Aceite de Oliva'!CT$6:CT$257,'Aceite de Oliva'!$A$6:$A$257,"&gt;="&amp;$A264,'Aceite de Oliva'!$B$6:$B$257,"&lt;="&amp;$B264)</f>
        <v>0</v>
      </c>
      <c r="CX264" s="8">
        <f>SUMIFS('Aceite de Oliva'!CX$6:CX$257,'Aceite de Oliva'!$A$6:$A$257,"&gt;="&amp;$A264,'Aceite de Oliva'!$B$6:$B$257,"&lt;="&amp;$B264)</f>
        <v>0.14000000000000001</v>
      </c>
      <c r="CY264" s="8">
        <f>SUMIFS('Aceite de Oliva'!CY$6:CY$257,'Aceite de Oliva'!$A$6:$A$257,"&gt;="&amp;$A264,'Aceite de Oliva'!$B$6:$B$257,"&lt;="&amp;$B264)</f>
        <v>0</v>
      </c>
      <c r="CZ264" s="8">
        <f>SUMIFS('Aceite de Oliva'!CZ$6:CZ$257,'Aceite de Oliva'!$A$6:$A$257,"&gt;="&amp;$A264,'Aceite de Oliva'!$B$6:$B$257,"&lt;="&amp;$B264)</f>
        <v>0.15</v>
      </c>
      <c r="DA264" s="8">
        <f>SUMIFS('Aceite de Oliva'!DA$6:DA$257,'Aceite de Oliva'!$A$6:$A$257,"&gt;="&amp;$A264,'Aceite de Oliva'!$B$6:$B$257,"&lt;="&amp;$B264)</f>
        <v>0</v>
      </c>
      <c r="DE264" s="8">
        <f>SUMIFS('Aceite de Oliva'!DE$6:DE$257,'Aceite de Oliva'!$A$6:$A$257,"&gt;="&amp;$A264,'Aceite de Oliva'!$B$6:$B$257,"&lt;="&amp;$B264)</f>
        <v>0</v>
      </c>
      <c r="DF264" s="8">
        <f>SUMIFS('Aceite de Oliva'!DF$6:DF$257,'Aceite de Oliva'!$A$6:$A$257,"&gt;="&amp;$A264,'Aceite de Oliva'!$B$6:$B$257,"&lt;="&amp;$B264)</f>
        <v>0</v>
      </c>
      <c r="DG264" s="8">
        <f>SUMIFS('Aceite de Oliva'!DG$6:DG$257,'Aceite de Oliva'!$A$6:$A$257,"&gt;="&amp;$A264,'Aceite de Oliva'!$B$6:$B$257,"&lt;="&amp;$B264)</f>
        <v>0</v>
      </c>
      <c r="DH264" s="8">
        <f>SUMIFS('Aceite de Oliva'!DH$6:DH$257,'Aceite de Oliva'!$A$6:$A$257,"&gt;="&amp;$A264,'Aceite de Oliva'!$B$6:$B$257,"&lt;="&amp;$B264)</f>
        <v>0</v>
      </c>
      <c r="DL264" s="8">
        <f>SUMIFS('Aceite de Oliva'!DL$6:DL$257,'Aceite de Oliva'!$A$6:$A$257,"&gt;="&amp;$A264,'Aceite de Oliva'!$B$6:$B$257,"&lt;="&amp;$B264)</f>
        <v>7.0000000000000007E-2</v>
      </c>
      <c r="DM264" s="8">
        <f>SUMIFS('Aceite de Oliva'!DM$6:DM$257,'Aceite de Oliva'!$A$6:$A$257,"&gt;="&amp;$A264,'Aceite de Oliva'!$B$6:$B$257,"&lt;="&amp;$B264)</f>
        <v>0</v>
      </c>
      <c r="DN264" s="8">
        <f>SUMIFS('Aceite de Oliva'!DN$6:DN$257,'Aceite de Oliva'!$A$6:$A$257,"&gt;="&amp;$A264,'Aceite de Oliva'!$B$6:$B$257,"&lt;="&amp;$B264)</f>
        <v>0.06</v>
      </c>
      <c r="DO264" s="8">
        <f>SUMIFS('Aceite de Oliva'!DO$6:DO$257,'Aceite de Oliva'!$A$6:$A$257,"&gt;="&amp;$A264,'Aceite de Oliva'!$B$6:$B$257,"&lt;="&amp;$B264)</f>
        <v>0</v>
      </c>
      <c r="DS264" s="8">
        <f>SUMIFS('Aceite de Oliva'!DS$6:DS$257,'Aceite de Oliva'!$A$6:$A$257,"&gt;="&amp;$A264,'Aceite de Oliva'!$B$6:$B$257,"&lt;="&amp;$B264)</f>
        <v>0.16999999999999998</v>
      </c>
      <c r="DT264" s="8">
        <f>SUMIFS('Aceite de Oliva'!DT$6:DT$257,'Aceite de Oliva'!$A$6:$A$257,"&gt;="&amp;$A264,'Aceite de Oliva'!$B$6:$B$257,"&lt;="&amp;$B264)</f>
        <v>0</v>
      </c>
      <c r="DU264" s="8">
        <f>SUMIFS('Aceite de Oliva'!DU$6:DU$257,'Aceite de Oliva'!$A$6:$A$257,"&gt;="&amp;$A264,'Aceite de Oliva'!$B$6:$B$257,"&lt;="&amp;$B264)</f>
        <v>0.04</v>
      </c>
      <c r="DV264" s="8">
        <f>SUMIFS('Aceite de Oliva'!DV$6:DV$257,'Aceite de Oliva'!$A$6:$A$257,"&gt;="&amp;$A264,'Aceite de Oliva'!$B$6:$B$257,"&lt;="&amp;$B264)</f>
        <v>0.56999999999999995</v>
      </c>
      <c r="DZ264" s="8">
        <f>SUMIFS('Aceite de Oliva'!DZ$6:DZ$257,'Aceite de Oliva'!$A$6:$A$257,"&gt;="&amp;$A264,'Aceite de Oliva'!$B$6:$B$257,"&lt;="&amp;$B264)</f>
        <v>0.64999999999999991</v>
      </c>
      <c r="EA264" s="8">
        <f>SUMIFS('Aceite de Oliva'!EA$6:EA$257,'Aceite de Oliva'!$A$6:$A$257,"&gt;="&amp;$A264,'Aceite de Oliva'!$B$6:$B$257,"&lt;="&amp;$B264)</f>
        <v>0.44</v>
      </c>
      <c r="EB264" s="8">
        <f>SUMIFS('Aceite de Oliva'!EB$6:EB$257,'Aceite de Oliva'!$A$6:$A$257,"&gt;="&amp;$A264,'Aceite de Oliva'!$B$6:$B$257,"&lt;="&amp;$B264)</f>
        <v>0.58000000000000007</v>
      </c>
      <c r="EC264" s="8">
        <f>SUMIFS('Aceite de Oliva'!EC$6:EC$257,'Aceite de Oliva'!$A$6:$A$257,"&gt;="&amp;$A264,'Aceite de Oliva'!$B$6:$B$257,"&lt;="&amp;$B264)</f>
        <v>0.44</v>
      </c>
      <c r="EG264" s="8">
        <f>SUMIFS('Aceite de Oliva'!EG$6:EG$257,'Aceite de Oliva'!$A$6:$A$257,"&gt;="&amp;$A264,'Aceite de Oliva'!$B$6:$B$257,"&lt;="&amp;$B264)</f>
        <v>1.02</v>
      </c>
      <c r="EH264" s="8">
        <f>SUMIFS('Aceite de Oliva'!EH$6:EH$257,'Aceite de Oliva'!$A$6:$A$257,"&gt;="&amp;$A264,'Aceite de Oliva'!$B$6:$B$257,"&lt;="&amp;$B264)</f>
        <v>0.22</v>
      </c>
      <c r="EI264" s="8">
        <f>SUMIFS('Aceite de Oliva'!EI$6:EI$257,'Aceite de Oliva'!$A$6:$A$257,"&gt;="&amp;$A264,'Aceite de Oliva'!$B$6:$B$257,"&lt;="&amp;$B264)</f>
        <v>1.48</v>
      </c>
      <c r="EJ264" s="8">
        <f>SUMIFS('Aceite de Oliva'!EJ$6:EJ$257,'Aceite de Oliva'!$A$6:$A$257,"&gt;="&amp;$A264,'Aceite de Oliva'!$B$6:$B$257,"&lt;="&amp;$B264)</f>
        <v>0</v>
      </c>
      <c r="EN264" s="8">
        <f>SUMIFS('Aceite de Oliva'!EN$6:EN$257,'Aceite de Oliva'!$A$6:$A$257,"&gt;="&amp;$A264,'Aceite de Oliva'!$B$6:$B$257,"&lt;="&amp;$B264)</f>
        <v>1.48</v>
      </c>
      <c r="EO264" s="8">
        <f>SUMIFS('Aceite de Oliva'!EO$6:EO$257,'Aceite de Oliva'!$A$6:$A$257,"&gt;="&amp;$A264,'Aceite de Oliva'!$B$6:$B$257,"&lt;="&amp;$B264)</f>
        <v>1.78</v>
      </c>
      <c r="EP264" s="8">
        <f>SUMIFS('Aceite de Oliva'!EP$6:EP$257,'Aceite de Oliva'!$A$6:$A$257,"&gt;="&amp;$A264,'Aceite de Oliva'!$B$6:$B$257,"&lt;="&amp;$B264)</f>
        <v>1.7999999999999998</v>
      </c>
      <c r="EQ264" s="8">
        <f>SUMIFS('Aceite de Oliva'!EQ$6:EQ$257,'Aceite de Oliva'!$A$6:$A$257,"&gt;="&amp;$A264,'Aceite de Oliva'!$B$6:$B$257,"&lt;="&amp;$B264)</f>
        <v>0.15</v>
      </c>
      <c r="EU264" s="8">
        <f>SUMIFS('Aceite de Oliva'!EU$6:EU$257,'Aceite de Oliva'!$A$6:$A$257,"&gt;="&amp;$A264,'Aceite de Oliva'!$B$6:$B$257,"&lt;="&amp;$B264)</f>
        <v>2.2400000000000002</v>
      </c>
      <c r="EV264" s="8">
        <f>SUMIFS('Aceite de Oliva'!EV$6:EV$257,'Aceite de Oliva'!$A$6:$A$257,"&gt;="&amp;$A264,'Aceite de Oliva'!$B$6:$B$257,"&lt;="&amp;$B264)</f>
        <v>5.8</v>
      </c>
      <c r="EW264" s="8">
        <f>SUMIFS('Aceite de Oliva'!EW$6:EW$257,'Aceite de Oliva'!$A$6:$A$257,"&gt;="&amp;$A264,'Aceite de Oliva'!$B$6:$B$257,"&lt;="&amp;$B264)</f>
        <v>1.7</v>
      </c>
      <c r="EX264" s="8">
        <f>SUMIFS('Aceite de Oliva'!EX$6:EX$257,'Aceite de Oliva'!$A$6:$A$257,"&gt;="&amp;$A264,'Aceite de Oliva'!$B$6:$B$257,"&lt;="&amp;$B264)</f>
        <v>0</v>
      </c>
      <c r="FB264" s="8">
        <f>SUMIFS('Aceite de Oliva'!FB$6:FB$257,'Aceite de Oliva'!$A$6:$A$257,"&gt;="&amp;$A264,'Aceite de Oliva'!$B$6:$B$257,"&lt;="&amp;$B264)</f>
        <v>2.86</v>
      </c>
      <c r="FC264" s="8">
        <f>SUMIFS('Aceite de Oliva'!FC$6:FC$257,'Aceite de Oliva'!$A$6:$A$257,"&gt;="&amp;$A264,'Aceite de Oliva'!$B$6:$B$257,"&lt;="&amp;$B264)</f>
        <v>10.36</v>
      </c>
      <c r="FD264" s="8">
        <f>SUMIFS('Aceite de Oliva'!FD$6:FD$257,'Aceite de Oliva'!$A$6:$A$257,"&gt;="&amp;$A264,'Aceite de Oliva'!$B$6:$B$257,"&lt;="&amp;$B264)</f>
        <v>1.72</v>
      </c>
      <c r="FE264" s="8">
        <f>SUMIFS('Aceite de Oliva'!FE$6:FE$257,'Aceite de Oliva'!$A$6:$A$257,"&gt;="&amp;$A264,'Aceite de Oliva'!$B$6:$B$257,"&lt;="&amp;$B264)</f>
        <v>0</v>
      </c>
      <c r="FI264" s="8">
        <f>SUMIFS('Aceite de Oliva'!FI$6:FI$257,'Aceite de Oliva'!$A$6:$A$257,"&gt;="&amp;$A264,'Aceite de Oliva'!$B$6:$B$257,"&lt;="&amp;$B264)</f>
        <v>2.8200000000000003</v>
      </c>
      <c r="FJ264" s="8">
        <f>SUMIFS('Aceite de Oliva'!FJ$6:FJ$257,'Aceite de Oliva'!$A$6:$A$257,"&gt;="&amp;$A264,'Aceite de Oliva'!$B$6:$B$257,"&lt;="&amp;$B264)</f>
        <v>7.08</v>
      </c>
      <c r="FK264" s="8">
        <f>SUMIFS('Aceite de Oliva'!FK$6:FK$257,'Aceite de Oliva'!$A$6:$A$257,"&gt;="&amp;$A264,'Aceite de Oliva'!$B$6:$B$257,"&lt;="&amp;$B264)</f>
        <v>2.2200000000000002</v>
      </c>
      <c r="FL264" s="8">
        <f>SUMIFS('Aceite de Oliva'!FL$6:FL$257,'Aceite de Oliva'!$A$6:$A$257,"&gt;="&amp;$A264,'Aceite de Oliva'!$B$6:$B$257,"&lt;="&amp;$B264)</f>
        <v>0.12</v>
      </c>
      <c r="FP264" s="8">
        <f>SUMIFS('Aceite de Oliva'!FP$6:FP$257,'Aceite de Oliva'!$A$6:$A$257,"&gt;="&amp;$A264,'Aceite de Oliva'!$B$6:$B$257,"&lt;="&amp;$B264)</f>
        <v>3.14</v>
      </c>
      <c r="FQ264" s="8">
        <f>SUMIFS('Aceite de Oliva'!FQ$6:FQ$257,'Aceite de Oliva'!$A$6:$A$257,"&gt;="&amp;$A264,'Aceite de Oliva'!$B$6:$B$257,"&lt;="&amp;$B264)</f>
        <v>1.1400000000000001</v>
      </c>
      <c r="FR264" s="8">
        <f>SUMIFS('Aceite de Oliva'!FR$6:FR$257,'Aceite de Oliva'!$A$6:$A$257,"&gt;="&amp;$A264,'Aceite de Oliva'!$B$6:$B$257,"&lt;="&amp;$B264)</f>
        <v>3.25</v>
      </c>
      <c r="FS264" s="8">
        <f>SUMIFS('Aceite de Oliva'!FS$6:FS$257,'Aceite de Oliva'!$A$6:$A$257,"&gt;="&amp;$A264,'Aceite de Oliva'!$B$6:$B$257,"&lt;="&amp;$B264)</f>
        <v>2.08</v>
      </c>
      <c r="FW264" s="8">
        <f>SUMIFS('Aceite de Oliva'!FW$6:FW$257,'Aceite de Oliva'!$A$6:$A$257,"&gt;="&amp;$A264,'Aceite de Oliva'!$B$6:$B$257,"&lt;="&amp;$B264)</f>
        <v>4.08</v>
      </c>
      <c r="FX264" s="8">
        <f>SUMIFS('Aceite de Oliva'!FX$6:FX$257,'Aceite de Oliva'!$A$6:$A$257,"&gt;="&amp;$A264,'Aceite de Oliva'!$B$6:$B$257,"&lt;="&amp;$B264)</f>
        <v>4.2300000000000004</v>
      </c>
      <c r="FY264" s="8">
        <f>SUMIFS('Aceite de Oliva'!FY$6:FY$257,'Aceite de Oliva'!$A$6:$A$257,"&gt;="&amp;$A264,'Aceite de Oliva'!$B$6:$B$257,"&lt;="&amp;$B264)</f>
        <v>4.72</v>
      </c>
      <c r="FZ264" s="8">
        <f>SUMIFS('Aceite de Oliva'!FZ$6:FZ$257,'Aceite de Oliva'!$A$6:$A$257,"&gt;="&amp;$A264,'Aceite de Oliva'!$B$6:$B$257,"&lt;="&amp;$B264)</f>
        <v>1.63</v>
      </c>
      <c r="GD264" s="8">
        <f>SUMIFS('Aceite de Oliva'!GD$6:GD$257,'Aceite de Oliva'!$A$6:$A$257,"&gt;="&amp;$A264,'Aceite de Oliva'!$B$6:$B$257,"&lt;="&amp;$B264)</f>
        <v>4.5600000000000005</v>
      </c>
      <c r="GE264" s="8">
        <f>SUMIFS('Aceite de Oliva'!GE$6:GE$257,'Aceite de Oliva'!$A$6:$A$257,"&gt;="&amp;$A264,'Aceite de Oliva'!$B$6:$B$257,"&lt;="&amp;$B264)</f>
        <v>1.18</v>
      </c>
      <c r="GF264" s="8">
        <f>SUMIFS('Aceite de Oliva'!GF$6:GF$257,'Aceite de Oliva'!$A$6:$A$257,"&gt;="&amp;$A264,'Aceite de Oliva'!$B$6:$B$257,"&lt;="&amp;$B264)</f>
        <v>6.45</v>
      </c>
      <c r="GG264" s="8">
        <f>SUMIFS('Aceite de Oliva'!GG$6:GG$257,'Aceite de Oliva'!$A$6:$A$257,"&gt;="&amp;$A264,'Aceite de Oliva'!$B$6:$B$257,"&lt;="&amp;$B264)</f>
        <v>1.72</v>
      </c>
      <c r="GK264" s="8">
        <f>SUMIFS('Aceite de Oliva'!GK$6:GK$257,'Aceite de Oliva'!$A$6:$A$257,"&gt;="&amp;$A264,'Aceite de Oliva'!$B$6:$B$257,"&lt;="&amp;$B264)</f>
        <v>5.44</v>
      </c>
      <c r="GL264" s="8">
        <f>SUMIFS('Aceite de Oliva'!GL$6:GL$257,'Aceite de Oliva'!$A$6:$A$257,"&gt;="&amp;$A264,'Aceite de Oliva'!$B$6:$B$257,"&lt;="&amp;$B264)</f>
        <v>3.33</v>
      </c>
      <c r="GM264" s="8">
        <f>SUMIFS('Aceite de Oliva'!GM$6:GM$257,'Aceite de Oliva'!$A$6:$A$257,"&gt;="&amp;$A264,'Aceite de Oliva'!$B$6:$B$257,"&lt;="&amp;$B264)</f>
        <v>6.9</v>
      </c>
      <c r="GN264" s="8">
        <f>SUMIFS('Aceite de Oliva'!GN$6:GN$257,'Aceite de Oliva'!$A$6:$A$257,"&gt;="&amp;$A264,'Aceite de Oliva'!$B$6:$B$257,"&lt;="&amp;$B264)</f>
        <v>2.5</v>
      </c>
      <c r="GR264" s="8">
        <f>SUMIFS('Aceite de Oliva'!GR$6:GR$257,'Aceite de Oliva'!$A$6:$A$257,"&gt;="&amp;$A264,'Aceite de Oliva'!$B$6:$B$257,"&lt;="&amp;$B264)</f>
        <v>6.0699999999999994</v>
      </c>
      <c r="GS264" s="8">
        <f>SUMIFS('Aceite de Oliva'!GS$6:GS$257,'Aceite de Oliva'!$A$6:$A$257,"&gt;="&amp;$A264,'Aceite de Oliva'!$B$6:$B$257,"&lt;="&amp;$B264)</f>
        <v>10</v>
      </c>
      <c r="GT264" s="8">
        <f>SUMIFS('Aceite de Oliva'!GT$6:GT$257,'Aceite de Oliva'!$A$6:$A$257,"&gt;="&amp;$A264,'Aceite de Oliva'!$B$6:$B$257,"&lt;="&amp;$B264)</f>
        <v>6.4399999999999995</v>
      </c>
      <c r="GU264" s="8">
        <f>SUMIFS('Aceite de Oliva'!GU$6:GU$257,'Aceite de Oliva'!$A$6:$A$257,"&gt;="&amp;$A264,'Aceite de Oliva'!$B$6:$B$257,"&lt;="&amp;$B264)</f>
        <v>1.19</v>
      </c>
      <c r="GY264" s="8">
        <f>SUMIFS('Aceite de Oliva'!GY$6:GY$257,'Aceite de Oliva'!$A$6:$A$257,"&gt;="&amp;$A264,'Aceite de Oliva'!$B$6:$B$257,"&lt;="&amp;$B264)</f>
        <v>7.55</v>
      </c>
      <c r="GZ264" s="8">
        <f>SUMIFS('Aceite de Oliva'!GZ$6:GZ$257,'Aceite de Oliva'!$A$6:$A$257,"&gt;="&amp;$A264,'Aceite de Oliva'!$B$6:$B$257,"&lt;="&amp;$B264)</f>
        <v>4.95</v>
      </c>
      <c r="HA264" s="8">
        <f>SUMIFS('Aceite de Oliva'!HA$6:HA$257,'Aceite de Oliva'!$A$6:$A$257,"&gt;="&amp;$A264,'Aceite de Oliva'!$B$6:$B$257,"&lt;="&amp;$B264)</f>
        <v>7.76</v>
      </c>
      <c r="HB264" s="8">
        <f>SUMIFS('Aceite de Oliva'!HB$6:HB$257,'Aceite de Oliva'!$A$6:$A$257,"&gt;="&amp;$A264,'Aceite de Oliva'!$B$6:$B$257,"&lt;="&amp;$B264)</f>
        <v>10.23</v>
      </c>
    </row>
    <row r="265" spans="1:210" x14ac:dyDescent="0.3">
      <c r="A265" s="14">
        <f>'TAM Aceite de Oliva'!B13</f>
        <v>2.5</v>
      </c>
      <c r="B265" s="14">
        <f>'TAM Aceite de Oliva'!C13</f>
        <v>2.6</v>
      </c>
      <c r="C265" s="14"/>
      <c r="D265" s="8">
        <f>SUMIFS('Aceite de Oliva'!D$6:D$257,'Aceite de Oliva'!$A$6:$A$257,"&gt;="&amp;$A265,'Aceite de Oliva'!$B$6:$B$257,"&lt;="&amp;$B265)</f>
        <v>0.12000000000000001</v>
      </c>
      <c r="E265" s="8">
        <f>SUMIFS('Aceite de Oliva'!E$6:E$257,'Aceite de Oliva'!$A$6:$A$257,"&gt;="&amp;$A265,'Aceite de Oliva'!$B$6:$B$257,"&lt;="&amp;$B265)</f>
        <v>0.21</v>
      </c>
      <c r="F265" s="8">
        <f>SUMIFS('Aceite de Oliva'!F$6:F$257,'Aceite de Oliva'!$A$6:$A$257,"&gt;="&amp;$A265,'Aceite de Oliva'!$B$6:$B$257,"&lt;="&amp;$B265)</f>
        <v>7.0000000000000007E-2</v>
      </c>
      <c r="G265" s="8">
        <f>SUMIFS('Aceite de Oliva'!G$6:G$257,'Aceite de Oliva'!$A$6:$A$257,"&gt;="&amp;$A265,'Aceite de Oliva'!$B$6:$B$257,"&lt;="&amp;$B265)</f>
        <v>0.15</v>
      </c>
      <c r="H265" s="14"/>
      <c r="I265" s="14"/>
      <c r="J265" s="14"/>
      <c r="K265" s="8">
        <f>SUMIFS('Aceite de Oliva'!K$6:K$257,'Aceite de Oliva'!$A$6:$A$257,"&gt;="&amp;$A265,'Aceite de Oliva'!$B$6:$B$257,"&lt;="&amp;$B265)</f>
        <v>0.28000000000000003</v>
      </c>
      <c r="L265" s="8">
        <f>SUMIFS('Aceite de Oliva'!L$6:L$257,'Aceite de Oliva'!$A$6:$A$257,"&gt;="&amp;$A265,'Aceite de Oliva'!$B$6:$B$257,"&lt;="&amp;$B265)</f>
        <v>0</v>
      </c>
      <c r="M265" s="8">
        <f>SUMIFS('Aceite de Oliva'!M$6:M$257,'Aceite de Oliva'!$A$6:$A$257,"&gt;="&amp;$A265,'Aceite de Oliva'!$B$6:$B$257,"&lt;="&amp;$B265)</f>
        <v>0.48</v>
      </c>
      <c r="N265" s="8">
        <f>SUMIFS('Aceite de Oliva'!N$6:N$257,'Aceite de Oliva'!$A$6:$A$257,"&gt;="&amp;$A265,'Aceite de Oliva'!$B$6:$B$257,"&lt;="&amp;$B265)</f>
        <v>0</v>
      </c>
      <c r="O265" s="14"/>
      <c r="P265" s="14"/>
      <c r="Q265" s="14"/>
      <c r="R265" s="8">
        <f>SUMIFS('Aceite de Oliva'!R$6:R$257,'Aceite de Oliva'!$A$6:$A$257,"&gt;="&amp;$A265,'Aceite de Oliva'!$B$6:$B$257,"&lt;="&amp;$B265)</f>
        <v>0.09</v>
      </c>
      <c r="S265" s="8">
        <f>SUMIFS('Aceite de Oliva'!S$6:S$257,'Aceite de Oliva'!$A$6:$A$257,"&gt;="&amp;$A265,'Aceite de Oliva'!$B$6:$B$257,"&lt;="&amp;$B265)</f>
        <v>0.16</v>
      </c>
      <c r="T265" s="8">
        <f>SUMIFS('Aceite de Oliva'!T$6:T$257,'Aceite de Oliva'!$A$6:$A$257,"&gt;="&amp;$A265,'Aceite de Oliva'!$B$6:$B$257,"&lt;="&amp;$B265)</f>
        <v>0.11</v>
      </c>
      <c r="U265" s="8">
        <f>SUMIFS('Aceite de Oliva'!U$6:U$257,'Aceite de Oliva'!$A$6:$A$257,"&gt;="&amp;$A265,'Aceite de Oliva'!$B$6:$B$257,"&lt;="&amp;$B265)</f>
        <v>0</v>
      </c>
      <c r="V265" s="14"/>
      <c r="W265" s="14"/>
      <c r="X265" s="14"/>
      <c r="Y265" s="8">
        <f>SUMIFS('Aceite de Oliva'!Y$6:Y$257,'Aceite de Oliva'!$A$6:$A$257,"&gt;="&amp;$A265,'Aceite de Oliva'!$B$6:$B$257,"&lt;="&amp;$B265)</f>
        <v>7.0000000000000007E-2</v>
      </c>
      <c r="Z265" s="8">
        <f>SUMIFS('Aceite de Oliva'!Z$6:Z$257,'Aceite de Oliva'!$A$6:$A$257,"&gt;="&amp;$A265,'Aceite de Oliva'!$B$6:$B$257,"&lt;="&amp;$B265)</f>
        <v>0.43</v>
      </c>
      <c r="AA265" s="8">
        <f>SUMIFS('Aceite de Oliva'!AA$6:AA$257,'Aceite de Oliva'!$A$6:$A$257,"&gt;="&amp;$A265,'Aceite de Oliva'!$B$6:$B$257,"&lt;="&amp;$B265)</f>
        <v>0</v>
      </c>
      <c r="AB265" s="8">
        <f>SUMIFS('Aceite de Oliva'!AB$6:AB$257,'Aceite de Oliva'!$A$6:$A$257,"&gt;="&amp;$A265,'Aceite de Oliva'!$B$6:$B$257,"&lt;="&amp;$B265)</f>
        <v>0</v>
      </c>
      <c r="AC265" s="14"/>
      <c r="AD265" s="14"/>
      <c r="AE265" s="14"/>
      <c r="AF265" s="8">
        <f>SUMIFS('Aceite de Oliva'!AF$6:AF$257,'Aceite de Oliva'!$A$6:$A$257,"&gt;="&amp;$A265,'Aceite de Oliva'!$B$6:$B$257,"&lt;="&amp;$B265)</f>
        <v>0.68</v>
      </c>
      <c r="AG265" s="8">
        <f>SUMIFS('Aceite de Oliva'!AG$6:AG$257,'Aceite de Oliva'!$A$6:$A$257,"&gt;="&amp;$A265,'Aceite de Oliva'!$B$6:$B$257,"&lt;="&amp;$B265)</f>
        <v>0.19</v>
      </c>
      <c r="AH265" s="8">
        <f>SUMIFS('Aceite de Oliva'!AH$6:AH$257,'Aceite de Oliva'!$A$6:$A$257,"&gt;="&amp;$A265,'Aceite de Oliva'!$B$6:$B$257,"&lt;="&amp;$B265)</f>
        <v>1.25</v>
      </c>
      <c r="AI265" s="8">
        <f>SUMIFS('Aceite de Oliva'!AI$6:AI$257,'Aceite de Oliva'!$A$6:$A$257,"&gt;="&amp;$A265,'Aceite de Oliva'!$B$6:$B$257,"&lt;="&amp;$B265)</f>
        <v>0.27</v>
      </c>
      <c r="AJ265" s="14"/>
      <c r="AK265" s="14"/>
      <c r="AL265" s="14"/>
      <c r="AM265" s="8">
        <f>SUMIFS('Aceite de Oliva'!AM$6:AM$257,'Aceite de Oliva'!$A$6:$A$257,"&gt;="&amp;$A265,'Aceite de Oliva'!$B$6:$B$257,"&lt;="&amp;$B265)</f>
        <v>0.43</v>
      </c>
      <c r="AN265" s="8">
        <f>SUMIFS('Aceite de Oliva'!AN$6:AN$257,'Aceite de Oliva'!$A$6:$A$257,"&gt;="&amp;$A265,'Aceite de Oliva'!$B$6:$B$257,"&lt;="&amp;$B265)</f>
        <v>0.21</v>
      </c>
      <c r="AO265" s="8">
        <f>SUMIFS('Aceite de Oliva'!AO$6:AO$257,'Aceite de Oliva'!$A$6:$A$257,"&gt;="&amp;$A265,'Aceite de Oliva'!$B$6:$B$257,"&lt;="&amp;$B265)</f>
        <v>0</v>
      </c>
      <c r="AP265" s="8">
        <f>SUMIFS('Aceite de Oliva'!AP$6:AP$257,'Aceite de Oliva'!$A$6:$A$257,"&gt;="&amp;$A265,'Aceite de Oliva'!$B$6:$B$257,"&lt;="&amp;$B265)</f>
        <v>0.2</v>
      </c>
      <c r="AQ265" s="14"/>
      <c r="AR265" s="14"/>
      <c r="AT265" s="8">
        <f>SUMIFS('Aceite de Oliva'!AT$6:AT$257,'Aceite de Oliva'!$A$6:$A$257,"&gt;="&amp;$A265,'Aceite de Oliva'!$B$6:$B$257,"&lt;="&amp;$B265)</f>
        <v>0.2</v>
      </c>
      <c r="AU265" s="8">
        <f>SUMIFS('Aceite de Oliva'!AU$6:AU$257,'Aceite de Oliva'!$A$6:$A$257,"&gt;="&amp;$A265,'Aceite de Oliva'!$B$6:$B$257,"&lt;="&amp;$B265)</f>
        <v>0.36</v>
      </c>
      <c r="AV265" s="8">
        <f>SUMIFS('Aceite de Oliva'!AV$6:AV$257,'Aceite de Oliva'!$A$6:$A$257,"&gt;="&amp;$A265,'Aceite de Oliva'!$B$6:$B$257,"&lt;="&amp;$B265)</f>
        <v>0.25</v>
      </c>
      <c r="AW265" s="8">
        <f>SUMIFS('Aceite de Oliva'!AW$6:AW$257,'Aceite de Oliva'!$A$6:$A$257,"&gt;="&amp;$A265,'Aceite de Oliva'!$B$6:$B$257,"&lt;="&amp;$B265)</f>
        <v>0</v>
      </c>
      <c r="BA265" s="8">
        <f>SUMIFS('Aceite de Oliva'!BA$6:BA$257,'Aceite de Oliva'!$A$6:$A$257,"&gt;="&amp;A265,'Aceite de Oliva'!$B$6:$B$257,"&lt;="&amp;B265)</f>
        <v>0.31000000000000005</v>
      </c>
      <c r="BB265" s="8">
        <f>SUMIFS('Aceite de Oliva'!BB$6:BB$257,'Aceite de Oliva'!$A$6:$A$257,"&gt;="&amp;$A265,'Aceite de Oliva'!$B$6:$B$257,"&lt;="&amp;$B265)</f>
        <v>0.26</v>
      </c>
      <c r="BC265" s="8">
        <f>SUMIFS('Aceite de Oliva'!BC$6:BC$257,'Aceite de Oliva'!$A$6:$A$257,"&gt;="&amp;$A265,'Aceite de Oliva'!$B$6:$B$257,"&lt;="&amp;$B265)</f>
        <v>0.36</v>
      </c>
      <c r="BD265" s="8">
        <f>SUMIFS('Aceite de Oliva'!BD$6:BD$257,'Aceite de Oliva'!$A$6:$A$257,"&gt;="&amp;$A265,'Aceite de Oliva'!$B$6:$B$257,"&lt;="&amp;$B265)</f>
        <v>0</v>
      </c>
      <c r="BE265" s="5"/>
      <c r="BH265" s="8">
        <f>SUMIFS('Aceite de Oliva'!BH$6:BH$257,'Aceite de Oliva'!$A$6:$A$257,"&gt;="&amp;$A265,'Aceite de Oliva'!$B$6:$B$257,"&lt;="&amp;$B265)</f>
        <v>0.47</v>
      </c>
      <c r="BI265" s="8">
        <f>SUMIFS('Aceite de Oliva'!BI$6:BI$257,'Aceite de Oliva'!$A$6:$A$257,"&gt;="&amp;$A265,'Aceite de Oliva'!$B$6:$B$257,"&lt;="&amp;$B265)</f>
        <v>0.18</v>
      </c>
      <c r="BJ265" s="8">
        <f>SUMIFS('Aceite de Oliva'!BJ$6:BJ$257,'Aceite de Oliva'!$A$6:$A$257,"&gt;="&amp;$A265,'Aceite de Oliva'!$B$6:$B$257,"&lt;="&amp;$B265)</f>
        <v>0.55000000000000004</v>
      </c>
      <c r="BK265" s="8">
        <f>SUMIFS('Aceite de Oliva'!BK$6:BK$257,'Aceite de Oliva'!$A$6:$A$257,"&gt;="&amp;$A265,'Aceite de Oliva'!$B$6:$B$257,"&lt;="&amp;$B265)</f>
        <v>0</v>
      </c>
      <c r="BO265" s="8">
        <f>SUMIFS('Aceite de Oliva'!BO$6:BO$257,'Aceite de Oliva'!$A$6:$A$257,"&gt;="&amp;$A265,'Aceite de Oliva'!$B$6:$B$257,"&lt;="&amp;$B265)</f>
        <v>0.19</v>
      </c>
      <c r="BP265" s="8">
        <f>SUMIFS('Aceite de Oliva'!BP$6:BP$257,'Aceite de Oliva'!$A$6:$A$257,"&gt;="&amp;$A265,'Aceite de Oliva'!$B$6:$B$257,"&lt;="&amp;$B265)</f>
        <v>0.39</v>
      </c>
      <c r="BQ265" s="8">
        <f>SUMIFS('Aceite de Oliva'!BQ$6:BQ$257,'Aceite de Oliva'!$A$6:$A$257,"&gt;="&amp;$A265,'Aceite de Oliva'!$B$6:$B$257,"&lt;="&amp;$B265)</f>
        <v>0</v>
      </c>
      <c r="BR265" s="8">
        <f>SUMIFS('Aceite de Oliva'!BR$6:BR$257,'Aceite de Oliva'!$A$6:$A$257,"&gt;="&amp;$A265,'Aceite de Oliva'!$B$6:$B$257,"&lt;="&amp;$B265)</f>
        <v>0</v>
      </c>
      <c r="BV265" s="8">
        <f>SUMIFS('Aceite de Oliva'!BV$6:BV$257,'Aceite de Oliva'!$A$6:$A$257,"&gt;="&amp;$A265,'Aceite de Oliva'!$B$6:$B$257,"&lt;="&amp;$B265)</f>
        <v>7.0000000000000007E-2</v>
      </c>
      <c r="BW265" s="8">
        <f>SUMIFS('Aceite de Oliva'!BW$6:BW$257,'Aceite de Oliva'!$A$6:$A$257,"&gt;="&amp;$A265,'Aceite de Oliva'!$B$6:$B$257,"&lt;="&amp;$B265)</f>
        <v>0.19</v>
      </c>
      <c r="BX265" s="8">
        <f>SUMIFS('Aceite de Oliva'!BX$6:BX$257,'Aceite de Oliva'!$A$6:$A$257,"&gt;="&amp;$A265,'Aceite de Oliva'!$B$6:$B$257,"&lt;="&amp;$B265)</f>
        <v>0</v>
      </c>
      <c r="BY265" s="8">
        <f>SUMIFS('Aceite de Oliva'!BY$6:BY$257,'Aceite de Oliva'!$A$6:$A$257,"&gt;="&amp;$A265,'Aceite de Oliva'!$B$6:$B$257,"&lt;="&amp;$B265)</f>
        <v>0</v>
      </c>
      <c r="CC265" s="8">
        <f>SUMIFS('Aceite de Oliva'!CC$6:CC$257,'Aceite de Oliva'!$A$6:$A$257,"&gt;="&amp;$A265,'Aceite de Oliva'!$B$6:$B$257,"&lt;="&amp;$B265)</f>
        <v>0.03</v>
      </c>
      <c r="CD265" s="8">
        <f>SUMIFS('Aceite de Oliva'!CD$6:CD$257,'Aceite de Oliva'!$A$6:$A$257,"&gt;="&amp;$A265,'Aceite de Oliva'!$B$6:$B$257,"&lt;="&amp;$B265)</f>
        <v>0.13</v>
      </c>
      <c r="CE265" s="8">
        <f>SUMIFS('Aceite de Oliva'!CE$6:CE$257,'Aceite de Oliva'!$A$6:$A$257,"&gt;="&amp;$A265,'Aceite de Oliva'!$B$6:$B$257,"&lt;="&amp;$B265)</f>
        <v>0</v>
      </c>
      <c r="CF265" s="8">
        <f>SUMIFS('Aceite de Oliva'!CF$6:CF$257,'Aceite de Oliva'!$A$6:$A$257,"&gt;="&amp;$A265,'Aceite de Oliva'!$B$6:$B$257,"&lt;="&amp;$B265)</f>
        <v>0</v>
      </c>
      <c r="CJ265" s="8">
        <f>SUMIFS('Aceite de Oliva'!CJ$6:CJ$257,'Aceite de Oliva'!$A$6:$A$257,"&gt;="&amp;$A265,'Aceite de Oliva'!$B$6:$B$257,"&lt;="&amp;$B265)</f>
        <v>0.21</v>
      </c>
      <c r="CK265" s="8">
        <f>SUMIFS('Aceite de Oliva'!CK$6:CK$257,'Aceite de Oliva'!$A$6:$A$257,"&gt;="&amp;$A265,'Aceite de Oliva'!$B$6:$B$257,"&lt;="&amp;$B265)</f>
        <v>0.37</v>
      </c>
      <c r="CL265" s="8">
        <f>SUMIFS('Aceite de Oliva'!CL$6:CL$257,'Aceite de Oliva'!$A$6:$A$257,"&gt;="&amp;$A265,'Aceite de Oliva'!$B$6:$B$257,"&lt;="&amp;$B265)</f>
        <v>0</v>
      </c>
      <c r="CM265" s="8">
        <f>SUMIFS('Aceite de Oliva'!CM$6:CM$257,'Aceite de Oliva'!$A$6:$A$257,"&gt;="&amp;$A265,'Aceite de Oliva'!$B$6:$B$257,"&lt;="&amp;$B265)</f>
        <v>0</v>
      </c>
      <c r="CQ265" s="8">
        <f>SUMIFS('Aceite de Oliva'!CQ$6:CQ$257,'Aceite de Oliva'!$A$6:$A$257,"&gt;="&amp;$A265,'Aceite de Oliva'!$B$6:$B$257,"&lt;="&amp;$B265)</f>
        <v>0.16</v>
      </c>
      <c r="CR265" s="8">
        <f>SUMIFS('Aceite de Oliva'!CR$6:CR$257,'Aceite de Oliva'!$A$6:$A$257,"&gt;="&amp;$A265,'Aceite de Oliva'!$B$6:$B$257,"&lt;="&amp;$B265)</f>
        <v>0.49</v>
      </c>
      <c r="CS265" s="8">
        <f>SUMIFS('Aceite de Oliva'!CS$6:CS$257,'Aceite de Oliva'!$A$6:$A$257,"&gt;="&amp;$A265,'Aceite de Oliva'!$B$6:$B$257,"&lt;="&amp;$B265)</f>
        <v>0.12</v>
      </c>
      <c r="CT265" s="8">
        <f>SUMIFS('Aceite de Oliva'!CT$6:CT$257,'Aceite de Oliva'!$A$6:$A$257,"&gt;="&amp;$A265,'Aceite de Oliva'!$B$6:$B$257,"&lt;="&amp;$B265)</f>
        <v>0</v>
      </c>
      <c r="CX265" s="8">
        <f>SUMIFS('Aceite de Oliva'!CX$6:CX$257,'Aceite de Oliva'!$A$6:$A$257,"&gt;="&amp;$A265,'Aceite de Oliva'!$B$6:$B$257,"&lt;="&amp;$B265)</f>
        <v>0.90999999999999992</v>
      </c>
      <c r="CY265" s="8">
        <f>SUMIFS('Aceite de Oliva'!CY$6:CY$257,'Aceite de Oliva'!$A$6:$A$257,"&gt;="&amp;$A265,'Aceite de Oliva'!$B$6:$B$257,"&lt;="&amp;$B265)</f>
        <v>2.12</v>
      </c>
      <c r="CZ265" s="8">
        <f>SUMIFS('Aceite de Oliva'!CZ$6:CZ$257,'Aceite de Oliva'!$A$6:$A$257,"&gt;="&amp;$A265,'Aceite de Oliva'!$B$6:$B$257,"&lt;="&amp;$B265)</f>
        <v>0.09</v>
      </c>
      <c r="DA265" s="8">
        <f>SUMIFS('Aceite de Oliva'!DA$6:DA$257,'Aceite de Oliva'!$A$6:$A$257,"&gt;="&amp;$A265,'Aceite de Oliva'!$B$6:$B$257,"&lt;="&amp;$B265)</f>
        <v>1.48</v>
      </c>
      <c r="DE265" s="8">
        <f>SUMIFS('Aceite de Oliva'!DE$6:DE$257,'Aceite de Oliva'!$A$6:$A$257,"&gt;="&amp;$A265,'Aceite de Oliva'!$B$6:$B$257,"&lt;="&amp;$B265)</f>
        <v>0.64</v>
      </c>
      <c r="DF265" s="8">
        <f>SUMIFS('Aceite de Oliva'!DF$6:DF$257,'Aceite de Oliva'!$A$6:$A$257,"&gt;="&amp;$A265,'Aceite de Oliva'!$B$6:$B$257,"&lt;="&amp;$B265)</f>
        <v>0.23</v>
      </c>
      <c r="DG265" s="8">
        <f>SUMIFS('Aceite de Oliva'!DG$6:DG$257,'Aceite de Oliva'!$A$6:$A$257,"&gt;="&amp;$A265,'Aceite de Oliva'!$B$6:$B$257,"&lt;="&amp;$B265)</f>
        <v>0.84000000000000008</v>
      </c>
      <c r="DH265" s="8">
        <f>SUMIFS('Aceite de Oliva'!DH$6:DH$257,'Aceite de Oliva'!$A$6:$A$257,"&gt;="&amp;$A265,'Aceite de Oliva'!$B$6:$B$257,"&lt;="&amp;$B265)</f>
        <v>0.48</v>
      </c>
      <c r="DL265" s="8">
        <f>SUMIFS('Aceite de Oliva'!DL$6:DL$257,'Aceite de Oliva'!$A$6:$A$257,"&gt;="&amp;$A265,'Aceite de Oliva'!$B$6:$B$257,"&lt;="&amp;$B265)</f>
        <v>4.1499999999999995</v>
      </c>
      <c r="DM265" s="8">
        <f>SUMIFS('Aceite de Oliva'!DM$6:DM$257,'Aceite de Oliva'!$A$6:$A$257,"&gt;="&amp;$A265,'Aceite de Oliva'!$B$6:$B$257,"&lt;="&amp;$B265)</f>
        <v>0.54</v>
      </c>
      <c r="DN265" s="8">
        <f>SUMIFS('Aceite de Oliva'!DN$6:DN$257,'Aceite de Oliva'!$A$6:$A$257,"&gt;="&amp;$A265,'Aceite de Oliva'!$B$6:$B$257,"&lt;="&amp;$B265)</f>
        <v>6.75</v>
      </c>
      <c r="DO265" s="8">
        <f>SUMIFS('Aceite de Oliva'!DO$6:DO$257,'Aceite de Oliva'!$A$6:$A$257,"&gt;="&amp;$A265,'Aceite de Oliva'!$B$6:$B$257,"&lt;="&amp;$B265)</f>
        <v>0.11</v>
      </c>
      <c r="DS265" s="8">
        <f>SUMIFS('Aceite de Oliva'!DS$6:DS$257,'Aceite de Oliva'!$A$6:$A$257,"&gt;="&amp;$A265,'Aceite de Oliva'!$B$6:$B$257,"&lt;="&amp;$B265)</f>
        <v>14.83</v>
      </c>
      <c r="DT265" s="8">
        <f>SUMIFS('Aceite de Oliva'!DT$6:DT$257,'Aceite de Oliva'!$A$6:$A$257,"&gt;="&amp;$A265,'Aceite de Oliva'!$B$6:$B$257,"&lt;="&amp;$B265)</f>
        <v>13.399999999999999</v>
      </c>
      <c r="DU265" s="8">
        <f>SUMIFS('Aceite de Oliva'!DU$6:DU$257,'Aceite de Oliva'!$A$6:$A$257,"&gt;="&amp;$A265,'Aceite de Oliva'!$B$6:$B$257,"&lt;="&amp;$B265)</f>
        <v>18.02</v>
      </c>
      <c r="DV265" s="8">
        <f>SUMIFS('Aceite de Oliva'!DV$6:DV$257,'Aceite de Oliva'!$A$6:$A$257,"&gt;="&amp;$A265,'Aceite de Oliva'!$B$6:$B$257,"&lt;="&amp;$B265)</f>
        <v>12.42</v>
      </c>
      <c r="DZ265" s="8">
        <f>SUMIFS('Aceite de Oliva'!DZ$6:DZ$257,'Aceite de Oliva'!$A$6:$A$257,"&gt;="&amp;$A265,'Aceite de Oliva'!$B$6:$B$257,"&lt;="&amp;$B265)</f>
        <v>16.09</v>
      </c>
      <c r="EA265" s="8">
        <f>SUMIFS('Aceite de Oliva'!EA$6:EA$257,'Aceite de Oliva'!$A$6:$A$257,"&gt;="&amp;$A265,'Aceite de Oliva'!$B$6:$B$257,"&lt;="&amp;$B265)</f>
        <v>15.5</v>
      </c>
      <c r="EB265" s="8">
        <f>SUMIFS('Aceite de Oliva'!EB$6:EB$257,'Aceite de Oliva'!$A$6:$A$257,"&gt;="&amp;$A265,'Aceite de Oliva'!$B$6:$B$257,"&lt;="&amp;$B265)</f>
        <v>14.29</v>
      </c>
      <c r="EC265" s="8">
        <f>SUMIFS('Aceite de Oliva'!EC$6:EC$257,'Aceite de Oliva'!$A$6:$A$257,"&gt;="&amp;$A265,'Aceite de Oliva'!$B$6:$B$257,"&lt;="&amp;$B265)</f>
        <v>27.24</v>
      </c>
      <c r="EG265" s="8">
        <f>SUMIFS('Aceite de Oliva'!EG$6:EG$257,'Aceite de Oliva'!$A$6:$A$257,"&gt;="&amp;$A265,'Aceite de Oliva'!$B$6:$B$257,"&lt;="&amp;$B265)</f>
        <v>13.48</v>
      </c>
      <c r="EH265" s="8">
        <f>SUMIFS('Aceite de Oliva'!EH$6:EH$257,'Aceite de Oliva'!$A$6:$A$257,"&gt;="&amp;$A265,'Aceite de Oliva'!$B$6:$B$257,"&lt;="&amp;$B265)</f>
        <v>14.3</v>
      </c>
      <c r="EI265" s="8">
        <f>SUMIFS('Aceite de Oliva'!EI$6:EI$257,'Aceite de Oliva'!$A$6:$A$257,"&gt;="&amp;$A265,'Aceite de Oliva'!$B$6:$B$257,"&lt;="&amp;$B265)</f>
        <v>14.66</v>
      </c>
      <c r="EJ265" s="8">
        <f>SUMIFS('Aceite de Oliva'!EJ$6:EJ$257,'Aceite de Oliva'!$A$6:$A$257,"&gt;="&amp;$A265,'Aceite de Oliva'!$B$6:$B$257,"&lt;="&amp;$B265)</f>
        <v>11.29</v>
      </c>
      <c r="EN265" s="8">
        <f>SUMIFS('Aceite de Oliva'!EN$6:EN$257,'Aceite de Oliva'!$A$6:$A$257,"&gt;="&amp;$A265,'Aceite de Oliva'!$B$6:$B$257,"&lt;="&amp;$B265)</f>
        <v>13.75</v>
      </c>
      <c r="EO265" s="8">
        <f>SUMIFS('Aceite de Oliva'!EO$6:EO$257,'Aceite de Oliva'!$A$6:$A$257,"&gt;="&amp;$A265,'Aceite de Oliva'!$B$6:$B$257,"&lt;="&amp;$B265)</f>
        <v>12.24</v>
      </c>
      <c r="EP265" s="8">
        <f>SUMIFS('Aceite de Oliva'!EP$6:EP$257,'Aceite de Oliva'!$A$6:$A$257,"&gt;="&amp;$A265,'Aceite de Oliva'!$B$6:$B$257,"&lt;="&amp;$B265)</f>
        <v>15.01</v>
      </c>
      <c r="EQ265" s="8">
        <f>SUMIFS('Aceite de Oliva'!EQ$6:EQ$257,'Aceite de Oliva'!$A$6:$A$257,"&gt;="&amp;$A265,'Aceite de Oliva'!$B$6:$B$257,"&lt;="&amp;$B265)</f>
        <v>13.26</v>
      </c>
      <c r="EU265" s="8">
        <f>SUMIFS('Aceite de Oliva'!EU$6:EU$257,'Aceite de Oliva'!$A$6:$A$257,"&gt;="&amp;$A265,'Aceite de Oliva'!$B$6:$B$257,"&lt;="&amp;$B265)</f>
        <v>13.76</v>
      </c>
      <c r="EV265" s="8">
        <f>SUMIFS('Aceite de Oliva'!EV$6:EV$257,'Aceite de Oliva'!$A$6:$A$257,"&gt;="&amp;$A265,'Aceite de Oliva'!$B$6:$B$257,"&lt;="&amp;$B265)</f>
        <v>20.37</v>
      </c>
      <c r="EW265" s="8">
        <f>SUMIFS('Aceite de Oliva'!EW$6:EW$257,'Aceite de Oliva'!$A$6:$A$257,"&gt;="&amp;$A265,'Aceite de Oliva'!$B$6:$B$257,"&lt;="&amp;$B265)</f>
        <v>12.540000000000001</v>
      </c>
      <c r="EX265" s="8">
        <f>SUMIFS('Aceite de Oliva'!EX$6:EX$257,'Aceite de Oliva'!$A$6:$A$257,"&gt;="&amp;$A265,'Aceite de Oliva'!$B$6:$B$257,"&lt;="&amp;$B265)</f>
        <v>14.02</v>
      </c>
      <c r="FB265" s="8">
        <f>SUMIFS('Aceite de Oliva'!FB$6:FB$257,'Aceite de Oliva'!$A$6:$A$257,"&gt;="&amp;$A265,'Aceite de Oliva'!$B$6:$B$257,"&lt;="&amp;$B265)</f>
        <v>16.150000000000002</v>
      </c>
      <c r="FC265" s="8">
        <f>SUMIFS('Aceite de Oliva'!FC$6:FC$257,'Aceite de Oliva'!$A$6:$A$257,"&gt;="&amp;$A265,'Aceite de Oliva'!$B$6:$B$257,"&lt;="&amp;$B265)</f>
        <v>20.04</v>
      </c>
      <c r="FD265" s="8">
        <f>SUMIFS('Aceite de Oliva'!FD$6:FD$257,'Aceite de Oliva'!$A$6:$A$257,"&gt;="&amp;$A265,'Aceite de Oliva'!$B$6:$B$257,"&lt;="&amp;$B265)</f>
        <v>14.83</v>
      </c>
      <c r="FE265" s="8">
        <f>SUMIFS('Aceite de Oliva'!FE$6:FE$257,'Aceite de Oliva'!$A$6:$A$257,"&gt;="&amp;$A265,'Aceite de Oliva'!$B$6:$B$257,"&lt;="&amp;$B265)</f>
        <v>18.540000000000003</v>
      </c>
      <c r="FI265" s="8">
        <f>SUMIFS('Aceite de Oliva'!FI$6:FI$257,'Aceite de Oliva'!$A$6:$A$257,"&gt;="&amp;$A265,'Aceite de Oliva'!$B$6:$B$257,"&lt;="&amp;$B265)</f>
        <v>13.42</v>
      </c>
      <c r="FJ265" s="8">
        <f>SUMIFS('Aceite de Oliva'!FJ$6:FJ$257,'Aceite de Oliva'!$A$6:$A$257,"&gt;="&amp;$A265,'Aceite de Oliva'!$B$6:$B$257,"&lt;="&amp;$B265)</f>
        <v>16.97</v>
      </c>
      <c r="FK265" s="8">
        <f>SUMIFS('Aceite de Oliva'!FK$6:FK$257,'Aceite de Oliva'!$A$6:$A$257,"&gt;="&amp;$A265,'Aceite de Oliva'!$B$6:$B$257,"&lt;="&amp;$B265)</f>
        <v>14.19</v>
      </c>
      <c r="FL265" s="8">
        <f>SUMIFS('Aceite de Oliva'!FL$6:FL$257,'Aceite de Oliva'!$A$6:$A$257,"&gt;="&amp;$A265,'Aceite de Oliva'!$B$6:$B$257,"&lt;="&amp;$B265)</f>
        <v>10.61</v>
      </c>
      <c r="FP265" s="8">
        <f>SUMIFS('Aceite de Oliva'!FP$6:FP$257,'Aceite de Oliva'!$A$6:$A$257,"&gt;="&amp;$A265,'Aceite de Oliva'!$B$6:$B$257,"&lt;="&amp;$B265)</f>
        <v>12.07</v>
      </c>
      <c r="FQ265" s="8">
        <f>SUMIFS('Aceite de Oliva'!FQ$6:FQ$257,'Aceite de Oliva'!$A$6:$A$257,"&gt;="&amp;$A265,'Aceite de Oliva'!$B$6:$B$257,"&lt;="&amp;$B265)</f>
        <v>7.89</v>
      </c>
      <c r="FR265" s="8">
        <f>SUMIFS('Aceite de Oliva'!FR$6:FR$257,'Aceite de Oliva'!$A$6:$A$257,"&gt;="&amp;$A265,'Aceite de Oliva'!$B$6:$B$257,"&lt;="&amp;$B265)</f>
        <v>13.760000000000002</v>
      </c>
      <c r="FS265" s="8">
        <f>SUMIFS('Aceite de Oliva'!FS$6:FS$257,'Aceite de Oliva'!$A$6:$A$257,"&gt;="&amp;$A265,'Aceite de Oliva'!$B$6:$B$257,"&lt;="&amp;$B265)</f>
        <v>13.09</v>
      </c>
      <c r="FW265" s="8">
        <f>SUMIFS('Aceite de Oliva'!FW$6:FW$257,'Aceite de Oliva'!$A$6:$A$257,"&gt;="&amp;$A265,'Aceite de Oliva'!$B$6:$B$257,"&lt;="&amp;$B265)</f>
        <v>5.08</v>
      </c>
      <c r="FX265" s="8">
        <f>SUMIFS('Aceite de Oliva'!FX$6:FX$257,'Aceite de Oliva'!$A$6:$A$257,"&gt;="&amp;$A265,'Aceite de Oliva'!$B$6:$B$257,"&lt;="&amp;$B265)</f>
        <v>2.89</v>
      </c>
      <c r="FY265" s="8">
        <f>SUMIFS('Aceite de Oliva'!FY$6:FY$257,'Aceite de Oliva'!$A$6:$A$257,"&gt;="&amp;$A265,'Aceite de Oliva'!$B$6:$B$257,"&lt;="&amp;$B265)</f>
        <v>4.74</v>
      </c>
      <c r="FZ265" s="8">
        <f>SUMIFS('Aceite de Oliva'!FZ$6:FZ$257,'Aceite de Oliva'!$A$6:$A$257,"&gt;="&amp;$A265,'Aceite de Oliva'!$B$6:$B$257,"&lt;="&amp;$B265)</f>
        <v>8.6300000000000008</v>
      </c>
      <c r="GD265" s="8">
        <f>SUMIFS('Aceite de Oliva'!GD$6:GD$257,'Aceite de Oliva'!$A$6:$A$257,"&gt;="&amp;$A265,'Aceite de Oliva'!$B$6:$B$257,"&lt;="&amp;$B265)</f>
        <v>4.1099999999999994</v>
      </c>
      <c r="GE265" s="8">
        <f>SUMIFS('Aceite de Oliva'!GE$6:GE$257,'Aceite de Oliva'!$A$6:$A$257,"&gt;="&amp;$A265,'Aceite de Oliva'!$B$6:$B$257,"&lt;="&amp;$B265)</f>
        <v>8.09</v>
      </c>
      <c r="GF265" s="8">
        <f>SUMIFS('Aceite de Oliva'!GF$6:GF$257,'Aceite de Oliva'!$A$6:$A$257,"&gt;="&amp;$A265,'Aceite de Oliva'!$B$6:$B$257,"&lt;="&amp;$B265)</f>
        <v>4.16</v>
      </c>
      <c r="GG265" s="8">
        <f>SUMIFS('Aceite de Oliva'!GG$6:GG$257,'Aceite de Oliva'!$A$6:$A$257,"&gt;="&amp;$A265,'Aceite de Oliva'!$B$6:$B$257,"&lt;="&amp;$B265)</f>
        <v>0.72</v>
      </c>
      <c r="GK265" s="8">
        <f>SUMIFS('Aceite de Oliva'!GK$6:GK$257,'Aceite de Oliva'!$A$6:$A$257,"&gt;="&amp;$A265,'Aceite de Oliva'!$B$6:$B$257,"&lt;="&amp;$B265)</f>
        <v>4.9000000000000004</v>
      </c>
      <c r="GL265" s="8">
        <f>SUMIFS('Aceite de Oliva'!GL$6:GL$257,'Aceite de Oliva'!$A$6:$A$257,"&gt;="&amp;$A265,'Aceite de Oliva'!$B$6:$B$257,"&lt;="&amp;$B265)</f>
        <v>7.91</v>
      </c>
      <c r="GM265" s="8">
        <f>SUMIFS('Aceite de Oliva'!GM$6:GM$257,'Aceite de Oliva'!$A$6:$A$257,"&gt;="&amp;$A265,'Aceite de Oliva'!$B$6:$B$257,"&lt;="&amp;$B265)</f>
        <v>5.4</v>
      </c>
      <c r="GN265" s="8">
        <f>SUMIFS('Aceite de Oliva'!GN$6:GN$257,'Aceite de Oliva'!$A$6:$A$257,"&gt;="&amp;$A265,'Aceite de Oliva'!$B$6:$B$257,"&lt;="&amp;$B265)</f>
        <v>0.65</v>
      </c>
      <c r="GR265" s="8">
        <f>SUMIFS('Aceite de Oliva'!GR$6:GR$257,'Aceite de Oliva'!$A$6:$A$257,"&gt;="&amp;$A265,'Aceite de Oliva'!$B$6:$B$257,"&lt;="&amp;$B265)</f>
        <v>5.01</v>
      </c>
      <c r="GS265" s="8">
        <f>SUMIFS('Aceite de Oliva'!GS$6:GS$257,'Aceite de Oliva'!$A$6:$A$257,"&gt;="&amp;$A265,'Aceite de Oliva'!$B$6:$B$257,"&lt;="&amp;$B265)</f>
        <v>6.83</v>
      </c>
      <c r="GT265" s="8">
        <f>SUMIFS('Aceite de Oliva'!GT$6:GT$257,'Aceite de Oliva'!$A$6:$A$257,"&gt;="&amp;$A265,'Aceite de Oliva'!$B$6:$B$257,"&lt;="&amp;$B265)</f>
        <v>6.04</v>
      </c>
      <c r="GU265" s="8">
        <f>SUMIFS('Aceite de Oliva'!GU$6:GU$257,'Aceite de Oliva'!$A$6:$A$257,"&gt;="&amp;$A265,'Aceite de Oliva'!$B$6:$B$257,"&lt;="&amp;$B265)</f>
        <v>0.77</v>
      </c>
      <c r="GY265" s="8">
        <f>SUMIFS('Aceite de Oliva'!GY$6:GY$257,'Aceite de Oliva'!$A$6:$A$257,"&gt;="&amp;$A265,'Aceite de Oliva'!$B$6:$B$257,"&lt;="&amp;$B265)</f>
        <v>6.09</v>
      </c>
      <c r="GZ265" s="8">
        <f>SUMIFS('Aceite de Oliva'!GZ$6:GZ$257,'Aceite de Oliva'!$A$6:$A$257,"&gt;="&amp;$A265,'Aceite de Oliva'!$B$6:$B$257,"&lt;="&amp;$B265)</f>
        <v>15.92</v>
      </c>
      <c r="HA265" s="8">
        <f>SUMIFS('Aceite de Oliva'!HA$6:HA$257,'Aceite de Oliva'!$A$6:$A$257,"&gt;="&amp;$A265,'Aceite de Oliva'!$B$6:$B$257,"&lt;="&amp;$B265)</f>
        <v>4.5999999999999996</v>
      </c>
      <c r="HB265" s="8">
        <f>SUMIFS('Aceite de Oliva'!HB$6:HB$257,'Aceite de Oliva'!$A$6:$A$257,"&gt;="&amp;$A265,'Aceite de Oliva'!$B$6:$B$257,"&lt;="&amp;$B265)</f>
        <v>1.04</v>
      </c>
    </row>
    <row r="266" spans="1:210" x14ac:dyDescent="0.3">
      <c r="A266" s="14">
        <f>'TAM Aceite de Oliva'!B14</f>
        <v>2.6</v>
      </c>
      <c r="B266" s="14">
        <f>'TAM Aceite de Oliva'!C14</f>
        <v>2.7</v>
      </c>
      <c r="C266" s="14"/>
      <c r="D266" s="8">
        <f>SUMIFS('Aceite de Oliva'!D$6:D$257,'Aceite de Oliva'!$A$6:$A$257,"&gt;="&amp;$A266,'Aceite de Oliva'!$B$6:$B$257,"&lt;="&amp;$B266)</f>
        <v>0.35000000000000003</v>
      </c>
      <c r="E266" s="8">
        <f>SUMIFS('Aceite de Oliva'!E$6:E$257,'Aceite de Oliva'!$A$6:$A$257,"&gt;="&amp;$A266,'Aceite de Oliva'!$B$6:$B$257,"&lt;="&amp;$B266)</f>
        <v>0.78</v>
      </c>
      <c r="F266" s="8">
        <f>SUMIFS('Aceite de Oliva'!F$6:F$257,'Aceite de Oliva'!$A$6:$A$257,"&gt;="&amp;$A266,'Aceite de Oliva'!$B$6:$B$257,"&lt;="&amp;$B266)</f>
        <v>0.25</v>
      </c>
      <c r="G266" s="8">
        <f>SUMIFS('Aceite de Oliva'!G$6:G$257,'Aceite de Oliva'!$A$6:$A$257,"&gt;="&amp;$A266,'Aceite de Oliva'!$B$6:$B$257,"&lt;="&amp;$B266)</f>
        <v>0.1</v>
      </c>
      <c r="H266" s="14"/>
      <c r="I266" s="14"/>
      <c r="J266" s="14"/>
      <c r="K266" s="8">
        <f>SUMIFS('Aceite de Oliva'!K$6:K$257,'Aceite de Oliva'!$A$6:$A$257,"&gt;="&amp;$A266,'Aceite de Oliva'!$B$6:$B$257,"&lt;="&amp;$B266)</f>
        <v>0.33</v>
      </c>
      <c r="L266" s="8">
        <f>SUMIFS('Aceite de Oliva'!L$6:L$257,'Aceite de Oliva'!$A$6:$A$257,"&gt;="&amp;$A266,'Aceite de Oliva'!$B$6:$B$257,"&lt;="&amp;$B266)</f>
        <v>0</v>
      </c>
      <c r="M266" s="8">
        <f>SUMIFS('Aceite de Oliva'!M$6:M$257,'Aceite de Oliva'!$A$6:$A$257,"&gt;="&amp;$A266,'Aceite de Oliva'!$B$6:$B$257,"&lt;="&amp;$B266)</f>
        <v>0.36</v>
      </c>
      <c r="N266" s="8">
        <f>SUMIFS('Aceite de Oliva'!N$6:N$257,'Aceite de Oliva'!$A$6:$A$257,"&gt;="&amp;$A266,'Aceite de Oliva'!$B$6:$B$257,"&lt;="&amp;$B266)</f>
        <v>0</v>
      </c>
      <c r="O266" s="14"/>
      <c r="P266" s="14"/>
      <c r="Q266" s="14"/>
      <c r="R266" s="8">
        <f>SUMIFS('Aceite de Oliva'!R$6:R$257,'Aceite de Oliva'!$A$6:$A$257,"&gt;="&amp;$A266,'Aceite de Oliva'!$B$6:$B$257,"&lt;="&amp;$B266)</f>
        <v>0.46</v>
      </c>
      <c r="S266" s="8">
        <f>SUMIFS('Aceite de Oliva'!S$6:S$257,'Aceite de Oliva'!$A$6:$A$257,"&gt;="&amp;$A266,'Aceite de Oliva'!$B$6:$B$257,"&lt;="&amp;$B266)</f>
        <v>0</v>
      </c>
      <c r="T266" s="8">
        <f>SUMIFS('Aceite de Oliva'!T$6:T$257,'Aceite de Oliva'!$A$6:$A$257,"&gt;="&amp;$A266,'Aceite de Oliva'!$B$6:$B$257,"&lt;="&amp;$B266)</f>
        <v>0.64</v>
      </c>
      <c r="U266" s="8">
        <f>SUMIFS('Aceite de Oliva'!U$6:U$257,'Aceite de Oliva'!$A$6:$A$257,"&gt;="&amp;$A266,'Aceite de Oliva'!$B$6:$B$257,"&lt;="&amp;$B266)</f>
        <v>0</v>
      </c>
      <c r="V266" s="14"/>
      <c r="W266" s="14"/>
      <c r="X266" s="14"/>
      <c r="Y266" s="8">
        <f>SUMIFS('Aceite de Oliva'!Y$6:Y$257,'Aceite de Oliva'!$A$6:$A$257,"&gt;="&amp;$A266,'Aceite de Oliva'!$B$6:$B$257,"&lt;="&amp;$B266)</f>
        <v>0.42</v>
      </c>
      <c r="Z266" s="8">
        <f>SUMIFS('Aceite de Oliva'!Z$6:Z$257,'Aceite de Oliva'!$A$6:$A$257,"&gt;="&amp;$A266,'Aceite de Oliva'!$B$6:$B$257,"&lt;="&amp;$B266)</f>
        <v>0</v>
      </c>
      <c r="AA266" s="8">
        <f>SUMIFS('Aceite de Oliva'!AA$6:AA$257,'Aceite de Oliva'!$A$6:$A$257,"&gt;="&amp;$A266,'Aceite de Oliva'!$B$6:$B$257,"&lt;="&amp;$B266)</f>
        <v>0.37</v>
      </c>
      <c r="AB266" s="8">
        <f>SUMIFS('Aceite de Oliva'!AB$6:AB$257,'Aceite de Oliva'!$A$6:$A$257,"&gt;="&amp;$A266,'Aceite de Oliva'!$B$6:$B$257,"&lt;="&amp;$B266)</f>
        <v>0.36</v>
      </c>
      <c r="AC266" s="14"/>
      <c r="AD266" s="14"/>
      <c r="AE266" s="14"/>
      <c r="AF266" s="8">
        <f>SUMIFS('Aceite de Oliva'!AF$6:AF$257,'Aceite de Oliva'!$A$6:$A$257,"&gt;="&amp;$A266,'Aceite de Oliva'!$B$6:$B$257,"&lt;="&amp;$B266)</f>
        <v>0.63</v>
      </c>
      <c r="AG266" s="8">
        <f>SUMIFS('Aceite de Oliva'!AG$6:AG$257,'Aceite de Oliva'!$A$6:$A$257,"&gt;="&amp;$A266,'Aceite de Oliva'!$B$6:$B$257,"&lt;="&amp;$B266)</f>
        <v>1.0900000000000001</v>
      </c>
      <c r="AH266" s="8">
        <f>SUMIFS('Aceite de Oliva'!AH$6:AH$257,'Aceite de Oliva'!$A$6:$A$257,"&gt;="&amp;$A266,'Aceite de Oliva'!$B$6:$B$257,"&lt;="&amp;$B266)</f>
        <v>0.81</v>
      </c>
      <c r="AI266" s="8">
        <f>SUMIFS('Aceite de Oliva'!AI$6:AI$257,'Aceite de Oliva'!$A$6:$A$257,"&gt;="&amp;$A266,'Aceite de Oliva'!$B$6:$B$257,"&lt;="&amp;$B266)</f>
        <v>7.0000000000000007E-2</v>
      </c>
      <c r="AJ266" s="14"/>
      <c r="AK266" s="14"/>
      <c r="AL266" s="14"/>
      <c r="AM266" s="8">
        <f>SUMIFS('Aceite de Oliva'!AM$6:AM$257,'Aceite de Oliva'!$A$6:$A$257,"&gt;="&amp;$A266,'Aceite de Oliva'!$B$6:$B$257,"&lt;="&amp;$B266)</f>
        <v>0.11000000000000001</v>
      </c>
      <c r="AN266" s="8">
        <f>SUMIFS('Aceite de Oliva'!AN$6:AN$257,'Aceite de Oliva'!$A$6:$A$257,"&gt;="&amp;$A266,'Aceite de Oliva'!$B$6:$B$257,"&lt;="&amp;$B266)</f>
        <v>0</v>
      </c>
      <c r="AO266" s="8">
        <f>SUMIFS('Aceite de Oliva'!AO$6:AO$257,'Aceite de Oliva'!$A$6:$A$257,"&gt;="&amp;$A266,'Aceite de Oliva'!$B$6:$B$257,"&lt;="&amp;$B266)</f>
        <v>0.17</v>
      </c>
      <c r="AP266" s="8">
        <f>SUMIFS('Aceite de Oliva'!AP$6:AP$257,'Aceite de Oliva'!$A$6:$A$257,"&gt;="&amp;$A266,'Aceite de Oliva'!$B$6:$B$257,"&lt;="&amp;$B266)</f>
        <v>0.14000000000000001</v>
      </c>
      <c r="AQ266" s="14"/>
      <c r="AR266" s="14"/>
      <c r="AT266" s="8">
        <f>SUMIFS('Aceite de Oliva'!AT$6:AT$257,'Aceite de Oliva'!$A$6:$A$257,"&gt;="&amp;$A266,'Aceite de Oliva'!$B$6:$B$257,"&lt;="&amp;$B266)</f>
        <v>0.48</v>
      </c>
      <c r="AU266" s="8">
        <f>SUMIFS('Aceite de Oliva'!AU$6:AU$257,'Aceite de Oliva'!$A$6:$A$257,"&gt;="&amp;$A266,'Aceite de Oliva'!$B$6:$B$257,"&lt;="&amp;$B266)</f>
        <v>0.23</v>
      </c>
      <c r="AV266" s="8">
        <f>SUMIFS('Aceite de Oliva'!AV$6:AV$257,'Aceite de Oliva'!$A$6:$A$257,"&gt;="&amp;$A266,'Aceite de Oliva'!$B$6:$B$257,"&lt;="&amp;$B266)</f>
        <v>0.94</v>
      </c>
      <c r="AW266" s="8">
        <f>SUMIFS('Aceite de Oliva'!AW$6:AW$257,'Aceite de Oliva'!$A$6:$A$257,"&gt;="&amp;$A266,'Aceite de Oliva'!$B$6:$B$257,"&lt;="&amp;$B266)</f>
        <v>0</v>
      </c>
      <c r="BA266" s="8">
        <f>SUMIFS('Aceite de Oliva'!BA$6:BA$257,'Aceite de Oliva'!$A$6:$A$257,"&gt;="&amp;A266,'Aceite de Oliva'!$B$6:$B$257,"&lt;="&amp;B266)</f>
        <v>0.15</v>
      </c>
      <c r="BB266" s="8">
        <f>SUMIFS('Aceite de Oliva'!BB$6:BB$257,'Aceite de Oliva'!$A$6:$A$257,"&gt;="&amp;$A266,'Aceite de Oliva'!$B$6:$B$257,"&lt;="&amp;$B266)</f>
        <v>0.22</v>
      </c>
      <c r="BC266" s="8">
        <f>SUMIFS('Aceite de Oliva'!BC$6:BC$257,'Aceite de Oliva'!$A$6:$A$257,"&gt;="&amp;$A266,'Aceite de Oliva'!$B$6:$B$257,"&lt;="&amp;$B266)</f>
        <v>0.22</v>
      </c>
      <c r="BD266" s="8">
        <f>SUMIFS('Aceite de Oliva'!BD$6:BD$257,'Aceite de Oliva'!$A$6:$A$257,"&gt;="&amp;$A266,'Aceite de Oliva'!$B$6:$B$257,"&lt;="&amp;$B266)</f>
        <v>0</v>
      </c>
      <c r="BE266" s="5"/>
      <c r="BH266" s="8">
        <f>SUMIFS('Aceite de Oliva'!BH$6:BH$257,'Aceite de Oliva'!$A$6:$A$257,"&gt;="&amp;$A266,'Aceite de Oliva'!$B$6:$B$257,"&lt;="&amp;$B266)</f>
        <v>0.58000000000000007</v>
      </c>
      <c r="BI266" s="8">
        <f>SUMIFS('Aceite de Oliva'!BI$6:BI$257,'Aceite de Oliva'!$A$6:$A$257,"&gt;="&amp;$A266,'Aceite de Oliva'!$B$6:$B$257,"&lt;="&amp;$B266)</f>
        <v>0.23</v>
      </c>
      <c r="BJ266" s="8">
        <f>SUMIFS('Aceite de Oliva'!BJ$6:BJ$257,'Aceite de Oliva'!$A$6:$A$257,"&gt;="&amp;$A266,'Aceite de Oliva'!$B$6:$B$257,"&lt;="&amp;$B266)</f>
        <v>1.1000000000000001</v>
      </c>
      <c r="BK266" s="8">
        <f>SUMIFS('Aceite de Oliva'!BK$6:BK$257,'Aceite de Oliva'!$A$6:$A$257,"&gt;="&amp;$A266,'Aceite de Oliva'!$B$6:$B$257,"&lt;="&amp;$B266)</f>
        <v>0</v>
      </c>
      <c r="BO266" s="8">
        <f>SUMIFS('Aceite de Oliva'!BO$6:BO$257,'Aceite de Oliva'!$A$6:$A$257,"&gt;="&amp;$A266,'Aceite de Oliva'!$B$6:$B$257,"&lt;="&amp;$B266)</f>
        <v>0.3</v>
      </c>
      <c r="BP266" s="8">
        <f>SUMIFS('Aceite de Oliva'!BP$6:BP$257,'Aceite de Oliva'!$A$6:$A$257,"&gt;="&amp;$A266,'Aceite de Oliva'!$B$6:$B$257,"&lt;="&amp;$B266)</f>
        <v>0.41000000000000003</v>
      </c>
      <c r="BQ266" s="8">
        <f>SUMIFS('Aceite de Oliva'!BQ$6:BQ$257,'Aceite de Oliva'!$A$6:$A$257,"&gt;="&amp;$A266,'Aceite de Oliva'!$B$6:$B$257,"&lt;="&amp;$B266)</f>
        <v>0.47</v>
      </c>
      <c r="BR266" s="8">
        <f>SUMIFS('Aceite de Oliva'!BR$6:BR$257,'Aceite de Oliva'!$A$6:$A$257,"&gt;="&amp;$A266,'Aceite de Oliva'!$B$6:$B$257,"&lt;="&amp;$B266)</f>
        <v>0</v>
      </c>
      <c r="BV266" s="8">
        <f>SUMIFS('Aceite de Oliva'!BV$6:BV$257,'Aceite de Oliva'!$A$6:$A$257,"&gt;="&amp;$A266,'Aceite de Oliva'!$B$6:$B$257,"&lt;="&amp;$B266)</f>
        <v>0.28000000000000003</v>
      </c>
      <c r="BW266" s="8">
        <f>SUMIFS('Aceite de Oliva'!BW$6:BW$257,'Aceite de Oliva'!$A$6:$A$257,"&gt;="&amp;$A266,'Aceite de Oliva'!$B$6:$B$257,"&lt;="&amp;$B266)</f>
        <v>0</v>
      </c>
      <c r="BX266" s="8">
        <f>SUMIFS('Aceite de Oliva'!BX$6:BX$257,'Aceite de Oliva'!$A$6:$A$257,"&gt;="&amp;$A266,'Aceite de Oliva'!$B$6:$B$257,"&lt;="&amp;$B266)</f>
        <v>0.53</v>
      </c>
      <c r="BY266" s="8">
        <f>SUMIFS('Aceite de Oliva'!BY$6:BY$257,'Aceite de Oliva'!$A$6:$A$257,"&gt;="&amp;$A266,'Aceite de Oliva'!$B$6:$B$257,"&lt;="&amp;$B266)</f>
        <v>0</v>
      </c>
      <c r="CC266" s="8">
        <f>SUMIFS('Aceite de Oliva'!CC$6:CC$257,'Aceite de Oliva'!$A$6:$A$257,"&gt;="&amp;$A266,'Aceite de Oliva'!$B$6:$B$257,"&lt;="&amp;$B266)</f>
        <v>0.4</v>
      </c>
      <c r="CD266" s="8">
        <f>SUMIFS('Aceite de Oliva'!CD$6:CD$257,'Aceite de Oliva'!$A$6:$A$257,"&gt;="&amp;$A266,'Aceite de Oliva'!$B$6:$B$257,"&lt;="&amp;$B266)</f>
        <v>0.21</v>
      </c>
      <c r="CE266" s="8">
        <f>SUMIFS('Aceite de Oliva'!CE$6:CE$257,'Aceite de Oliva'!$A$6:$A$257,"&gt;="&amp;$A266,'Aceite de Oliva'!$B$6:$B$257,"&lt;="&amp;$B266)</f>
        <v>0.38</v>
      </c>
      <c r="CF266" s="8">
        <f>SUMIFS('Aceite de Oliva'!CF$6:CF$257,'Aceite de Oliva'!$A$6:$A$257,"&gt;="&amp;$A266,'Aceite de Oliva'!$B$6:$B$257,"&lt;="&amp;$B266)</f>
        <v>0</v>
      </c>
      <c r="CJ266" s="8">
        <f>SUMIFS('Aceite de Oliva'!CJ$6:CJ$257,'Aceite de Oliva'!$A$6:$A$257,"&gt;="&amp;$A266,'Aceite de Oliva'!$B$6:$B$257,"&lt;="&amp;$B266)</f>
        <v>0.59</v>
      </c>
      <c r="CK266" s="8">
        <f>SUMIFS('Aceite de Oliva'!CK$6:CK$257,'Aceite de Oliva'!$A$6:$A$257,"&gt;="&amp;$A266,'Aceite de Oliva'!$B$6:$B$257,"&lt;="&amp;$B266)</f>
        <v>2.52</v>
      </c>
      <c r="CL266" s="8">
        <f>SUMIFS('Aceite de Oliva'!CL$6:CL$257,'Aceite de Oliva'!$A$6:$A$257,"&gt;="&amp;$A266,'Aceite de Oliva'!$B$6:$B$257,"&lt;="&amp;$B266)</f>
        <v>0.19</v>
      </c>
      <c r="CM266" s="8">
        <f>SUMIFS('Aceite de Oliva'!CM$6:CM$257,'Aceite de Oliva'!$A$6:$A$257,"&gt;="&amp;$A266,'Aceite de Oliva'!$B$6:$B$257,"&lt;="&amp;$B266)</f>
        <v>0</v>
      </c>
      <c r="CQ266" s="8">
        <f>SUMIFS('Aceite de Oliva'!CQ$6:CQ$257,'Aceite de Oliva'!$A$6:$A$257,"&gt;="&amp;$A266,'Aceite de Oliva'!$B$6:$B$257,"&lt;="&amp;$B266)</f>
        <v>0.65</v>
      </c>
      <c r="CR266" s="8">
        <f>SUMIFS('Aceite de Oliva'!CR$6:CR$257,'Aceite de Oliva'!$A$6:$A$257,"&gt;="&amp;$A266,'Aceite de Oliva'!$B$6:$B$257,"&lt;="&amp;$B266)</f>
        <v>2.2400000000000002</v>
      </c>
      <c r="CS266" s="8">
        <f>SUMIFS('Aceite de Oliva'!CS$6:CS$257,'Aceite de Oliva'!$A$6:$A$257,"&gt;="&amp;$A266,'Aceite de Oliva'!$B$6:$B$257,"&lt;="&amp;$B266)</f>
        <v>0.3</v>
      </c>
      <c r="CT266" s="8">
        <f>SUMIFS('Aceite de Oliva'!CT$6:CT$257,'Aceite de Oliva'!$A$6:$A$257,"&gt;="&amp;$A266,'Aceite de Oliva'!$B$6:$B$257,"&lt;="&amp;$B266)</f>
        <v>0</v>
      </c>
      <c r="CX266" s="8">
        <f>SUMIFS('Aceite de Oliva'!CX$6:CX$257,'Aceite de Oliva'!$A$6:$A$257,"&gt;="&amp;$A266,'Aceite de Oliva'!$B$6:$B$257,"&lt;="&amp;$B266)</f>
        <v>1.58</v>
      </c>
      <c r="CY266" s="8">
        <f>SUMIFS('Aceite de Oliva'!CY$6:CY$257,'Aceite de Oliva'!$A$6:$A$257,"&gt;="&amp;$A266,'Aceite de Oliva'!$B$6:$B$257,"&lt;="&amp;$B266)</f>
        <v>7.85</v>
      </c>
      <c r="CZ266" s="8">
        <f>SUMIFS('Aceite de Oliva'!CZ$6:CZ$257,'Aceite de Oliva'!$A$6:$A$257,"&gt;="&amp;$A266,'Aceite de Oliva'!$B$6:$B$257,"&lt;="&amp;$B266)</f>
        <v>0.2</v>
      </c>
      <c r="DA266" s="8">
        <f>SUMIFS('Aceite de Oliva'!DA$6:DA$257,'Aceite de Oliva'!$A$6:$A$257,"&gt;="&amp;$A266,'Aceite de Oliva'!$B$6:$B$257,"&lt;="&amp;$B266)</f>
        <v>0.1</v>
      </c>
      <c r="DE266" s="8">
        <f>SUMIFS('Aceite de Oliva'!DE$6:DE$257,'Aceite de Oliva'!$A$6:$A$257,"&gt;="&amp;$A266,'Aceite de Oliva'!$B$6:$B$257,"&lt;="&amp;$B266)</f>
        <v>3.54</v>
      </c>
      <c r="DF266" s="8">
        <f>SUMIFS('Aceite de Oliva'!DF$6:DF$257,'Aceite de Oliva'!$A$6:$A$257,"&gt;="&amp;$A266,'Aceite de Oliva'!$B$6:$B$257,"&lt;="&amp;$B266)</f>
        <v>14.45</v>
      </c>
      <c r="DG266" s="8">
        <f>SUMIFS('Aceite de Oliva'!DG$6:DG$257,'Aceite de Oliva'!$A$6:$A$257,"&gt;="&amp;$A266,'Aceite de Oliva'!$B$6:$B$257,"&lt;="&amp;$B266)</f>
        <v>0.35</v>
      </c>
      <c r="DH266" s="8">
        <f>SUMIFS('Aceite de Oliva'!DH$6:DH$257,'Aceite de Oliva'!$A$6:$A$257,"&gt;="&amp;$A266,'Aceite de Oliva'!$B$6:$B$257,"&lt;="&amp;$B266)</f>
        <v>0</v>
      </c>
      <c r="DL266" s="8">
        <f>SUMIFS('Aceite de Oliva'!DL$6:DL$257,'Aceite de Oliva'!$A$6:$A$257,"&gt;="&amp;$A266,'Aceite de Oliva'!$B$6:$B$257,"&lt;="&amp;$B266)</f>
        <v>3.22</v>
      </c>
      <c r="DM266" s="8">
        <f>SUMIFS('Aceite de Oliva'!DM$6:DM$257,'Aceite de Oliva'!$A$6:$A$257,"&gt;="&amp;$A266,'Aceite de Oliva'!$B$6:$B$257,"&lt;="&amp;$B266)</f>
        <v>12.33</v>
      </c>
      <c r="DN266" s="8">
        <f>SUMIFS('Aceite de Oliva'!DN$6:DN$257,'Aceite de Oliva'!$A$6:$A$257,"&gt;="&amp;$A266,'Aceite de Oliva'!$B$6:$B$257,"&lt;="&amp;$B266)</f>
        <v>1.25</v>
      </c>
      <c r="DO266" s="8">
        <f>SUMIFS('Aceite de Oliva'!DO$6:DO$257,'Aceite de Oliva'!$A$6:$A$257,"&gt;="&amp;$A266,'Aceite de Oliva'!$B$6:$B$257,"&lt;="&amp;$B266)</f>
        <v>0.71</v>
      </c>
      <c r="DS266" s="8">
        <f>SUMIFS('Aceite de Oliva'!DS$6:DS$257,'Aceite de Oliva'!$A$6:$A$257,"&gt;="&amp;$A266,'Aceite de Oliva'!$B$6:$B$257,"&lt;="&amp;$B266)</f>
        <v>4.6500000000000004</v>
      </c>
      <c r="DT266" s="8">
        <f>SUMIFS('Aceite de Oliva'!DT$6:DT$257,'Aceite de Oliva'!$A$6:$A$257,"&gt;="&amp;$A266,'Aceite de Oliva'!$B$6:$B$257,"&lt;="&amp;$B266)</f>
        <v>5.76</v>
      </c>
      <c r="DU266" s="8">
        <f>SUMIFS('Aceite de Oliva'!DU$6:DU$257,'Aceite de Oliva'!$A$6:$A$257,"&gt;="&amp;$A266,'Aceite de Oliva'!$B$6:$B$257,"&lt;="&amp;$B266)</f>
        <v>3.03</v>
      </c>
      <c r="DV266" s="8">
        <f>SUMIFS('Aceite de Oliva'!DV$6:DV$257,'Aceite de Oliva'!$A$6:$A$257,"&gt;="&amp;$A266,'Aceite de Oliva'!$B$6:$B$257,"&lt;="&amp;$B266)</f>
        <v>8.06</v>
      </c>
      <c r="DZ266" s="8">
        <f>SUMIFS('Aceite de Oliva'!DZ$6:DZ$257,'Aceite de Oliva'!$A$6:$A$257,"&gt;="&amp;$A266,'Aceite de Oliva'!$B$6:$B$257,"&lt;="&amp;$B266)</f>
        <v>3.9299999999999997</v>
      </c>
      <c r="EA266" s="8">
        <f>SUMIFS('Aceite de Oliva'!EA$6:EA$257,'Aceite de Oliva'!$A$6:$A$257,"&gt;="&amp;$A266,'Aceite de Oliva'!$B$6:$B$257,"&lt;="&amp;$B266)</f>
        <v>6.12</v>
      </c>
      <c r="EB266" s="8">
        <f>SUMIFS('Aceite de Oliva'!EB$6:EB$257,'Aceite de Oliva'!$A$6:$A$257,"&gt;="&amp;$A266,'Aceite de Oliva'!$B$6:$B$257,"&lt;="&amp;$B266)</f>
        <v>3.6</v>
      </c>
      <c r="EC266" s="8">
        <f>SUMIFS('Aceite de Oliva'!EC$6:EC$257,'Aceite de Oliva'!$A$6:$A$257,"&gt;="&amp;$A266,'Aceite de Oliva'!$B$6:$B$257,"&lt;="&amp;$B266)</f>
        <v>3.95</v>
      </c>
      <c r="EG266" s="8">
        <f>SUMIFS('Aceite de Oliva'!EG$6:EG$257,'Aceite de Oliva'!$A$6:$A$257,"&gt;="&amp;$A266,'Aceite de Oliva'!$B$6:$B$257,"&lt;="&amp;$B266)</f>
        <v>2.23</v>
      </c>
      <c r="EH266" s="8">
        <f>SUMIFS('Aceite de Oliva'!EH$6:EH$257,'Aceite de Oliva'!$A$6:$A$257,"&gt;="&amp;$A266,'Aceite de Oliva'!$B$6:$B$257,"&lt;="&amp;$B266)</f>
        <v>5.09</v>
      </c>
      <c r="EI266" s="8">
        <f>SUMIFS('Aceite de Oliva'!EI$6:EI$257,'Aceite de Oliva'!$A$6:$A$257,"&gt;="&amp;$A266,'Aceite de Oliva'!$B$6:$B$257,"&lt;="&amp;$B266)</f>
        <v>1.18</v>
      </c>
      <c r="EJ266" s="8">
        <f>SUMIFS('Aceite de Oliva'!EJ$6:EJ$257,'Aceite de Oliva'!$A$6:$A$257,"&gt;="&amp;$A266,'Aceite de Oliva'!$B$6:$B$257,"&lt;="&amp;$B266)</f>
        <v>1.25</v>
      </c>
      <c r="EN266" s="8">
        <f>SUMIFS('Aceite de Oliva'!EN$6:EN$257,'Aceite de Oliva'!$A$6:$A$257,"&gt;="&amp;$A266,'Aceite de Oliva'!$B$6:$B$257,"&lt;="&amp;$B266)</f>
        <v>1.4700000000000002</v>
      </c>
      <c r="EO266" s="8">
        <f>SUMIFS('Aceite de Oliva'!EO$6:EO$257,'Aceite de Oliva'!$A$6:$A$257,"&gt;="&amp;$A266,'Aceite de Oliva'!$B$6:$B$257,"&lt;="&amp;$B266)</f>
        <v>3.83</v>
      </c>
      <c r="EP266" s="8">
        <f>SUMIFS('Aceite de Oliva'!EP$6:EP$257,'Aceite de Oliva'!$A$6:$A$257,"&gt;="&amp;$A266,'Aceite de Oliva'!$B$6:$B$257,"&lt;="&amp;$B266)</f>
        <v>0.69000000000000006</v>
      </c>
      <c r="EQ266" s="8">
        <f>SUMIFS('Aceite de Oliva'!EQ$6:EQ$257,'Aceite de Oliva'!$A$6:$A$257,"&gt;="&amp;$A266,'Aceite de Oliva'!$B$6:$B$257,"&lt;="&amp;$B266)</f>
        <v>2.17</v>
      </c>
      <c r="EU266" s="8">
        <f>SUMIFS('Aceite de Oliva'!EU$6:EU$257,'Aceite de Oliva'!$A$6:$A$257,"&gt;="&amp;$A266,'Aceite de Oliva'!$B$6:$B$257,"&lt;="&amp;$B266)</f>
        <v>1.85</v>
      </c>
      <c r="EV266" s="8">
        <f>SUMIFS('Aceite de Oliva'!EV$6:EV$257,'Aceite de Oliva'!$A$6:$A$257,"&gt;="&amp;$A266,'Aceite de Oliva'!$B$6:$B$257,"&lt;="&amp;$B266)</f>
        <v>2.25</v>
      </c>
      <c r="EW266" s="8">
        <f>SUMIFS('Aceite de Oliva'!EW$6:EW$257,'Aceite de Oliva'!$A$6:$A$257,"&gt;="&amp;$A266,'Aceite de Oliva'!$B$6:$B$257,"&lt;="&amp;$B266)</f>
        <v>2.1</v>
      </c>
      <c r="EX266" s="8">
        <f>SUMIFS('Aceite de Oliva'!EX$6:EX$257,'Aceite de Oliva'!$A$6:$A$257,"&gt;="&amp;$A266,'Aceite de Oliva'!$B$6:$B$257,"&lt;="&amp;$B266)</f>
        <v>0.37</v>
      </c>
      <c r="FB266" s="8">
        <f>SUMIFS('Aceite de Oliva'!FB$6:FB$257,'Aceite de Oliva'!$A$6:$A$257,"&gt;="&amp;$A266,'Aceite de Oliva'!$B$6:$B$257,"&lt;="&amp;$B266)</f>
        <v>6.0500000000000007</v>
      </c>
      <c r="FC266" s="8">
        <f>SUMIFS('Aceite de Oliva'!FC$6:FC$257,'Aceite de Oliva'!$A$6:$A$257,"&gt;="&amp;$A266,'Aceite de Oliva'!$B$6:$B$257,"&lt;="&amp;$B266)</f>
        <v>4.53</v>
      </c>
      <c r="FD266" s="8">
        <f>SUMIFS('Aceite de Oliva'!FD$6:FD$257,'Aceite de Oliva'!$A$6:$A$257,"&gt;="&amp;$A266,'Aceite de Oliva'!$B$6:$B$257,"&lt;="&amp;$B266)</f>
        <v>7.33</v>
      </c>
      <c r="FE266" s="8">
        <f>SUMIFS('Aceite de Oliva'!FE$6:FE$257,'Aceite de Oliva'!$A$6:$A$257,"&gt;="&amp;$A266,'Aceite de Oliva'!$B$6:$B$257,"&lt;="&amp;$B266)</f>
        <v>1.95</v>
      </c>
      <c r="FI266" s="8">
        <f>SUMIFS('Aceite de Oliva'!FI$6:FI$257,'Aceite de Oliva'!$A$6:$A$257,"&gt;="&amp;$A266,'Aceite de Oliva'!$B$6:$B$257,"&lt;="&amp;$B266)</f>
        <v>6.62</v>
      </c>
      <c r="FJ266" s="8">
        <f>SUMIFS('Aceite de Oliva'!FJ$6:FJ$257,'Aceite de Oliva'!$A$6:$A$257,"&gt;="&amp;$A266,'Aceite de Oliva'!$B$6:$B$257,"&lt;="&amp;$B266)</f>
        <v>7.69</v>
      </c>
      <c r="FK266" s="8">
        <f>SUMIFS('Aceite de Oliva'!FK$6:FK$257,'Aceite de Oliva'!$A$6:$A$257,"&gt;="&amp;$A266,'Aceite de Oliva'!$B$6:$B$257,"&lt;="&amp;$B266)</f>
        <v>6.41</v>
      </c>
      <c r="FL266" s="8">
        <f>SUMIFS('Aceite de Oliva'!FL$6:FL$257,'Aceite de Oliva'!$A$6:$A$257,"&gt;="&amp;$A266,'Aceite de Oliva'!$B$6:$B$257,"&lt;="&amp;$B266)</f>
        <v>5.74</v>
      </c>
      <c r="FP266" s="8">
        <f>SUMIFS('Aceite de Oliva'!FP$6:FP$257,'Aceite de Oliva'!$A$6:$A$257,"&gt;="&amp;$A266,'Aceite de Oliva'!$B$6:$B$257,"&lt;="&amp;$B266)</f>
        <v>20.010000000000002</v>
      </c>
      <c r="FQ266" s="8">
        <f>SUMIFS('Aceite de Oliva'!FQ$6:FQ$257,'Aceite de Oliva'!$A$6:$A$257,"&gt;="&amp;$A266,'Aceite de Oliva'!$B$6:$B$257,"&lt;="&amp;$B266)</f>
        <v>12.23</v>
      </c>
      <c r="FR266" s="8">
        <f>SUMIFS('Aceite de Oliva'!FR$6:FR$257,'Aceite de Oliva'!$A$6:$A$257,"&gt;="&amp;$A266,'Aceite de Oliva'!$B$6:$B$257,"&lt;="&amp;$B266)</f>
        <v>25.23</v>
      </c>
      <c r="FS266" s="8">
        <f>SUMIFS('Aceite de Oliva'!FS$6:FS$257,'Aceite de Oliva'!$A$6:$A$257,"&gt;="&amp;$A266,'Aceite de Oliva'!$B$6:$B$257,"&lt;="&amp;$B266)</f>
        <v>12.930000000000001</v>
      </c>
      <c r="FW266" s="8">
        <f>SUMIFS('Aceite de Oliva'!FW$6:FW$257,'Aceite de Oliva'!$A$6:$A$257,"&gt;="&amp;$A266,'Aceite de Oliva'!$B$6:$B$257,"&lt;="&amp;$B266)</f>
        <v>39.96</v>
      </c>
      <c r="FX266" s="8">
        <f>SUMIFS('Aceite de Oliva'!FX$6:FX$257,'Aceite de Oliva'!$A$6:$A$257,"&gt;="&amp;$A266,'Aceite de Oliva'!$B$6:$B$257,"&lt;="&amp;$B266)</f>
        <v>23.810000000000002</v>
      </c>
      <c r="FY266" s="8">
        <f>SUMIFS('Aceite de Oliva'!FY$6:FY$257,'Aceite de Oliva'!$A$6:$A$257,"&gt;="&amp;$A266,'Aceite de Oliva'!$B$6:$B$257,"&lt;="&amp;$B266)</f>
        <v>45.19</v>
      </c>
      <c r="FZ266" s="8">
        <f>SUMIFS('Aceite de Oliva'!FZ$6:FZ$257,'Aceite de Oliva'!$A$6:$A$257,"&gt;="&amp;$A266,'Aceite de Oliva'!$B$6:$B$257,"&lt;="&amp;$B266)</f>
        <v>46.67</v>
      </c>
      <c r="GD266" s="8">
        <f>SUMIFS('Aceite de Oliva'!GD$6:GD$257,'Aceite de Oliva'!$A$6:$A$257,"&gt;="&amp;$A266,'Aceite de Oliva'!$B$6:$B$257,"&lt;="&amp;$B266)</f>
        <v>43.72</v>
      </c>
      <c r="GE266" s="8">
        <f>SUMIFS('Aceite de Oliva'!GE$6:GE$257,'Aceite de Oliva'!$A$6:$A$257,"&gt;="&amp;$A266,'Aceite de Oliva'!$B$6:$B$257,"&lt;="&amp;$B266)</f>
        <v>27.810000000000002</v>
      </c>
      <c r="GF266" s="8">
        <f>SUMIFS('Aceite de Oliva'!GF$6:GF$257,'Aceite de Oliva'!$A$6:$A$257,"&gt;="&amp;$A266,'Aceite de Oliva'!$B$6:$B$257,"&lt;="&amp;$B266)</f>
        <v>46.61</v>
      </c>
      <c r="GG266" s="8">
        <f>SUMIFS('Aceite de Oliva'!GG$6:GG$257,'Aceite de Oliva'!$A$6:$A$257,"&gt;="&amp;$A266,'Aceite de Oliva'!$B$6:$B$257,"&lt;="&amp;$B266)</f>
        <v>61.21</v>
      </c>
      <c r="GK266" s="8">
        <f>SUMIFS('Aceite de Oliva'!GK$6:GK$257,'Aceite de Oliva'!$A$6:$A$257,"&gt;="&amp;$A266,'Aceite de Oliva'!$B$6:$B$257,"&lt;="&amp;$B266)</f>
        <v>40.74</v>
      </c>
      <c r="GL266" s="8">
        <f>SUMIFS('Aceite de Oliva'!GL$6:GL$257,'Aceite de Oliva'!$A$6:$A$257,"&gt;="&amp;$A266,'Aceite de Oliva'!$B$6:$B$257,"&lt;="&amp;$B266)</f>
        <v>27.34</v>
      </c>
      <c r="GM266" s="8">
        <f>SUMIFS('Aceite de Oliva'!GM$6:GM$257,'Aceite de Oliva'!$A$6:$A$257,"&gt;="&amp;$A266,'Aceite de Oliva'!$B$6:$B$257,"&lt;="&amp;$B266)</f>
        <v>44.59</v>
      </c>
      <c r="GN266" s="8">
        <f>SUMIFS('Aceite de Oliva'!GN$6:GN$257,'Aceite de Oliva'!$A$6:$A$257,"&gt;="&amp;$A266,'Aceite de Oliva'!$B$6:$B$257,"&lt;="&amp;$B266)</f>
        <v>47.96</v>
      </c>
      <c r="GR266" s="8">
        <f>SUMIFS('Aceite de Oliva'!GR$6:GR$257,'Aceite de Oliva'!$A$6:$A$257,"&gt;="&amp;$A266,'Aceite de Oliva'!$B$6:$B$257,"&lt;="&amp;$B266)</f>
        <v>36.349999999999994</v>
      </c>
      <c r="GS266" s="8">
        <f>SUMIFS('Aceite de Oliva'!GS$6:GS$257,'Aceite de Oliva'!$A$6:$A$257,"&gt;="&amp;$A266,'Aceite de Oliva'!$B$6:$B$257,"&lt;="&amp;$B266)</f>
        <v>17.11</v>
      </c>
      <c r="GT266" s="8">
        <f>SUMIFS('Aceite de Oliva'!GT$6:GT$257,'Aceite de Oliva'!$A$6:$A$257,"&gt;="&amp;$A266,'Aceite de Oliva'!$B$6:$B$257,"&lt;="&amp;$B266)</f>
        <v>38.75</v>
      </c>
      <c r="GU266" s="8">
        <f>SUMIFS('Aceite de Oliva'!GU$6:GU$257,'Aceite de Oliva'!$A$6:$A$257,"&gt;="&amp;$A266,'Aceite de Oliva'!$B$6:$B$257,"&lt;="&amp;$B266)</f>
        <v>57.28</v>
      </c>
      <c r="GY266" s="8">
        <f>SUMIFS('Aceite de Oliva'!GY$6:GY$257,'Aceite de Oliva'!$A$6:$A$257,"&gt;="&amp;$A266,'Aceite de Oliva'!$B$6:$B$257,"&lt;="&amp;$B266)</f>
        <v>31.169999999999998</v>
      </c>
      <c r="GZ266" s="8">
        <f>SUMIFS('Aceite de Oliva'!GZ$6:GZ$257,'Aceite de Oliva'!$A$6:$A$257,"&gt;="&amp;$A266,'Aceite de Oliva'!$B$6:$B$257,"&lt;="&amp;$B266)</f>
        <v>6.98</v>
      </c>
      <c r="HA266" s="8">
        <f>SUMIFS('Aceite de Oliva'!HA$6:HA$257,'Aceite de Oliva'!$A$6:$A$257,"&gt;="&amp;$A266,'Aceite de Oliva'!$B$6:$B$257,"&lt;="&amp;$B266)</f>
        <v>35.42</v>
      </c>
      <c r="HB266" s="8">
        <f>SUMIFS('Aceite de Oliva'!HB$6:HB$257,'Aceite de Oliva'!$A$6:$A$257,"&gt;="&amp;$A266,'Aceite de Oliva'!$B$6:$B$257,"&lt;="&amp;$B266)</f>
        <v>48.83</v>
      </c>
    </row>
    <row r="267" spans="1:210" x14ac:dyDescent="0.3">
      <c r="A267" s="14">
        <f>'TAM Aceite de Oliva'!B15</f>
        <v>2.7</v>
      </c>
      <c r="B267" s="14">
        <f>'TAM Aceite de Oliva'!C15</f>
        <v>2.8000000000000003</v>
      </c>
      <c r="C267" s="14"/>
      <c r="D267" s="8">
        <f>SUMIFS('Aceite de Oliva'!D$6:D$257,'Aceite de Oliva'!$A$6:$A$257,"&gt;="&amp;$A267,'Aceite de Oliva'!$B$6:$B$257,"&lt;="&amp;$B267)</f>
        <v>0.2</v>
      </c>
      <c r="E267" s="8">
        <f>SUMIFS('Aceite de Oliva'!E$6:E$257,'Aceite de Oliva'!$A$6:$A$257,"&gt;="&amp;$A267,'Aceite de Oliva'!$B$6:$B$257,"&lt;="&amp;$B267)</f>
        <v>0</v>
      </c>
      <c r="F267" s="8">
        <f>SUMIFS('Aceite de Oliva'!F$6:F$257,'Aceite de Oliva'!$A$6:$A$257,"&gt;="&amp;$A267,'Aceite de Oliva'!$B$6:$B$257,"&lt;="&amp;$B267)</f>
        <v>0</v>
      </c>
      <c r="G267" s="8">
        <f>SUMIFS('Aceite de Oliva'!G$6:G$257,'Aceite de Oliva'!$A$6:$A$257,"&gt;="&amp;$A267,'Aceite de Oliva'!$B$6:$B$257,"&lt;="&amp;$B267)</f>
        <v>0</v>
      </c>
      <c r="H267" s="14"/>
      <c r="I267" s="14"/>
      <c r="J267" s="14"/>
      <c r="K267" s="8">
        <f>SUMIFS('Aceite de Oliva'!K$6:K$257,'Aceite de Oliva'!$A$6:$A$257,"&gt;="&amp;$A267,'Aceite de Oliva'!$B$6:$B$257,"&lt;="&amp;$B267)</f>
        <v>0.03</v>
      </c>
      <c r="L267" s="8">
        <f>SUMIFS('Aceite de Oliva'!L$6:L$257,'Aceite de Oliva'!$A$6:$A$257,"&gt;="&amp;$A267,'Aceite de Oliva'!$B$6:$B$257,"&lt;="&amp;$B267)</f>
        <v>0</v>
      </c>
      <c r="M267" s="8">
        <f>SUMIFS('Aceite de Oliva'!M$6:M$257,'Aceite de Oliva'!$A$6:$A$257,"&gt;="&amp;$A267,'Aceite de Oliva'!$B$6:$B$257,"&lt;="&amp;$B267)</f>
        <v>0.04</v>
      </c>
      <c r="N267" s="8">
        <f>SUMIFS('Aceite de Oliva'!N$6:N$257,'Aceite de Oliva'!$A$6:$A$257,"&gt;="&amp;$A267,'Aceite de Oliva'!$B$6:$B$257,"&lt;="&amp;$B267)</f>
        <v>0</v>
      </c>
      <c r="O267" s="14"/>
      <c r="P267" s="14"/>
      <c r="Q267" s="14"/>
      <c r="R267" s="8">
        <f>SUMIFS('Aceite de Oliva'!R$6:R$257,'Aceite de Oliva'!$A$6:$A$257,"&gt;="&amp;$A267,'Aceite de Oliva'!$B$6:$B$257,"&lt;="&amp;$B267)</f>
        <v>0.2</v>
      </c>
      <c r="S267" s="8">
        <f>SUMIFS('Aceite de Oliva'!S$6:S$257,'Aceite de Oliva'!$A$6:$A$257,"&gt;="&amp;$A267,'Aceite de Oliva'!$B$6:$B$257,"&lt;="&amp;$B267)</f>
        <v>0</v>
      </c>
      <c r="T267" s="8">
        <f>SUMIFS('Aceite de Oliva'!T$6:T$257,'Aceite de Oliva'!$A$6:$A$257,"&gt;="&amp;$A267,'Aceite de Oliva'!$B$6:$B$257,"&lt;="&amp;$B267)</f>
        <v>0.34</v>
      </c>
      <c r="U267" s="8">
        <f>SUMIFS('Aceite de Oliva'!U$6:U$257,'Aceite de Oliva'!$A$6:$A$257,"&gt;="&amp;$A267,'Aceite de Oliva'!$B$6:$B$257,"&lt;="&amp;$B267)</f>
        <v>0</v>
      </c>
      <c r="V267" s="14"/>
      <c r="W267" s="14"/>
      <c r="X267" s="14"/>
      <c r="Y267" s="8">
        <f>SUMIFS('Aceite de Oliva'!Y$6:Y$257,'Aceite de Oliva'!$A$6:$A$257,"&gt;="&amp;$A267,'Aceite de Oliva'!$B$6:$B$257,"&lt;="&amp;$B267)</f>
        <v>0</v>
      </c>
      <c r="Z267" s="8">
        <f>SUMIFS('Aceite de Oliva'!Z$6:Z$257,'Aceite de Oliva'!$A$6:$A$257,"&gt;="&amp;$A267,'Aceite de Oliva'!$B$6:$B$257,"&lt;="&amp;$B267)</f>
        <v>0</v>
      </c>
      <c r="AA267" s="8">
        <f>SUMIFS('Aceite de Oliva'!AA$6:AA$257,'Aceite de Oliva'!$A$6:$A$257,"&gt;="&amp;$A267,'Aceite de Oliva'!$B$6:$B$257,"&lt;="&amp;$B267)</f>
        <v>0</v>
      </c>
      <c r="AB267" s="8">
        <f>SUMIFS('Aceite de Oliva'!AB$6:AB$257,'Aceite de Oliva'!$A$6:$A$257,"&gt;="&amp;$A267,'Aceite de Oliva'!$B$6:$B$257,"&lt;="&amp;$B267)</f>
        <v>0</v>
      </c>
      <c r="AC267" s="14"/>
      <c r="AD267" s="14"/>
      <c r="AE267" s="14"/>
      <c r="AF267" s="8">
        <f>SUMIFS('Aceite de Oliva'!AF$6:AF$257,'Aceite de Oliva'!$A$6:$A$257,"&gt;="&amp;$A267,'Aceite de Oliva'!$B$6:$B$257,"&lt;="&amp;$B267)</f>
        <v>7.0000000000000007E-2</v>
      </c>
      <c r="AG267" s="8">
        <f>SUMIFS('Aceite de Oliva'!AG$6:AG$257,'Aceite de Oliva'!$A$6:$A$257,"&gt;="&amp;$A267,'Aceite de Oliva'!$B$6:$B$257,"&lt;="&amp;$B267)</f>
        <v>0</v>
      </c>
      <c r="AH267" s="8">
        <f>SUMIFS('Aceite de Oliva'!AH$6:AH$257,'Aceite de Oliva'!$A$6:$A$257,"&gt;="&amp;$A267,'Aceite de Oliva'!$B$6:$B$257,"&lt;="&amp;$B267)</f>
        <v>0</v>
      </c>
      <c r="AI267" s="8">
        <f>SUMIFS('Aceite de Oliva'!AI$6:AI$257,'Aceite de Oliva'!$A$6:$A$257,"&gt;="&amp;$A267,'Aceite de Oliva'!$B$6:$B$257,"&lt;="&amp;$B267)</f>
        <v>0</v>
      </c>
      <c r="AJ267" s="14"/>
      <c r="AK267" s="14"/>
      <c r="AL267" s="14"/>
      <c r="AM267" s="8">
        <f>SUMIFS('Aceite de Oliva'!AM$6:AM$257,'Aceite de Oliva'!$A$6:$A$257,"&gt;="&amp;$A267,'Aceite de Oliva'!$B$6:$B$257,"&lt;="&amp;$B267)</f>
        <v>0.08</v>
      </c>
      <c r="AN267" s="8">
        <f>SUMIFS('Aceite de Oliva'!AN$6:AN$257,'Aceite de Oliva'!$A$6:$A$257,"&gt;="&amp;$A267,'Aceite de Oliva'!$B$6:$B$257,"&lt;="&amp;$B267)</f>
        <v>0</v>
      </c>
      <c r="AO267" s="8">
        <f>SUMIFS('Aceite de Oliva'!AO$6:AO$257,'Aceite de Oliva'!$A$6:$A$257,"&gt;="&amp;$A267,'Aceite de Oliva'!$B$6:$B$257,"&lt;="&amp;$B267)</f>
        <v>0.13</v>
      </c>
      <c r="AP267" s="8">
        <f>SUMIFS('Aceite de Oliva'!AP$6:AP$257,'Aceite de Oliva'!$A$6:$A$257,"&gt;="&amp;$A267,'Aceite de Oliva'!$B$6:$B$257,"&lt;="&amp;$B267)</f>
        <v>7.0000000000000007E-2</v>
      </c>
      <c r="AQ267" s="14"/>
      <c r="AR267" s="14"/>
      <c r="AT267" s="8">
        <f>SUMIFS('Aceite de Oliva'!AT$6:AT$257,'Aceite de Oliva'!$A$6:$A$257,"&gt;="&amp;$A267,'Aceite de Oliva'!$B$6:$B$257,"&lt;="&amp;$B267)</f>
        <v>0.05</v>
      </c>
      <c r="AU267" s="8">
        <f>SUMIFS('Aceite de Oliva'!AU$6:AU$257,'Aceite de Oliva'!$A$6:$A$257,"&gt;="&amp;$A267,'Aceite de Oliva'!$B$6:$B$257,"&lt;="&amp;$B267)</f>
        <v>0</v>
      </c>
      <c r="AV267" s="8">
        <f>SUMIFS('Aceite de Oliva'!AV$6:AV$257,'Aceite de Oliva'!$A$6:$A$257,"&gt;="&amp;$A267,'Aceite de Oliva'!$B$6:$B$257,"&lt;="&amp;$B267)</f>
        <v>0</v>
      </c>
      <c r="AW267" s="8">
        <f>SUMIFS('Aceite de Oliva'!AW$6:AW$257,'Aceite de Oliva'!$A$6:$A$257,"&gt;="&amp;$A267,'Aceite de Oliva'!$B$6:$B$257,"&lt;="&amp;$B267)</f>
        <v>0</v>
      </c>
      <c r="BA267" s="8">
        <f>SUMIFS('Aceite de Oliva'!BA$6:BA$257,'Aceite de Oliva'!$A$6:$A$257,"&gt;="&amp;A267,'Aceite de Oliva'!$B$6:$B$257,"&lt;="&amp;B267)</f>
        <v>7.0000000000000007E-2</v>
      </c>
      <c r="BB267" s="8">
        <f>SUMIFS('Aceite de Oliva'!BB$6:BB$257,'Aceite de Oliva'!$A$6:$A$257,"&gt;="&amp;$A267,'Aceite de Oliva'!$B$6:$B$257,"&lt;="&amp;$B267)</f>
        <v>0</v>
      </c>
      <c r="BC267" s="8">
        <f>SUMIFS('Aceite de Oliva'!BC$6:BC$257,'Aceite de Oliva'!$A$6:$A$257,"&gt;="&amp;$A267,'Aceite de Oliva'!$B$6:$B$257,"&lt;="&amp;$B267)</f>
        <v>0</v>
      </c>
      <c r="BD267" s="8">
        <f>SUMIFS('Aceite de Oliva'!BD$6:BD$257,'Aceite de Oliva'!$A$6:$A$257,"&gt;="&amp;$A267,'Aceite de Oliva'!$B$6:$B$257,"&lt;="&amp;$B267)</f>
        <v>0.1</v>
      </c>
      <c r="BE267" s="5"/>
      <c r="BH267" s="8">
        <f>SUMIFS('Aceite de Oliva'!BH$6:BH$257,'Aceite de Oliva'!$A$6:$A$257,"&gt;="&amp;$A267,'Aceite de Oliva'!$B$6:$B$257,"&lt;="&amp;$B267)</f>
        <v>0.1</v>
      </c>
      <c r="BI267" s="8">
        <f>SUMIFS('Aceite de Oliva'!BI$6:BI$257,'Aceite de Oliva'!$A$6:$A$257,"&gt;="&amp;$A267,'Aceite de Oliva'!$B$6:$B$257,"&lt;="&amp;$B267)</f>
        <v>0</v>
      </c>
      <c r="BJ267" s="8">
        <f>SUMIFS('Aceite de Oliva'!BJ$6:BJ$257,'Aceite de Oliva'!$A$6:$A$257,"&gt;="&amp;$A267,'Aceite de Oliva'!$B$6:$B$257,"&lt;="&amp;$B267)</f>
        <v>0.12</v>
      </c>
      <c r="BK267" s="8">
        <f>SUMIFS('Aceite de Oliva'!BK$6:BK$257,'Aceite de Oliva'!$A$6:$A$257,"&gt;="&amp;$A267,'Aceite de Oliva'!$B$6:$B$257,"&lt;="&amp;$B267)</f>
        <v>0</v>
      </c>
      <c r="BO267" s="8">
        <f>SUMIFS('Aceite de Oliva'!BO$6:BO$257,'Aceite de Oliva'!$A$6:$A$257,"&gt;="&amp;$A267,'Aceite de Oliva'!$B$6:$B$257,"&lt;="&amp;$B267)</f>
        <v>0.36000000000000004</v>
      </c>
      <c r="BP267" s="8">
        <f>SUMIFS('Aceite de Oliva'!BP$6:BP$257,'Aceite de Oliva'!$A$6:$A$257,"&gt;="&amp;$A267,'Aceite de Oliva'!$B$6:$B$257,"&lt;="&amp;$B267)</f>
        <v>1.41</v>
      </c>
      <c r="BQ267" s="8">
        <f>SUMIFS('Aceite de Oliva'!BQ$6:BQ$257,'Aceite de Oliva'!$A$6:$A$257,"&gt;="&amp;$A267,'Aceite de Oliva'!$B$6:$B$257,"&lt;="&amp;$B267)</f>
        <v>0</v>
      </c>
      <c r="BR267" s="8">
        <f>SUMIFS('Aceite de Oliva'!BR$6:BR$257,'Aceite de Oliva'!$A$6:$A$257,"&gt;="&amp;$A267,'Aceite de Oliva'!$B$6:$B$257,"&lt;="&amp;$B267)</f>
        <v>0</v>
      </c>
      <c r="BV267" s="8">
        <f>SUMIFS('Aceite de Oliva'!BV$6:BV$257,'Aceite de Oliva'!$A$6:$A$257,"&gt;="&amp;$A267,'Aceite de Oliva'!$B$6:$B$257,"&lt;="&amp;$B267)</f>
        <v>0.27</v>
      </c>
      <c r="BW267" s="8">
        <f>SUMIFS('Aceite de Oliva'!BW$6:BW$257,'Aceite de Oliva'!$A$6:$A$257,"&gt;="&amp;$A267,'Aceite de Oliva'!$B$6:$B$257,"&lt;="&amp;$B267)</f>
        <v>1.28</v>
      </c>
      <c r="BX267" s="8">
        <f>SUMIFS('Aceite de Oliva'!BX$6:BX$257,'Aceite de Oliva'!$A$6:$A$257,"&gt;="&amp;$A267,'Aceite de Oliva'!$B$6:$B$257,"&lt;="&amp;$B267)</f>
        <v>0.04</v>
      </c>
      <c r="BY267" s="8">
        <f>SUMIFS('Aceite de Oliva'!BY$6:BY$257,'Aceite de Oliva'!$A$6:$A$257,"&gt;="&amp;$A267,'Aceite de Oliva'!$B$6:$B$257,"&lt;="&amp;$B267)</f>
        <v>0.05</v>
      </c>
      <c r="CC267" s="8">
        <f>SUMIFS('Aceite de Oliva'!CC$6:CC$257,'Aceite de Oliva'!$A$6:$A$257,"&gt;="&amp;$A267,'Aceite de Oliva'!$B$6:$B$257,"&lt;="&amp;$B267)</f>
        <v>7.0000000000000007E-2</v>
      </c>
      <c r="CD267" s="8">
        <f>SUMIFS('Aceite de Oliva'!CD$6:CD$257,'Aceite de Oliva'!$A$6:$A$257,"&gt;="&amp;$A267,'Aceite de Oliva'!$B$6:$B$257,"&lt;="&amp;$B267)</f>
        <v>0.35</v>
      </c>
      <c r="CE267" s="8">
        <f>SUMIFS('Aceite de Oliva'!CE$6:CE$257,'Aceite de Oliva'!$A$6:$A$257,"&gt;="&amp;$A267,'Aceite de Oliva'!$B$6:$B$257,"&lt;="&amp;$B267)</f>
        <v>0</v>
      </c>
      <c r="CF267" s="8">
        <f>SUMIFS('Aceite de Oliva'!CF$6:CF$257,'Aceite de Oliva'!$A$6:$A$257,"&gt;="&amp;$A267,'Aceite de Oliva'!$B$6:$B$257,"&lt;="&amp;$B267)</f>
        <v>0</v>
      </c>
      <c r="CJ267" s="8">
        <f>SUMIFS('Aceite de Oliva'!CJ$6:CJ$257,'Aceite de Oliva'!$A$6:$A$257,"&gt;="&amp;$A267,'Aceite de Oliva'!$B$6:$B$257,"&lt;="&amp;$B267)</f>
        <v>1.4500000000000002</v>
      </c>
      <c r="CK267" s="8">
        <f>SUMIFS('Aceite de Oliva'!CK$6:CK$257,'Aceite de Oliva'!$A$6:$A$257,"&gt;="&amp;$A267,'Aceite de Oliva'!$B$6:$B$257,"&lt;="&amp;$B267)</f>
        <v>5.0100000000000007</v>
      </c>
      <c r="CL267" s="8">
        <f>SUMIFS('Aceite de Oliva'!CL$6:CL$257,'Aceite de Oliva'!$A$6:$A$257,"&gt;="&amp;$A267,'Aceite de Oliva'!$B$6:$B$257,"&lt;="&amp;$B267)</f>
        <v>0.71</v>
      </c>
      <c r="CM267" s="8">
        <f>SUMIFS('Aceite de Oliva'!CM$6:CM$257,'Aceite de Oliva'!$A$6:$A$257,"&gt;="&amp;$A267,'Aceite de Oliva'!$B$6:$B$257,"&lt;="&amp;$B267)</f>
        <v>0</v>
      </c>
      <c r="CQ267" s="8">
        <f>SUMIFS('Aceite de Oliva'!CQ$6:CQ$257,'Aceite de Oliva'!$A$6:$A$257,"&gt;="&amp;$A267,'Aceite de Oliva'!$B$6:$B$257,"&lt;="&amp;$B267)</f>
        <v>0.36</v>
      </c>
      <c r="CR267" s="8">
        <f>SUMIFS('Aceite de Oliva'!CR$6:CR$257,'Aceite de Oliva'!$A$6:$A$257,"&gt;="&amp;$A267,'Aceite de Oliva'!$B$6:$B$257,"&lt;="&amp;$B267)</f>
        <v>0.74</v>
      </c>
      <c r="CS267" s="8">
        <f>SUMIFS('Aceite de Oliva'!CS$6:CS$257,'Aceite de Oliva'!$A$6:$A$257,"&gt;="&amp;$A267,'Aceite de Oliva'!$B$6:$B$257,"&lt;="&amp;$B267)</f>
        <v>0.26</v>
      </c>
      <c r="CT267" s="8">
        <f>SUMIFS('Aceite de Oliva'!CT$6:CT$257,'Aceite de Oliva'!$A$6:$A$257,"&gt;="&amp;$A267,'Aceite de Oliva'!$B$6:$B$257,"&lt;="&amp;$B267)</f>
        <v>0</v>
      </c>
      <c r="CX267" s="8">
        <f>SUMIFS('Aceite de Oliva'!CX$6:CX$257,'Aceite de Oliva'!$A$6:$A$257,"&gt;="&amp;$A267,'Aceite de Oliva'!$B$6:$B$257,"&lt;="&amp;$B267)</f>
        <v>0.11</v>
      </c>
      <c r="CY267" s="8">
        <f>SUMIFS('Aceite de Oliva'!CY$6:CY$257,'Aceite de Oliva'!$A$6:$A$257,"&gt;="&amp;$A267,'Aceite de Oliva'!$B$6:$B$257,"&lt;="&amp;$B267)</f>
        <v>0.25</v>
      </c>
      <c r="CZ267" s="8">
        <f>SUMIFS('Aceite de Oliva'!CZ$6:CZ$257,'Aceite de Oliva'!$A$6:$A$257,"&gt;="&amp;$A267,'Aceite de Oliva'!$B$6:$B$257,"&lt;="&amp;$B267)</f>
        <v>0.13</v>
      </c>
      <c r="DA267" s="8">
        <f>SUMIFS('Aceite de Oliva'!DA$6:DA$257,'Aceite de Oliva'!$A$6:$A$257,"&gt;="&amp;$A267,'Aceite de Oliva'!$B$6:$B$257,"&lt;="&amp;$B267)</f>
        <v>0</v>
      </c>
      <c r="DE267" s="8">
        <f>SUMIFS('Aceite de Oliva'!DE$6:DE$257,'Aceite de Oliva'!$A$6:$A$257,"&gt;="&amp;$A267,'Aceite de Oliva'!$B$6:$B$257,"&lt;="&amp;$B267)</f>
        <v>2.16</v>
      </c>
      <c r="DF267" s="8">
        <f>SUMIFS('Aceite de Oliva'!DF$6:DF$257,'Aceite de Oliva'!$A$6:$A$257,"&gt;="&amp;$A267,'Aceite de Oliva'!$B$6:$B$257,"&lt;="&amp;$B267)</f>
        <v>5.41</v>
      </c>
      <c r="DG267" s="8">
        <f>SUMIFS('Aceite de Oliva'!DG$6:DG$257,'Aceite de Oliva'!$A$6:$A$257,"&gt;="&amp;$A267,'Aceite de Oliva'!$B$6:$B$257,"&lt;="&amp;$B267)</f>
        <v>1.1400000000000001</v>
      </c>
      <c r="DH267" s="8">
        <f>SUMIFS('Aceite de Oliva'!DH$6:DH$257,'Aceite de Oliva'!$A$6:$A$257,"&gt;="&amp;$A267,'Aceite de Oliva'!$B$6:$B$257,"&lt;="&amp;$B267)</f>
        <v>1.26</v>
      </c>
      <c r="DL267" s="8">
        <f>SUMIFS('Aceite de Oliva'!DL$6:DL$257,'Aceite de Oliva'!$A$6:$A$257,"&gt;="&amp;$A267,'Aceite de Oliva'!$B$6:$B$257,"&lt;="&amp;$B267)</f>
        <v>2.67</v>
      </c>
      <c r="DM267" s="8">
        <f>SUMIFS('Aceite de Oliva'!DM$6:DM$257,'Aceite de Oliva'!$A$6:$A$257,"&gt;="&amp;$A267,'Aceite de Oliva'!$B$6:$B$257,"&lt;="&amp;$B267)</f>
        <v>6.08</v>
      </c>
      <c r="DN267" s="8">
        <f>SUMIFS('Aceite de Oliva'!DN$6:DN$257,'Aceite de Oliva'!$A$6:$A$257,"&gt;="&amp;$A267,'Aceite de Oliva'!$B$6:$B$257,"&lt;="&amp;$B267)</f>
        <v>1.98</v>
      </c>
      <c r="DO267" s="8">
        <f>SUMIFS('Aceite de Oliva'!DO$6:DO$257,'Aceite de Oliva'!$A$6:$A$257,"&gt;="&amp;$A267,'Aceite de Oliva'!$B$6:$B$257,"&lt;="&amp;$B267)</f>
        <v>0.48</v>
      </c>
      <c r="DS267" s="8">
        <f>SUMIFS('Aceite de Oliva'!DS$6:DS$257,'Aceite de Oliva'!$A$6:$A$257,"&gt;="&amp;$A267,'Aceite de Oliva'!$B$6:$B$257,"&lt;="&amp;$B267)</f>
        <v>3.1599999999999997</v>
      </c>
      <c r="DT267" s="8">
        <f>SUMIFS('Aceite de Oliva'!DT$6:DT$257,'Aceite de Oliva'!$A$6:$A$257,"&gt;="&amp;$A267,'Aceite de Oliva'!$B$6:$B$257,"&lt;="&amp;$B267)</f>
        <v>9.7099999999999991</v>
      </c>
      <c r="DU267" s="8">
        <f>SUMIFS('Aceite de Oliva'!DU$6:DU$257,'Aceite de Oliva'!$A$6:$A$257,"&gt;="&amp;$A267,'Aceite de Oliva'!$B$6:$B$257,"&lt;="&amp;$B267)</f>
        <v>2.46</v>
      </c>
      <c r="DV267" s="8">
        <f>SUMIFS('Aceite de Oliva'!DV$6:DV$257,'Aceite de Oliva'!$A$6:$A$257,"&gt;="&amp;$A267,'Aceite de Oliva'!$B$6:$B$257,"&lt;="&amp;$B267)</f>
        <v>0.6</v>
      </c>
      <c r="DZ267" s="8">
        <f>SUMIFS('Aceite de Oliva'!DZ$6:DZ$257,'Aceite de Oliva'!$A$6:$A$257,"&gt;="&amp;$A267,'Aceite de Oliva'!$B$6:$B$257,"&lt;="&amp;$B267)</f>
        <v>1.86</v>
      </c>
      <c r="EA267" s="8">
        <f>SUMIFS('Aceite de Oliva'!EA$6:EA$257,'Aceite de Oliva'!$A$6:$A$257,"&gt;="&amp;$A267,'Aceite de Oliva'!$B$6:$B$257,"&lt;="&amp;$B267)</f>
        <v>6.3</v>
      </c>
      <c r="EB267" s="8">
        <f>SUMIFS('Aceite de Oliva'!EB$6:EB$257,'Aceite de Oliva'!$A$6:$A$257,"&gt;="&amp;$A267,'Aceite de Oliva'!$B$6:$B$257,"&lt;="&amp;$B267)</f>
        <v>0.91</v>
      </c>
      <c r="EC267" s="8">
        <f>SUMIFS('Aceite de Oliva'!EC$6:EC$257,'Aceite de Oliva'!$A$6:$A$257,"&gt;="&amp;$A267,'Aceite de Oliva'!$B$6:$B$257,"&lt;="&amp;$B267)</f>
        <v>0.77</v>
      </c>
      <c r="EG267" s="8">
        <f>SUMIFS('Aceite de Oliva'!EG$6:EG$257,'Aceite de Oliva'!$A$6:$A$257,"&gt;="&amp;$A267,'Aceite de Oliva'!$B$6:$B$257,"&lt;="&amp;$B267)</f>
        <v>3.57</v>
      </c>
      <c r="EH267" s="8">
        <f>SUMIFS('Aceite de Oliva'!EH$6:EH$257,'Aceite de Oliva'!$A$6:$A$257,"&gt;="&amp;$A267,'Aceite de Oliva'!$B$6:$B$257,"&lt;="&amp;$B267)</f>
        <v>9.5399999999999991</v>
      </c>
      <c r="EI267" s="8">
        <f>SUMIFS('Aceite de Oliva'!EI$6:EI$257,'Aceite de Oliva'!$A$6:$A$257,"&gt;="&amp;$A267,'Aceite de Oliva'!$B$6:$B$257,"&lt;="&amp;$B267)</f>
        <v>1.64</v>
      </c>
      <c r="EJ267" s="8">
        <f>SUMIFS('Aceite de Oliva'!EJ$6:EJ$257,'Aceite de Oliva'!$A$6:$A$257,"&gt;="&amp;$A267,'Aceite de Oliva'!$B$6:$B$257,"&lt;="&amp;$B267)</f>
        <v>0</v>
      </c>
      <c r="EN267" s="8">
        <f>SUMIFS('Aceite de Oliva'!EN$6:EN$257,'Aceite de Oliva'!$A$6:$A$257,"&gt;="&amp;$A267,'Aceite de Oliva'!$B$6:$B$257,"&lt;="&amp;$B267)</f>
        <v>8.7000000000000011</v>
      </c>
      <c r="EO267" s="8">
        <f>SUMIFS('Aceite de Oliva'!EO$6:EO$257,'Aceite de Oliva'!$A$6:$A$257,"&gt;="&amp;$A267,'Aceite de Oliva'!$B$6:$B$257,"&lt;="&amp;$B267)</f>
        <v>12.91</v>
      </c>
      <c r="EP267" s="8">
        <f>SUMIFS('Aceite de Oliva'!EP$6:EP$257,'Aceite de Oliva'!$A$6:$A$257,"&gt;="&amp;$A267,'Aceite de Oliva'!$B$6:$B$257,"&lt;="&amp;$B267)</f>
        <v>9.77</v>
      </c>
      <c r="EQ267" s="8">
        <f>SUMIFS('Aceite de Oliva'!EQ$6:EQ$257,'Aceite de Oliva'!$A$6:$A$257,"&gt;="&amp;$A267,'Aceite de Oliva'!$B$6:$B$257,"&lt;="&amp;$B267)</f>
        <v>0.73</v>
      </c>
      <c r="EU267" s="8">
        <f>SUMIFS('Aceite de Oliva'!EU$6:EU$257,'Aceite de Oliva'!$A$6:$A$257,"&gt;="&amp;$A267,'Aceite de Oliva'!$B$6:$B$257,"&lt;="&amp;$B267)</f>
        <v>4.45</v>
      </c>
      <c r="EV267" s="8">
        <f>SUMIFS('Aceite de Oliva'!EV$6:EV$257,'Aceite de Oliva'!$A$6:$A$257,"&gt;="&amp;$A267,'Aceite de Oliva'!$B$6:$B$257,"&lt;="&amp;$B267)</f>
        <v>5.0999999999999996</v>
      </c>
      <c r="EW267" s="8">
        <f>SUMIFS('Aceite de Oliva'!EW$6:EW$257,'Aceite de Oliva'!$A$6:$A$257,"&gt;="&amp;$A267,'Aceite de Oliva'!$B$6:$B$257,"&lt;="&amp;$B267)</f>
        <v>4.95</v>
      </c>
      <c r="EX267" s="8">
        <f>SUMIFS('Aceite de Oliva'!EX$6:EX$257,'Aceite de Oliva'!$A$6:$A$257,"&gt;="&amp;$A267,'Aceite de Oliva'!$B$6:$B$257,"&lt;="&amp;$B267)</f>
        <v>2.67</v>
      </c>
      <c r="FB267" s="8">
        <f>SUMIFS('Aceite de Oliva'!FB$6:FB$257,'Aceite de Oliva'!$A$6:$A$257,"&gt;="&amp;$A267,'Aceite de Oliva'!$B$6:$B$257,"&lt;="&amp;$B267)</f>
        <v>7.33</v>
      </c>
      <c r="FC267" s="8">
        <f>SUMIFS('Aceite de Oliva'!FC$6:FC$257,'Aceite de Oliva'!$A$6:$A$257,"&gt;="&amp;$A267,'Aceite de Oliva'!$B$6:$B$257,"&lt;="&amp;$B267)</f>
        <v>8.9700000000000006</v>
      </c>
      <c r="FD267" s="8">
        <f>SUMIFS('Aceite de Oliva'!FD$6:FD$257,'Aceite de Oliva'!$A$6:$A$257,"&gt;="&amp;$A267,'Aceite de Oliva'!$B$6:$B$257,"&lt;="&amp;$B267)</f>
        <v>8.64</v>
      </c>
      <c r="FE267" s="8">
        <f>SUMIFS('Aceite de Oliva'!FE$6:FE$257,'Aceite de Oliva'!$A$6:$A$257,"&gt;="&amp;$A267,'Aceite de Oliva'!$B$6:$B$257,"&lt;="&amp;$B267)</f>
        <v>1.48</v>
      </c>
      <c r="FI267" s="8">
        <f>SUMIFS('Aceite de Oliva'!FI$6:FI$257,'Aceite de Oliva'!$A$6:$A$257,"&gt;="&amp;$A267,'Aceite de Oliva'!$B$6:$B$257,"&lt;="&amp;$B267)</f>
        <v>31.580000000000002</v>
      </c>
      <c r="FJ267" s="8">
        <f>SUMIFS('Aceite de Oliva'!FJ$6:FJ$257,'Aceite de Oliva'!$A$6:$A$257,"&gt;="&amp;$A267,'Aceite de Oliva'!$B$6:$B$257,"&lt;="&amp;$B267)</f>
        <v>7.27</v>
      </c>
      <c r="FK267" s="8">
        <f>SUMIFS('Aceite de Oliva'!FK$6:FK$257,'Aceite de Oliva'!$A$6:$A$257,"&gt;="&amp;$A267,'Aceite de Oliva'!$B$6:$B$257,"&lt;="&amp;$B267)</f>
        <v>43.12</v>
      </c>
      <c r="FL267" s="8">
        <f>SUMIFS('Aceite de Oliva'!FL$6:FL$257,'Aceite de Oliva'!$A$6:$A$257,"&gt;="&amp;$A267,'Aceite de Oliva'!$B$6:$B$257,"&lt;="&amp;$B267)</f>
        <v>24.66</v>
      </c>
      <c r="FP267" s="8">
        <f>SUMIFS('Aceite de Oliva'!FP$6:FP$257,'Aceite de Oliva'!$A$6:$A$257,"&gt;="&amp;$A267,'Aceite de Oliva'!$B$6:$B$257,"&lt;="&amp;$B267)</f>
        <v>22.14</v>
      </c>
      <c r="FQ267" s="8">
        <f>SUMIFS('Aceite de Oliva'!FQ$6:FQ$257,'Aceite de Oliva'!$A$6:$A$257,"&gt;="&amp;$A267,'Aceite de Oliva'!$B$6:$B$257,"&lt;="&amp;$B267)</f>
        <v>10.32</v>
      </c>
      <c r="FR267" s="8">
        <f>SUMIFS('Aceite de Oliva'!FR$6:FR$257,'Aceite de Oliva'!$A$6:$A$257,"&gt;="&amp;$A267,'Aceite de Oliva'!$B$6:$B$257,"&lt;="&amp;$B267)</f>
        <v>20.309999999999999</v>
      </c>
      <c r="FS267" s="8">
        <f>SUMIFS('Aceite de Oliva'!FS$6:FS$257,'Aceite de Oliva'!$A$6:$A$257,"&gt;="&amp;$A267,'Aceite de Oliva'!$B$6:$B$257,"&lt;="&amp;$B267)</f>
        <v>43.99</v>
      </c>
      <c r="FW267" s="8">
        <f>SUMIFS('Aceite de Oliva'!FW$6:FW$257,'Aceite de Oliva'!$A$6:$A$257,"&gt;="&amp;$A267,'Aceite de Oliva'!$B$6:$B$257,"&lt;="&amp;$B267)</f>
        <v>7.03</v>
      </c>
      <c r="FX267" s="8">
        <f>SUMIFS('Aceite de Oliva'!FX$6:FX$257,'Aceite de Oliva'!$A$6:$A$257,"&gt;="&amp;$A267,'Aceite de Oliva'!$B$6:$B$257,"&lt;="&amp;$B267)</f>
        <v>5.2200000000000006</v>
      </c>
      <c r="FY267" s="8">
        <f>SUMIFS('Aceite de Oliva'!FY$6:FY$257,'Aceite de Oliva'!$A$6:$A$257,"&gt;="&amp;$A267,'Aceite de Oliva'!$B$6:$B$257,"&lt;="&amp;$B267)</f>
        <v>5.88</v>
      </c>
      <c r="FZ267" s="8">
        <f>SUMIFS('Aceite de Oliva'!FZ$6:FZ$257,'Aceite de Oliva'!$A$6:$A$257,"&gt;="&amp;$A267,'Aceite de Oliva'!$B$6:$B$257,"&lt;="&amp;$B267)</f>
        <v>13.33</v>
      </c>
      <c r="GD267" s="8">
        <f>SUMIFS('Aceite de Oliva'!GD$6:GD$257,'Aceite de Oliva'!$A$6:$A$257,"&gt;="&amp;$A267,'Aceite de Oliva'!$B$6:$B$257,"&lt;="&amp;$B267)</f>
        <v>3.63</v>
      </c>
      <c r="GE267" s="8">
        <f>SUMIFS('Aceite de Oliva'!GE$6:GE$257,'Aceite de Oliva'!$A$6:$A$257,"&gt;="&amp;$A267,'Aceite de Oliva'!$B$6:$B$257,"&lt;="&amp;$B267)</f>
        <v>3.3400000000000003</v>
      </c>
      <c r="GF267" s="8">
        <f>SUMIFS('Aceite de Oliva'!GF$6:GF$257,'Aceite de Oliva'!$A$6:$A$257,"&gt;="&amp;$A267,'Aceite de Oliva'!$B$6:$B$257,"&lt;="&amp;$B267)</f>
        <v>3.5</v>
      </c>
      <c r="GG267" s="8">
        <f>SUMIFS('Aceite de Oliva'!GG$6:GG$257,'Aceite de Oliva'!$A$6:$A$257,"&gt;="&amp;$A267,'Aceite de Oliva'!$B$6:$B$257,"&lt;="&amp;$B267)</f>
        <v>1.49</v>
      </c>
      <c r="GK267" s="8">
        <f>SUMIFS('Aceite de Oliva'!GK$6:GK$257,'Aceite de Oliva'!$A$6:$A$257,"&gt;="&amp;$A267,'Aceite de Oliva'!$B$6:$B$257,"&lt;="&amp;$B267)</f>
        <v>4.55</v>
      </c>
      <c r="GL267" s="8">
        <f>SUMIFS('Aceite de Oliva'!GL$6:GL$257,'Aceite de Oliva'!$A$6:$A$257,"&gt;="&amp;$A267,'Aceite de Oliva'!$B$6:$B$257,"&lt;="&amp;$B267)</f>
        <v>4.5</v>
      </c>
      <c r="GM267" s="8">
        <f>SUMIFS('Aceite de Oliva'!GM$6:GM$257,'Aceite de Oliva'!$A$6:$A$257,"&gt;="&amp;$A267,'Aceite de Oliva'!$B$6:$B$257,"&lt;="&amp;$B267)</f>
        <v>5.56</v>
      </c>
      <c r="GN267" s="8">
        <f>SUMIFS('Aceite de Oliva'!GN$6:GN$257,'Aceite de Oliva'!$A$6:$A$257,"&gt;="&amp;$A267,'Aceite de Oliva'!$B$6:$B$257,"&lt;="&amp;$B267)</f>
        <v>2.08</v>
      </c>
      <c r="GR267" s="8">
        <f>SUMIFS('Aceite de Oliva'!GR$6:GR$257,'Aceite de Oliva'!$A$6:$A$257,"&gt;="&amp;$A267,'Aceite de Oliva'!$B$6:$B$257,"&lt;="&amp;$B267)</f>
        <v>3.8</v>
      </c>
      <c r="GS267" s="8">
        <f>SUMIFS('Aceite de Oliva'!GS$6:GS$257,'Aceite de Oliva'!$A$6:$A$257,"&gt;="&amp;$A267,'Aceite de Oliva'!$B$6:$B$257,"&lt;="&amp;$B267)</f>
        <v>3.94</v>
      </c>
      <c r="GT267" s="8">
        <f>SUMIFS('Aceite de Oliva'!GT$6:GT$257,'Aceite de Oliva'!$A$6:$A$257,"&gt;="&amp;$A267,'Aceite de Oliva'!$B$6:$B$257,"&lt;="&amp;$B267)</f>
        <v>4.18</v>
      </c>
      <c r="GU267" s="8">
        <f>SUMIFS('Aceite de Oliva'!GU$6:GU$257,'Aceite de Oliva'!$A$6:$A$257,"&gt;="&amp;$A267,'Aceite de Oliva'!$B$6:$B$257,"&lt;="&amp;$B267)</f>
        <v>0.72</v>
      </c>
      <c r="GY267" s="8">
        <f>SUMIFS('Aceite de Oliva'!GY$6:GY$257,'Aceite de Oliva'!$A$6:$A$257,"&gt;="&amp;$A267,'Aceite de Oliva'!$B$6:$B$257,"&lt;="&amp;$B267)</f>
        <v>4.57</v>
      </c>
      <c r="GZ267" s="8">
        <f>SUMIFS('Aceite de Oliva'!GZ$6:GZ$257,'Aceite de Oliva'!$A$6:$A$257,"&gt;="&amp;$A267,'Aceite de Oliva'!$B$6:$B$257,"&lt;="&amp;$B267)</f>
        <v>4.55</v>
      </c>
      <c r="HA267" s="8">
        <f>SUMIFS('Aceite de Oliva'!HA$6:HA$257,'Aceite de Oliva'!$A$6:$A$257,"&gt;="&amp;$A267,'Aceite de Oliva'!$B$6:$B$257,"&lt;="&amp;$B267)</f>
        <v>4.6399999999999997</v>
      </c>
      <c r="HB267" s="8">
        <f>SUMIFS('Aceite de Oliva'!HB$6:HB$257,'Aceite de Oliva'!$A$6:$A$257,"&gt;="&amp;$A267,'Aceite de Oliva'!$B$6:$B$257,"&lt;="&amp;$B267)</f>
        <v>1.95</v>
      </c>
    </row>
    <row r="268" spans="1:210" x14ac:dyDescent="0.3">
      <c r="A268" s="14">
        <f>'TAM Aceite de Oliva'!B16</f>
        <v>2.8000000000000003</v>
      </c>
      <c r="B268" s="14">
        <f>'TAM Aceite de Oliva'!C16</f>
        <v>2.9000000000000004</v>
      </c>
      <c r="C268" s="14"/>
      <c r="D268" s="8">
        <f>SUMIFS('Aceite de Oliva'!D$6:D$257,'Aceite de Oliva'!$A$6:$A$257,"&gt;="&amp;$A268,'Aceite de Oliva'!$B$6:$B$257,"&lt;="&amp;$B268)</f>
        <v>0.21000000000000002</v>
      </c>
      <c r="E268" s="8">
        <f>SUMIFS('Aceite de Oliva'!E$6:E$257,'Aceite de Oliva'!$A$6:$A$257,"&gt;="&amp;$A268,'Aceite de Oliva'!$B$6:$B$257,"&lt;="&amp;$B268)</f>
        <v>0</v>
      </c>
      <c r="F268" s="8">
        <f>SUMIFS('Aceite de Oliva'!F$6:F$257,'Aceite de Oliva'!$A$6:$A$257,"&gt;="&amp;$A268,'Aceite de Oliva'!$B$6:$B$257,"&lt;="&amp;$B268)</f>
        <v>0.27</v>
      </c>
      <c r="G268" s="8">
        <f>SUMIFS('Aceite de Oliva'!G$6:G$257,'Aceite de Oliva'!$A$6:$A$257,"&gt;="&amp;$A268,'Aceite de Oliva'!$B$6:$B$257,"&lt;="&amp;$B268)</f>
        <v>0.21</v>
      </c>
      <c r="H268" s="14"/>
      <c r="I268" s="14"/>
      <c r="J268" s="14"/>
      <c r="K268" s="8">
        <f>SUMIFS('Aceite de Oliva'!K$6:K$257,'Aceite de Oliva'!$A$6:$A$257,"&gt;="&amp;$A268,'Aceite de Oliva'!$B$6:$B$257,"&lt;="&amp;$B268)</f>
        <v>0.04</v>
      </c>
      <c r="L268" s="8">
        <f>SUMIFS('Aceite de Oliva'!L$6:L$257,'Aceite de Oliva'!$A$6:$A$257,"&gt;="&amp;$A268,'Aceite de Oliva'!$B$6:$B$257,"&lt;="&amp;$B268)</f>
        <v>0</v>
      </c>
      <c r="M268" s="8">
        <f>SUMIFS('Aceite de Oliva'!M$6:M$257,'Aceite de Oliva'!$A$6:$A$257,"&gt;="&amp;$A268,'Aceite de Oliva'!$B$6:$B$257,"&lt;="&amp;$B268)</f>
        <v>0.06</v>
      </c>
      <c r="N268" s="8">
        <f>SUMIFS('Aceite de Oliva'!N$6:N$257,'Aceite de Oliva'!$A$6:$A$257,"&gt;="&amp;$A268,'Aceite de Oliva'!$B$6:$B$257,"&lt;="&amp;$B268)</f>
        <v>0</v>
      </c>
      <c r="O268" s="14"/>
      <c r="P268" s="14"/>
      <c r="Q268" s="14"/>
      <c r="R268" s="8">
        <f>SUMIFS('Aceite de Oliva'!R$6:R$257,'Aceite de Oliva'!$A$6:$A$257,"&gt;="&amp;$A268,'Aceite de Oliva'!$B$6:$B$257,"&lt;="&amp;$B268)</f>
        <v>0.24</v>
      </c>
      <c r="S268" s="8">
        <f>SUMIFS('Aceite de Oliva'!S$6:S$257,'Aceite de Oliva'!$A$6:$A$257,"&gt;="&amp;$A268,'Aceite de Oliva'!$B$6:$B$257,"&lt;="&amp;$B268)</f>
        <v>0.31</v>
      </c>
      <c r="T268" s="8">
        <f>SUMIFS('Aceite de Oliva'!T$6:T$257,'Aceite de Oliva'!$A$6:$A$257,"&gt;="&amp;$A268,'Aceite de Oliva'!$B$6:$B$257,"&lt;="&amp;$B268)</f>
        <v>0.11</v>
      </c>
      <c r="U268" s="8">
        <f>SUMIFS('Aceite de Oliva'!U$6:U$257,'Aceite de Oliva'!$A$6:$A$257,"&gt;="&amp;$A268,'Aceite de Oliva'!$B$6:$B$257,"&lt;="&amp;$B268)</f>
        <v>0.46</v>
      </c>
      <c r="V268" s="14"/>
      <c r="W268" s="14"/>
      <c r="X268" s="14"/>
      <c r="Y268" s="8">
        <f>SUMIFS('Aceite de Oliva'!Y$6:Y$257,'Aceite de Oliva'!$A$6:$A$257,"&gt;="&amp;$A268,'Aceite de Oliva'!$B$6:$B$257,"&lt;="&amp;$B268)</f>
        <v>0.23</v>
      </c>
      <c r="Z268" s="8">
        <f>SUMIFS('Aceite de Oliva'!Z$6:Z$257,'Aceite de Oliva'!$A$6:$A$257,"&gt;="&amp;$A268,'Aceite de Oliva'!$B$6:$B$257,"&lt;="&amp;$B268)</f>
        <v>0</v>
      </c>
      <c r="AA268" s="8">
        <f>SUMIFS('Aceite de Oliva'!AA$6:AA$257,'Aceite de Oliva'!$A$6:$A$257,"&gt;="&amp;$A268,'Aceite de Oliva'!$B$6:$B$257,"&lt;="&amp;$B268)</f>
        <v>0.06</v>
      </c>
      <c r="AB268" s="8">
        <f>SUMIFS('Aceite de Oliva'!AB$6:AB$257,'Aceite de Oliva'!$A$6:$A$257,"&gt;="&amp;$A268,'Aceite de Oliva'!$B$6:$B$257,"&lt;="&amp;$B268)</f>
        <v>0.82</v>
      </c>
      <c r="AC268" s="14"/>
      <c r="AD268" s="14"/>
      <c r="AE268" s="14"/>
      <c r="AF268" s="8">
        <f>SUMIFS('Aceite de Oliva'!AF$6:AF$257,'Aceite de Oliva'!$A$6:$A$257,"&gt;="&amp;$A268,'Aceite de Oliva'!$B$6:$B$257,"&lt;="&amp;$B268)</f>
        <v>0.28000000000000003</v>
      </c>
      <c r="AG268" s="8">
        <f>SUMIFS('Aceite de Oliva'!AG$6:AG$257,'Aceite de Oliva'!$A$6:$A$257,"&gt;="&amp;$A268,'Aceite de Oliva'!$B$6:$B$257,"&lt;="&amp;$B268)</f>
        <v>0.26</v>
      </c>
      <c r="AH268" s="8">
        <f>SUMIFS('Aceite de Oliva'!AH$6:AH$257,'Aceite de Oliva'!$A$6:$A$257,"&gt;="&amp;$A268,'Aceite de Oliva'!$B$6:$B$257,"&lt;="&amp;$B268)</f>
        <v>0</v>
      </c>
      <c r="AI268" s="8">
        <f>SUMIFS('Aceite de Oliva'!AI$6:AI$257,'Aceite de Oliva'!$A$6:$A$257,"&gt;="&amp;$A268,'Aceite de Oliva'!$B$6:$B$257,"&lt;="&amp;$B268)</f>
        <v>0</v>
      </c>
      <c r="AJ268" s="14"/>
      <c r="AK268" s="14"/>
      <c r="AL268" s="14"/>
      <c r="AM268" s="8">
        <f>SUMIFS('Aceite de Oliva'!AM$6:AM$257,'Aceite de Oliva'!$A$6:$A$257,"&gt;="&amp;$A268,'Aceite de Oliva'!$B$6:$B$257,"&lt;="&amp;$B268)</f>
        <v>0.44999999999999996</v>
      </c>
      <c r="AN268" s="8">
        <f>SUMIFS('Aceite de Oliva'!AN$6:AN$257,'Aceite de Oliva'!$A$6:$A$257,"&gt;="&amp;$A268,'Aceite de Oliva'!$B$6:$B$257,"&lt;="&amp;$B268)</f>
        <v>0</v>
      </c>
      <c r="AO268" s="8">
        <f>SUMIFS('Aceite de Oliva'!AO$6:AO$257,'Aceite de Oliva'!$A$6:$A$257,"&gt;="&amp;$A268,'Aceite de Oliva'!$B$6:$B$257,"&lt;="&amp;$B268)</f>
        <v>0.1</v>
      </c>
      <c r="AP268" s="8">
        <f>SUMIFS('Aceite de Oliva'!AP$6:AP$257,'Aceite de Oliva'!$A$6:$A$257,"&gt;="&amp;$A268,'Aceite de Oliva'!$B$6:$B$257,"&lt;="&amp;$B268)</f>
        <v>1.37</v>
      </c>
      <c r="AQ268" s="14"/>
      <c r="AR268" s="14"/>
      <c r="AT268" s="8">
        <f>SUMIFS('Aceite de Oliva'!AT$6:AT$257,'Aceite de Oliva'!$A$6:$A$257,"&gt;="&amp;$A268,'Aceite de Oliva'!$B$6:$B$257,"&lt;="&amp;$B268)</f>
        <v>0.14000000000000001</v>
      </c>
      <c r="AU268" s="8">
        <f>SUMIFS('Aceite de Oliva'!AU$6:AU$257,'Aceite de Oliva'!$A$6:$A$257,"&gt;="&amp;$A268,'Aceite de Oliva'!$B$6:$B$257,"&lt;="&amp;$B268)</f>
        <v>0</v>
      </c>
      <c r="AV268" s="8">
        <f>SUMIFS('Aceite de Oliva'!AV$6:AV$257,'Aceite de Oliva'!$A$6:$A$257,"&gt;="&amp;$A268,'Aceite de Oliva'!$B$6:$B$257,"&lt;="&amp;$B268)</f>
        <v>0.1</v>
      </c>
      <c r="AW268" s="8">
        <f>SUMIFS('Aceite de Oliva'!AW$6:AW$257,'Aceite de Oliva'!$A$6:$A$257,"&gt;="&amp;$A268,'Aceite de Oliva'!$B$6:$B$257,"&lt;="&amp;$B268)</f>
        <v>0.45</v>
      </c>
      <c r="BA268" s="8">
        <f>SUMIFS('Aceite de Oliva'!BA$6:BA$257,'Aceite de Oliva'!$A$6:$A$257,"&gt;="&amp;A268,'Aceite de Oliva'!$B$6:$B$257,"&lt;="&amp;B268)</f>
        <v>0</v>
      </c>
      <c r="BB268" s="8">
        <f>SUMIFS('Aceite de Oliva'!BB$6:BB$257,'Aceite de Oliva'!$A$6:$A$257,"&gt;="&amp;$A268,'Aceite de Oliva'!$B$6:$B$257,"&lt;="&amp;$B268)</f>
        <v>0</v>
      </c>
      <c r="BC268" s="8">
        <f>SUMIFS('Aceite de Oliva'!BC$6:BC$257,'Aceite de Oliva'!$A$6:$A$257,"&gt;="&amp;$A268,'Aceite de Oliva'!$B$6:$B$257,"&lt;="&amp;$B268)</f>
        <v>0</v>
      </c>
      <c r="BD268" s="8">
        <f>SUMIFS('Aceite de Oliva'!BD$6:BD$257,'Aceite de Oliva'!$A$6:$A$257,"&gt;="&amp;$A268,'Aceite de Oliva'!$B$6:$B$257,"&lt;="&amp;$B268)</f>
        <v>0</v>
      </c>
      <c r="BE268" s="5"/>
      <c r="BH268" s="8">
        <f>SUMIFS('Aceite de Oliva'!BH$6:BH$257,'Aceite de Oliva'!$A$6:$A$257,"&gt;="&amp;$A268,'Aceite de Oliva'!$B$6:$B$257,"&lt;="&amp;$B268)</f>
        <v>0.35</v>
      </c>
      <c r="BI268" s="8">
        <f>SUMIFS('Aceite de Oliva'!BI$6:BI$257,'Aceite de Oliva'!$A$6:$A$257,"&gt;="&amp;$A268,'Aceite de Oliva'!$B$6:$B$257,"&lt;="&amp;$B268)</f>
        <v>0</v>
      </c>
      <c r="BJ268" s="8">
        <f>SUMIFS('Aceite de Oliva'!BJ$6:BJ$257,'Aceite de Oliva'!$A$6:$A$257,"&gt;="&amp;$A268,'Aceite de Oliva'!$B$6:$B$257,"&lt;="&amp;$B268)</f>
        <v>0.57999999999999996</v>
      </c>
      <c r="BK268" s="8">
        <f>SUMIFS('Aceite de Oliva'!BK$6:BK$257,'Aceite de Oliva'!$A$6:$A$257,"&gt;="&amp;$A268,'Aceite de Oliva'!$B$6:$B$257,"&lt;="&amp;$B268)</f>
        <v>0</v>
      </c>
      <c r="BO268" s="8">
        <f>SUMIFS('Aceite de Oliva'!BO$6:BO$257,'Aceite de Oliva'!$A$6:$A$257,"&gt;="&amp;$A268,'Aceite de Oliva'!$B$6:$B$257,"&lt;="&amp;$B268)</f>
        <v>0.05</v>
      </c>
      <c r="BP268" s="8">
        <f>SUMIFS('Aceite de Oliva'!BP$6:BP$257,'Aceite de Oliva'!$A$6:$A$257,"&gt;="&amp;$A268,'Aceite de Oliva'!$B$6:$B$257,"&lt;="&amp;$B268)</f>
        <v>0</v>
      </c>
      <c r="BQ268" s="8">
        <f>SUMIFS('Aceite de Oliva'!BQ$6:BQ$257,'Aceite de Oliva'!$A$6:$A$257,"&gt;="&amp;$A268,'Aceite de Oliva'!$B$6:$B$257,"&lt;="&amp;$B268)</f>
        <v>0.1</v>
      </c>
      <c r="BR268" s="8">
        <f>SUMIFS('Aceite de Oliva'!BR$6:BR$257,'Aceite de Oliva'!$A$6:$A$257,"&gt;="&amp;$A268,'Aceite de Oliva'!$B$6:$B$257,"&lt;="&amp;$B268)</f>
        <v>0</v>
      </c>
      <c r="BV268" s="8">
        <f>SUMIFS('Aceite de Oliva'!BV$6:BV$257,'Aceite de Oliva'!$A$6:$A$257,"&gt;="&amp;$A268,'Aceite de Oliva'!$B$6:$B$257,"&lt;="&amp;$B268)</f>
        <v>0</v>
      </c>
      <c r="BW268" s="8">
        <f>SUMIFS('Aceite de Oliva'!BW$6:BW$257,'Aceite de Oliva'!$A$6:$A$257,"&gt;="&amp;$A268,'Aceite de Oliva'!$B$6:$B$257,"&lt;="&amp;$B268)</f>
        <v>0</v>
      </c>
      <c r="BX268" s="8">
        <f>SUMIFS('Aceite de Oliva'!BX$6:BX$257,'Aceite de Oliva'!$A$6:$A$257,"&gt;="&amp;$A268,'Aceite de Oliva'!$B$6:$B$257,"&lt;="&amp;$B268)</f>
        <v>0</v>
      </c>
      <c r="BY268" s="8">
        <f>SUMIFS('Aceite de Oliva'!BY$6:BY$257,'Aceite de Oliva'!$A$6:$A$257,"&gt;="&amp;$A268,'Aceite de Oliva'!$B$6:$B$257,"&lt;="&amp;$B268)</f>
        <v>0</v>
      </c>
      <c r="CC268" s="8">
        <f>SUMIFS('Aceite de Oliva'!CC$6:CC$257,'Aceite de Oliva'!$A$6:$A$257,"&gt;="&amp;$A268,'Aceite de Oliva'!$B$6:$B$257,"&lt;="&amp;$B268)</f>
        <v>0.04</v>
      </c>
      <c r="CD268" s="8">
        <f>SUMIFS('Aceite de Oliva'!CD$6:CD$257,'Aceite de Oliva'!$A$6:$A$257,"&gt;="&amp;$A268,'Aceite de Oliva'!$B$6:$B$257,"&lt;="&amp;$B268)</f>
        <v>0</v>
      </c>
      <c r="CE268" s="8">
        <f>SUMIFS('Aceite de Oliva'!CE$6:CE$257,'Aceite de Oliva'!$A$6:$A$257,"&gt;="&amp;$A268,'Aceite de Oliva'!$B$6:$B$257,"&lt;="&amp;$B268)</f>
        <v>0</v>
      </c>
      <c r="CF268" s="8">
        <f>SUMIFS('Aceite de Oliva'!CF$6:CF$257,'Aceite de Oliva'!$A$6:$A$257,"&gt;="&amp;$A268,'Aceite de Oliva'!$B$6:$B$257,"&lt;="&amp;$B268)</f>
        <v>0</v>
      </c>
      <c r="CJ268" s="8">
        <f>SUMIFS('Aceite de Oliva'!CJ$6:CJ$257,'Aceite de Oliva'!$A$6:$A$257,"&gt;="&amp;$A268,'Aceite de Oliva'!$B$6:$B$257,"&lt;="&amp;$B268)</f>
        <v>0.32999999999999996</v>
      </c>
      <c r="CK268" s="8">
        <f>SUMIFS('Aceite de Oliva'!CK$6:CK$257,'Aceite de Oliva'!$A$6:$A$257,"&gt;="&amp;$A268,'Aceite de Oliva'!$B$6:$B$257,"&lt;="&amp;$B268)</f>
        <v>0.12</v>
      </c>
      <c r="CL268" s="8">
        <f>SUMIFS('Aceite de Oliva'!CL$6:CL$257,'Aceite de Oliva'!$A$6:$A$257,"&gt;="&amp;$A268,'Aceite de Oliva'!$B$6:$B$257,"&lt;="&amp;$B268)</f>
        <v>0.62</v>
      </c>
      <c r="CM268" s="8">
        <f>SUMIFS('Aceite de Oliva'!CM$6:CM$257,'Aceite de Oliva'!$A$6:$A$257,"&gt;="&amp;$A268,'Aceite de Oliva'!$B$6:$B$257,"&lt;="&amp;$B268)</f>
        <v>0</v>
      </c>
      <c r="CQ268" s="8">
        <f>SUMIFS('Aceite de Oliva'!CQ$6:CQ$257,'Aceite de Oliva'!$A$6:$A$257,"&gt;="&amp;$A268,'Aceite de Oliva'!$B$6:$B$257,"&lt;="&amp;$B268)</f>
        <v>1.6199999999999999</v>
      </c>
      <c r="CR268" s="8">
        <f>SUMIFS('Aceite de Oliva'!CR$6:CR$257,'Aceite de Oliva'!$A$6:$A$257,"&gt;="&amp;$A268,'Aceite de Oliva'!$B$6:$B$257,"&lt;="&amp;$B268)</f>
        <v>2.09</v>
      </c>
      <c r="CS268" s="8">
        <f>SUMIFS('Aceite de Oliva'!CS$6:CS$257,'Aceite de Oliva'!$A$6:$A$257,"&gt;="&amp;$A268,'Aceite de Oliva'!$B$6:$B$257,"&lt;="&amp;$B268)</f>
        <v>2.0499999999999998</v>
      </c>
      <c r="CT268" s="8">
        <f>SUMIFS('Aceite de Oliva'!CT$6:CT$257,'Aceite de Oliva'!$A$6:$A$257,"&gt;="&amp;$A268,'Aceite de Oliva'!$B$6:$B$257,"&lt;="&amp;$B268)</f>
        <v>0</v>
      </c>
      <c r="CX268" s="8">
        <f>SUMIFS('Aceite de Oliva'!CX$6:CX$257,'Aceite de Oliva'!$A$6:$A$257,"&gt;="&amp;$A268,'Aceite de Oliva'!$B$6:$B$257,"&lt;="&amp;$B268)</f>
        <v>0.54</v>
      </c>
      <c r="CY268" s="8">
        <f>SUMIFS('Aceite de Oliva'!CY$6:CY$257,'Aceite de Oliva'!$A$6:$A$257,"&gt;="&amp;$A268,'Aceite de Oliva'!$B$6:$B$257,"&lt;="&amp;$B268)</f>
        <v>1.6</v>
      </c>
      <c r="CZ268" s="8">
        <f>SUMIFS('Aceite de Oliva'!CZ$6:CZ$257,'Aceite de Oliva'!$A$6:$A$257,"&gt;="&amp;$A268,'Aceite de Oliva'!$B$6:$B$257,"&lt;="&amp;$B268)</f>
        <v>0.47</v>
      </c>
      <c r="DA268" s="8">
        <f>SUMIFS('Aceite de Oliva'!DA$6:DA$257,'Aceite de Oliva'!$A$6:$A$257,"&gt;="&amp;$A268,'Aceite de Oliva'!$B$6:$B$257,"&lt;="&amp;$B268)</f>
        <v>0</v>
      </c>
      <c r="DE268" s="8">
        <f>SUMIFS('Aceite de Oliva'!DE$6:DE$257,'Aceite de Oliva'!$A$6:$A$257,"&gt;="&amp;$A268,'Aceite de Oliva'!$B$6:$B$257,"&lt;="&amp;$B268)</f>
        <v>0.83000000000000007</v>
      </c>
      <c r="DF268" s="8">
        <f>SUMIFS('Aceite de Oliva'!DF$6:DF$257,'Aceite de Oliva'!$A$6:$A$257,"&gt;="&amp;$A268,'Aceite de Oliva'!$B$6:$B$257,"&lt;="&amp;$B268)</f>
        <v>0.8</v>
      </c>
      <c r="DG268" s="8">
        <f>SUMIFS('Aceite de Oliva'!DG$6:DG$257,'Aceite de Oliva'!$A$6:$A$257,"&gt;="&amp;$A268,'Aceite de Oliva'!$B$6:$B$257,"&lt;="&amp;$B268)</f>
        <v>1.1800000000000002</v>
      </c>
      <c r="DH268" s="8">
        <f>SUMIFS('Aceite de Oliva'!DH$6:DH$257,'Aceite de Oliva'!$A$6:$A$257,"&gt;="&amp;$A268,'Aceite de Oliva'!$B$6:$B$257,"&lt;="&amp;$B268)</f>
        <v>0</v>
      </c>
      <c r="DL268" s="8">
        <f>SUMIFS('Aceite de Oliva'!DL$6:DL$257,'Aceite de Oliva'!$A$6:$A$257,"&gt;="&amp;$A268,'Aceite de Oliva'!$B$6:$B$257,"&lt;="&amp;$B268)</f>
        <v>4.49</v>
      </c>
      <c r="DM268" s="8">
        <f>SUMIFS('Aceite de Oliva'!DM$6:DM$257,'Aceite de Oliva'!$A$6:$A$257,"&gt;="&amp;$A268,'Aceite de Oliva'!$B$6:$B$257,"&lt;="&amp;$B268)</f>
        <v>6.0500000000000007</v>
      </c>
      <c r="DN268" s="8">
        <f>SUMIFS('Aceite de Oliva'!DN$6:DN$257,'Aceite de Oliva'!$A$6:$A$257,"&gt;="&amp;$A268,'Aceite de Oliva'!$B$6:$B$257,"&lt;="&amp;$B268)</f>
        <v>5.29</v>
      </c>
      <c r="DO268" s="8">
        <f>SUMIFS('Aceite de Oliva'!DO$6:DO$257,'Aceite de Oliva'!$A$6:$A$257,"&gt;="&amp;$A268,'Aceite de Oliva'!$B$6:$B$257,"&lt;="&amp;$B268)</f>
        <v>1.05</v>
      </c>
      <c r="DS268" s="8">
        <f>SUMIFS('Aceite de Oliva'!DS$6:DS$257,'Aceite de Oliva'!$A$6:$A$257,"&gt;="&amp;$A268,'Aceite de Oliva'!$B$6:$B$257,"&lt;="&amp;$B268)</f>
        <v>5.0599999999999996</v>
      </c>
      <c r="DT268" s="8">
        <f>SUMIFS('Aceite de Oliva'!DT$6:DT$257,'Aceite de Oliva'!$A$6:$A$257,"&gt;="&amp;$A268,'Aceite de Oliva'!$B$6:$B$257,"&lt;="&amp;$B268)</f>
        <v>12.74</v>
      </c>
      <c r="DU268" s="8">
        <f>SUMIFS('Aceite de Oliva'!DU$6:DU$257,'Aceite de Oliva'!$A$6:$A$257,"&gt;="&amp;$A268,'Aceite de Oliva'!$B$6:$B$257,"&lt;="&amp;$B268)</f>
        <v>4.4000000000000004</v>
      </c>
      <c r="DV268" s="8">
        <f>SUMIFS('Aceite de Oliva'!DV$6:DV$257,'Aceite de Oliva'!$A$6:$A$257,"&gt;="&amp;$A268,'Aceite de Oliva'!$B$6:$B$257,"&lt;="&amp;$B268)</f>
        <v>1.98</v>
      </c>
      <c r="DZ268" s="8">
        <f>SUMIFS('Aceite de Oliva'!DZ$6:DZ$257,'Aceite de Oliva'!$A$6:$A$257,"&gt;="&amp;$A268,'Aceite de Oliva'!$B$6:$B$257,"&lt;="&amp;$B268)</f>
        <v>5.0599999999999996</v>
      </c>
      <c r="EA268" s="8">
        <f>SUMIFS('Aceite de Oliva'!EA$6:EA$257,'Aceite de Oliva'!$A$6:$A$257,"&gt;="&amp;$A268,'Aceite de Oliva'!$B$6:$B$257,"&lt;="&amp;$B268)</f>
        <v>5.01</v>
      </c>
      <c r="EB268" s="8">
        <f>SUMIFS('Aceite de Oliva'!EB$6:EB$257,'Aceite de Oliva'!$A$6:$A$257,"&gt;="&amp;$A268,'Aceite de Oliva'!$B$6:$B$257,"&lt;="&amp;$B268)</f>
        <v>4.8400000000000007</v>
      </c>
      <c r="EC268" s="8">
        <f>SUMIFS('Aceite de Oliva'!EC$6:EC$257,'Aceite de Oliva'!$A$6:$A$257,"&gt;="&amp;$A268,'Aceite de Oliva'!$B$6:$B$257,"&lt;="&amp;$B268)</f>
        <v>5.39</v>
      </c>
      <c r="EG268" s="8">
        <f>SUMIFS('Aceite de Oliva'!EG$6:EG$257,'Aceite de Oliva'!$A$6:$A$257,"&gt;="&amp;$A268,'Aceite de Oliva'!$B$6:$B$257,"&lt;="&amp;$B268)</f>
        <v>5.8500000000000005</v>
      </c>
      <c r="EH268" s="8">
        <f>SUMIFS('Aceite de Oliva'!EH$6:EH$257,'Aceite de Oliva'!$A$6:$A$257,"&gt;="&amp;$A268,'Aceite de Oliva'!$B$6:$B$257,"&lt;="&amp;$B268)</f>
        <v>1.79</v>
      </c>
      <c r="EI268" s="8">
        <f>SUMIFS('Aceite de Oliva'!EI$6:EI$257,'Aceite de Oliva'!$A$6:$A$257,"&gt;="&amp;$A268,'Aceite de Oliva'!$B$6:$B$257,"&lt;="&amp;$B268)</f>
        <v>7</v>
      </c>
      <c r="EJ268" s="8">
        <f>SUMIFS('Aceite de Oliva'!EJ$6:EJ$257,'Aceite de Oliva'!$A$6:$A$257,"&gt;="&amp;$A268,'Aceite de Oliva'!$B$6:$B$257,"&lt;="&amp;$B268)</f>
        <v>6</v>
      </c>
      <c r="EN268" s="8">
        <f>SUMIFS('Aceite de Oliva'!EN$6:EN$257,'Aceite de Oliva'!$A$6:$A$257,"&gt;="&amp;$A268,'Aceite de Oliva'!$B$6:$B$257,"&lt;="&amp;$B268)</f>
        <v>5.63</v>
      </c>
      <c r="EO268" s="8">
        <f>SUMIFS('Aceite de Oliva'!EO$6:EO$257,'Aceite de Oliva'!$A$6:$A$257,"&gt;="&amp;$A268,'Aceite de Oliva'!$B$6:$B$257,"&lt;="&amp;$B268)</f>
        <v>4.09</v>
      </c>
      <c r="EP268" s="8">
        <f>SUMIFS('Aceite de Oliva'!EP$6:EP$257,'Aceite de Oliva'!$A$6:$A$257,"&gt;="&amp;$A268,'Aceite de Oliva'!$B$6:$B$257,"&lt;="&amp;$B268)</f>
        <v>5.15</v>
      </c>
      <c r="EQ268" s="8">
        <f>SUMIFS('Aceite de Oliva'!EQ$6:EQ$257,'Aceite de Oliva'!$A$6:$A$257,"&gt;="&amp;$A268,'Aceite de Oliva'!$B$6:$B$257,"&lt;="&amp;$B268)</f>
        <v>9.82</v>
      </c>
      <c r="EU268" s="8">
        <f>SUMIFS('Aceite de Oliva'!EU$6:EU$257,'Aceite de Oliva'!$A$6:$A$257,"&gt;="&amp;$A268,'Aceite de Oliva'!$B$6:$B$257,"&lt;="&amp;$B268)</f>
        <v>6.15</v>
      </c>
      <c r="EV268" s="8">
        <f>SUMIFS('Aceite de Oliva'!EV$6:EV$257,'Aceite de Oliva'!$A$6:$A$257,"&gt;="&amp;$A268,'Aceite de Oliva'!$B$6:$B$257,"&lt;="&amp;$B268)</f>
        <v>1.5899999999999999</v>
      </c>
      <c r="EW268" s="8">
        <f>SUMIFS('Aceite de Oliva'!EW$6:EW$257,'Aceite de Oliva'!$A$6:$A$257,"&gt;="&amp;$A268,'Aceite de Oliva'!$B$6:$B$257,"&lt;="&amp;$B268)</f>
        <v>7.15</v>
      </c>
      <c r="EX268" s="8">
        <f>SUMIFS('Aceite de Oliva'!EX$6:EX$257,'Aceite de Oliva'!$A$6:$A$257,"&gt;="&amp;$A268,'Aceite de Oliva'!$B$6:$B$257,"&lt;="&amp;$B268)</f>
        <v>6.68</v>
      </c>
      <c r="FB268" s="8">
        <f>SUMIFS('Aceite de Oliva'!FB$6:FB$257,'Aceite de Oliva'!$A$6:$A$257,"&gt;="&amp;$A268,'Aceite de Oliva'!$B$6:$B$257,"&lt;="&amp;$B268)</f>
        <v>3.5199999999999996</v>
      </c>
      <c r="FC268" s="8">
        <f>SUMIFS('Aceite de Oliva'!FC$6:FC$257,'Aceite de Oliva'!$A$6:$A$257,"&gt;="&amp;$A268,'Aceite de Oliva'!$B$6:$B$257,"&lt;="&amp;$B268)</f>
        <v>1.6400000000000001</v>
      </c>
      <c r="FD268" s="8">
        <f>SUMIFS('Aceite de Oliva'!FD$6:FD$257,'Aceite de Oliva'!$A$6:$A$257,"&gt;="&amp;$A268,'Aceite de Oliva'!$B$6:$B$257,"&lt;="&amp;$B268)</f>
        <v>3.1999999999999997</v>
      </c>
      <c r="FE268" s="8">
        <f>SUMIFS('Aceite de Oliva'!FE$6:FE$257,'Aceite de Oliva'!$A$6:$A$257,"&gt;="&amp;$A268,'Aceite de Oliva'!$B$6:$B$257,"&lt;="&amp;$B268)</f>
        <v>6.34</v>
      </c>
      <c r="FI268" s="8">
        <f>SUMIFS('Aceite de Oliva'!FI$6:FI$257,'Aceite de Oliva'!$A$6:$A$257,"&gt;="&amp;$A268,'Aceite de Oliva'!$B$6:$B$257,"&lt;="&amp;$B268)</f>
        <v>4.03</v>
      </c>
      <c r="FJ268" s="8">
        <f>SUMIFS('Aceite de Oliva'!FJ$6:FJ$257,'Aceite de Oliva'!$A$6:$A$257,"&gt;="&amp;$A268,'Aceite de Oliva'!$B$6:$B$257,"&lt;="&amp;$B268)</f>
        <v>1.22</v>
      </c>
      <c r="FK268" s="8">
        <f>SUMIFS('Aceite de Oliva'!FK$6:FK$257,'Aceite de Oliva'!$A$6:$A$257,"&gt;="&amp;$A268,'Aceite de Oliva'!$B$6:$B$257,"&lt;="&amp;$B268)</f>
        <v>4.3599999999999994</v>
      </c>
      <c r="FL268" s="8">
        <f>SUMIFS('Aceite de Oliva'!FL$6:FL$257,'Aceite de Oliva'!$A$6:$A$257,"&gt;="&amp;$A268,'Aceite de Oliva'!$B$6:$B$257,"&lt;="&amp;$B268)</f>
        <v>5.68</v>
      </c>
      <c r="FP268" s="8">
        <f>SUMIFS('Aceite de Oliva'!FP$6:FP$257,'Aceite de Oliva'!$A$6:$A$257,"&gt;="&amp;$A268,'Aceite de Oliva'!$B$6:$B$257,"&lt;="&amp;$B268)</f>
        <v>4.33</v>
      </c>
      <c r="FQ268" s="8">
        <f>SUMIFS('Aceite de Oliva'!FQ$6:FQ$257,'Aceite de Oliva'!$A$6:$A$257,"&gt;="&amp;$A268,'Aceite de Oliva'!$B$6:$B$257,"&lt;="&amp;$B268)</f>
        <v>3.66</v>
      </c>
      <c r="FR268" s="8">
        <f>SUMIFS('Aceite de Oliva'!FR$6:FR$257,'Aceite de Oliva'!$A$6:$A$257,"&gt;="&amp;$A268,'Aceite de Oliva'!$B$6:$B$257,"&lt;="&amp;$B268)</f>
        <v>4.09</v>
      </c>
      <c r="FS268" s="8">
        <f>SUMIFS('Aceite de Oliva'!FS$6:FS$257,'Aceite de Oliva'!$A$6:$A$257,"&gt;="&amp;$A268,'Aceite de Oliva'!$B$6:$B$257,"&lt;="&amp;$B268)</f>
        <v>5.8800000000000008</v>
      </c>
      <c r="FW268" s="8">
        <f>SUMIFS('Aceite de Oliva'!FW$6:FW$257,'Aceite de Oliva'!$A$6:$A$257,"&gt;="&amp;$A268,'Aceite de Oliva'!$B$6:$B$257,"&lt;="&amp;$B268)</f>
        <v>1.56</v>
      </c>
      <c r="FX268" s="8">
        <f>SUMIFS('Aceite de Oliva'!FX$6:FX$257,'Aceite de Oliva'!$A$6:$A$257,"&gt;="&amp;$A268,'Aceite de Oliva'!$B$6:$B$257,"&lt;="&amp;$B268)</f>
        <v>0.85</v>
      </c>
      <c r="FY268" s="8">
        <f>SUMIFS('Aceite de Oliva'!FY$6:FY$257,'Aceite de Oliva'!$A$6:$A$257,"&gt;="&amp;$A268,'Aceite de Oliva'!$B$6:$B$257,"&lt;="&amp;$B268)</f>
        <v>1.79</v>
      </c>
      <c r="FZ268" s="8">
        <f>SUMIFS('Aceite de Oliva'!FZ$6:FZ$257,'Aceite de Oliva'!$A$6:$A$257,"&gt;="&amp;$A268,'Aceite de Oliva'!$B$6:$B$257,"&lt;="&amp;$B268)</f>
        <v>1.1099999999999999</v>
      </c>
      <c r="GD268" s="8">
        <f>SUMIFS('Aceite de Oliva'!GD$6:GD$257,'Aceite de Oliva'!$A$6:$A$257,"&gt;="&amp;$A268,'Aceite de Oliva'!$B$6:$B$257,"&lt;="&amp;$B268)</f>
        <v>1.1499999999999999</v>
      </c>
      <c r="GE268" s="8">
        <f>SUMIFS('Aceite de Oliva'!GE$6:GE$257,'Aceite de Oliva'!$A$6:$A$257,"&gt;="&amp;$A268,'Aceite de Oliva'!$B$6:$B$257,"&lt;="&amp;$B268)</f>
        <v>0.21</v>
      </c>
      <c r="GF268" s="8">
        <f>SUMIFS('Aceite de Oliva'!GF$6:GF$257,'Aceite de Oliva'!$A$6:$A$257,"&gt;="&amp;$A268,'Aceite de Oliva'!$B$6:$B$257,"&lt;="&amp;$B268)</f>
        <v>1.8</v>
      </c>
      <c r="GG268" s="8">
        <f>SUMIFS('Aceite de Oliva'!GG$6:GG$257,'Aceite de Oliva'!$A$6:$A$257,"&gt;="&amp;$A268,'Aceite de Oliva'!$B$6:$B$257,"&lt;="&amp;$B268)</f>
        <v>0.48</v>
      </c>
      <c r="GK268" s="8">
        <f>SUMIFS('Aceite de Oliva'!GK$6:GK$257,'Aceite de Oliva'!$A$6:$A$257,"&gt;="&amp;$A268,'Aceite de Oliva'!$B$6:$B$257,"&lt;="&amp;$B268)</f>
        <v>2.38</v>
      </c>
      <c r="GL268" s="8">
        <f>SUMIFS('Aceite de Oliva'!GL$6:GL$257,'Aceite de Oliva'!$A$6:$A$257,"&gt;="&amp;$A268,'Aceite de Oliva'!$B$6:$B$257,"&lt;="&amp;$B268)</f>
        <v>2.3199999999999998</v>
      </c>
      <c r="GM268" s="8">
        <f>SUMIFS('Aceite de Oliva'!GM$6:GM$257,'Aceite de Oliva'!$A$6:$A$257,"&gt;="&amp;$A268,'Aceite de Oliva'!$B$6:$B$257,"&lt;="&amp;$B268)</f>
        <v>2.54</v>
      </c>
      <c r="GN268" s="8">
        <f>SUMIFS('Aceite de Oliva'!GN$6:GN$257,'Aceite de Oliva'!$A$6:$A$257,"&gt;="&amp;$A268,'Aceite de Oliva'!$B$6:$B$257,"&lt;="&amp;$B268)</f>
        <v>2.0299999999999998</v>
      </c>
      <c r="GR268" s="8">
        <f>SUMIFS('Aceite de Oliva'!GR$6:GR$257,'Aceite de Oliva'!$A$6:$A$257,"&gt;="&amp;$A268,'Aceite de Oliva'!$B$6:$B$257,"&lt;="&amp;$B268)</f>
        <v>2.42</v>
      </c>
      <c r="GS268" s="8">
        <f>SUMIFS('Aceite de Oliva'!GS$6:GS$257,'Aceite de Oliva'!$A$6:$A$257,"&gt;="&amp;$A268,'Aceite de Oliva'!$B$6:$B$257,"&lt;="&amp;$B268)</f>
        <v>1.43</v>
      </c>
      <c r="GT268" s="8">
        <f>SUMIFS('Aceite de Oliva'!GT$6:GT$257,'Aceite de Oliva'!$A$6:$A$257,"&gt;="&amp;$A268,'Aceite de Oliva'!$B$6:$B$257,"&lt;="&amp;$B268)</f>
        <v>1.7999999999999998</v>
      </c>
      <c r="GU268" s="8">
        <f>SUMIFS('Aceite de Oliva'!GU$6:GU$257,'Aceite de Oliva'!$A$6:$A$257,"&gt;="&amp;$A268,'Aceite de Oliva'!$B$6:$B$257,"&lt;="&amp;$B268)</f>
        <v>4.28</v>
      </c>
      <c r="GY268" s="8">
        <f>SUMIFS('Aceite de Oliva'!GY$6:GY$257,'Aceite de Oliva'!$A$6:$A$257,"&gt;="&amp;$A268,'Aceite de Oliva'!$B$6:$B$257,"&lt;="&amp;$B268)</f>
        <v>2.4500000000000002</v>
      </c>
      <c r="GZ268" s="8">
        <f>SUMIFS('Aceite de Oliva'!GZ$6:GZ$257,'Aceite de Oliva'!$A$6:$A$257,"&gt;="&amp;$A268,'Aceite de Oliva'!$B$6:$B$257,"&lt;="&amp;$B268)</f>
        <v>2.11</v>
      </c>
      <c r="HA268" s="8">
        <f>SUMIFS('Aceite de Oliva'!HA$6:HA$257,'Aceite de Oliva'!$A$6:$A$257,"&gt;="&amp;$A268,'Aceite de Oliva'!$B$6:$B$257,"&lt;="&amp;$B268)</f>
        <v>3.15</v>
      </c>
      <c r="HB268" s="8">
        <f>SUMIFS('Aceite de Oliva'!HB$6:HB$257,'Aceite de Oliva'!$A$6:$A$257,"&gt;="&amp;$A268,'Aceite de Oliva'!$B$6:$B$257,"&lt;="&amp;$B268)</f>
        <v>1.38</v>
      </c>
    </row>
    <row r="269" spans="1:210" x14ac:dyDescent="0.3">
      <c r="A269" s="14">
        <f>'TAM Aceite de Oliva'!B17</f>
        <v>2.9000000000000004</v>
      </c>
      <c r="B269" s="14">
        <f>'TAM Aceite de Oliva'!C17</f>
        <v>3.0000000000000004</v>
      </c>
      <c r="C269" s="14"/>
      <c r="D269" s="8">
        <f>SUMIFS('Aceite de Oliva'!D$6:D$257,'Aceite de Oliva'!$A$6:$A$257,"&gt;="&amp;$A269,'Aceite de Oliva'!$B$6:$B$257,"&lt;="&amp;$B269)</f>
        <v>0.49</v>
      </c>
      <c r="E269" s="8">
        <f>SUMIFS('Aceite de Oliva'!E$6:E$257,'Aceite de Oliva'!$A$6:$A$257,"&gt;="&amp;$A269,'Aceite de Oliva'!$B$6:$B$257,"&lt;="&amp;$B269)</f>
        <v>1.23</v>
      </c>
      <c r="F269" s="8">
        <f>SUMIFS('Aceite de Oliva'!F$6:F$257,'Aceite de Oliva'!$A$6:$A$257,"&gt;="&amp;$A269,'Aceite de Oliva'!$B$6:$B$257,"&lt;="&amp;$B269)</f>
        <v>0.35</v>
      </c>
      <c r="G269" s="8">
        <f>SUMIFS('Aceite de Oliva'!G$6:G$257,'Aceite de Oliva'!$A$6:$A$257,"&gt;="&amp;$A269,'Aceite de Oliva'!$B$6:$B$257,"&lt;="&amp;$B269)</f>
        <v>0.33</v>
      </c>
      <c r="H269" s="14"/>
      <c r="I269" s="14"/>
      <c r="J269" s="14"/>
      <c r="K269" s="8">
        <f>SUMIFS('Aceite de Oliva'!K$6:K$257,'Aceite de Oliva'!$A$6:$A$257,"&gt;="&amp;$A269,'Aceite de Oliva'!$B$6:$B$257,"&lt;="&amp;$B269)</f>
        <v>0.15000000000000002</v>
      </c>
      <c r="L269" s="8">
        <f>SUMIFS('Aceite de Oliva'!L$6:L$257,'Aceite de Oliva'!$A$6:$A$257,"&gt;="&amp;$A269,'Aceite de Oliva'!$B$6:$B$257,"&lt;="&amp;$B269)</f>
        <v>0</v>
      </c>
      <c r="M269" s="8">
        <f>SUMIFS('Aceite de Oliva'!M$6:M$257,'Aceite de Oliva'!$A$6:$A$257,"&gt;="&amp;$A269,'Aceite de Oliva'!$B$6:$B$257,"&lt;="&amp;$B269)</f>
        <v>0.15000000000000002</v>
      </c>
      <c r="N269" s="8">
        <f>SUMIFS('Aceite de Oliva'!N$6:N$257,'Aceite de Oliva'!$A$6:$A$257,"&gt;="&amp;$A269,'Aceite de Oliva'!$B$6:$B$257,"&lt;="&amp;$B269)</f>
        <v>0</v>
      </c>
      <c r="O269" s="14"/>
      <c r="P269" s="14"/>
      <c r="Q269" s="14"/>
      <c r="R269" s="8">
        <f>SUMIFS('Aceite de Oliva'!R$6:R$257,'Aceite de Oliva'!$A$6:$A$257,"&gt;="&amp;$A269,'Aceite de Oliva'!$B$6:$B$257,"&lt;="&amp;$B269)</f>
        <v>0.03</v>
      </c>
      <c r="S269" s="8">
        <f>SUMIFS('Aceite de Oliva'!S$6:S$257,'Aceite de Oliva'!$A$6:$A$257,"&gt;="&amp;$A269,'Aceite de Oliva'!$B$6:$B$257,"&lt;="&amp;$B269)</f>
        <v>0.19</v>
      </c>
      <c r="T269" s="8">
        <f>SUMIFS('Aceite de Oliva'!T$6:T$257,'Aceite de Oliva'!$A$6:$A$257,"&gt;="&amp;$A269,'Aceite de Oliva'!$B$6:$B$257,"&lt;="&amp;$B269)</f>
        <v>0</v>
      </c>
      <c r="U269" s="8">
        <f>SUMIFS('Aceite de Oliva'!U$6:U$257,'Aceite de Oliva'!$A$6:$A$257,"&gt;="&amp;$A269,'Aceite de Oliva'!$B$6:$B$257,"&lt;="&amp;$B269)</f>
        <v>0</v>
      </c>
      <c r="V269" s="14"/>
      <c r="W269" s="14"/>
      <c r="X269" s="14"/>
      <c r="Y269" s="8">
        <f>SUMIFS('Aceite de Oliva'!Y$6:Y$257,'Aceite de Oliva'!$A$6:$A$257,"&gt;="&amp;$A269,'Aceite de Oliva'!$B$6:$B$257,"&lt;="&amp;$B269)</f>
        <v>0</v>
      </c>
      <c r="Z269" s="8">
        <f>SUMIFS('Aceite de Oliva'!Z$6:Z$257,'Aceite de Oliva'!$A$6:$A$257,"&gt;="&amp;$A269,'Aceite de Oliva'!$B$6:$B$257,"&lt;="&amp;$B269)</f>
        <v>0</v>
      </c>
      <c r="AA269" s="8">
        <f>SUMIFS('Aceite de Oliva'!AA$6:AA$257,'Aceite de Oliva'!$A$6:$A$257,"&gt;="&amp;$A269,'Aceite de Oliva'!$B$6:$B$257,"&lt;="&amp;$B269)</f>
        <v>0</v>
      </c>
      <c r="AB269" s="8">
        <f>SUMIFS('Aceite de Oliva'!AB$6:AB$257,'Aceite de Oliva'!$A$6:$A$257,"&gt;="&amp;$A269,'Aceite de Oliva'!$B$6:$B$257,"&lt;="&amp;$B269)</f>
        <v>0</v>
      </c>
      <c r="AC269" s="14"/>
      <c r="AD269" s="14"/>
      <c r="AE269" s="14"/>
      <c r="AF269" s="8">
        <f>SUMIFS('Aceite de Oliva'!AF$6:AF$257,'Aceite de Oliva'!$A$6:$A$257,"&gt;="&amp;$A269,'Aceite de Oliva'!$B$6:$B$257,"&lt;="&amp;$B269)</f>
        <v>7.0000000000000007E-2</v>
      </c>
      <c r="AG269" s="8">
        <f>SUMIFS('Aceite de Oliva'!AG$6:AG$257,'Aceite de Oliva'!$A$6:$A$257,"&gt;="&amp;$A269,'Aceite de Oliva'!$B$6:$B$257,"&lt;="&amp;$B269)</f>
        <v>0.16</v>
      </c>
      <c r="AH269" s="8">
        <f>SUMIFS('Aceite de Oliva'!AH$6:AH$257,'Aceite de Oliva'!$A$6:$A$257,"&gt;="&amp;$A269,'Aceite de Oliva'!$B$6:$B$257,"&lt;="&amp;$B269)</f>
        <v>7.0000000000000007E-2</v>
      </c>
      <c r="AI269" s="8">
        <f>SUMIFS('Aceite de Oliva'!AI$6:AI$257,'Aceite de Oliva'!$A$6:$A$257,"&gt;="&amp;$A269,'Aceite de Oliva'!$B$6:$B$257,"&lt;="&amp;$B269)</f>
        <v>0</v>
      </c>
      <c r="AJ269" s="14"/>
      <c r="AK269" s="14"/>
      <c r="AL269" s="14"/>
      <c r="AM269" s="8">
        <f>SUMIFS('Aceite de Oliva'!AM$6:AM$257,'Aceite de Oliva'!$A$6:$A$257,"&gt;="&amp;$A269,'Aceite de Oliva'!$B$6:$B$257,"&lt;="&amp;$B269)</f>
        <v>0.24</v>
      </c>
      <c r="AN269" s="8">
        <f>SUMIFS('Aceite de Oliva'!AN$6:AN$257,'Aceite de Oliva'!$A$6:$A$257,"&gt;="&amp;$A269,'Aceite de Oliva'!$B$6:$B$257,"&lt;="&amp;$B269)</f>
        <v>0</v>
      </c>
      <c r="AO269" s="8">
        <f>SUMIFS('Aceite de Oliva'!AO$6:AO$257,'Aceite de Oliva'!$A$6:$A$257,"&gt;="&amp;$A269,'Aceite de Oliva'!$B$6:$B$257,"&lt;="&amp;$B269)</f>
        <v>0.44</v>
      </c>
      <c r="AP269" s="8">
        <f>SUMIFS('Aceite de Oliva'!AP$6:AP$257,'Aceite de Oliva'!$A$6:$A$257,"&gt;="&amp;$A269,'Aceite de Oliva'!$B$6:$B$257,"&lt;="&amp;$B269)</f>
        <v>0</v>
      </c>
      <c r="AQ269" s="14"/>
      <c r="AR269" s="14"/>
      <c r="AT269" s="8">
        <f>SUMIFS('Aceite de Oliva'!AT$6:AT$257,'Aceite de Oliva'!$A$6:$A$257,"&gt;="&amp;$A269,'Aceite de Oliva'!$B$6:$B$257,"&lt;="&amp;$B269)</f>
        <v>0.16</v>
      </c>
      <c r="AU269" s="8">
        <f>SUMIFS('Aceite de Oliva'!AU$6:AU$257,'Aceite de Oliva'!$A$6:$A$257,"&gt;="&amp;$A269,'Aceite de Oliva'!$B$6:$B$257,"&lt;="&amp;$B269)</f>
        <v>0</v>
      </c>
      <c r="AV269" s="8">
        <f>SUMIFS('Aceite de Oliva'!AV$6:AV$257,'Aceite de Oliva'!$A$6:$A$257,"&gt;="&amp;$A269,'Aceite de Oliva'!$B$6:$B$257,"&lt;="&amp;$B269)</f>
        <v>7.0000000000000007E-2</v>
      </c>
      <c r="AW269" s="8">
        <f>SUMIFS('Aceite de Oliva'!AW$6:AW$257,'Aceite de Oliva'!$A$6:$A$257,"&gt;="&amp;$A269,'Aceite de Oliva'!$B$6:$B$257,"&lt;="&amp;$B269)</f>
        <v>0</v>
      </c>
      <c r="BA269" s="8">
        <f>SUMIFS('Aceite de Oliva'!BA$6:BA$257,'Aceite de Oliva'!$A$6:$A$257,"&gt;="&amp;A269,'Aceite de Oliva'!$B$6:$B$257,"&lt;="&amp;B269)</f>
        <v>0.34</v>
      </c>
      <c r="BB269" s="8">
        <f>SUMIFS('Aceite de Oliva'!BB$6:BB$257,'Aceite de Oliva'!$A$6:$A$257,"&gt;="&amp;$A269,'Aceite de Oliva'!$B$6:$B$257,"&lt;="&amp;$B269)</f>
        <v>0</v>
      </c>
      <c r="BC269" s="8">
        <f>SUMIFS('Aceite de Oliva'!BC$6:BC$257,'Aceite de Oliva'!$A$6:$A$257,"&gt;="&amp;$A269,'Aceite de Oliva'!$B$6:$B$257,"&lt;="&amp;$B269)</f>
        <v>0.37</v>
      </c>
      <c r="BD269" s="8">
        <f>SUMIFS('Aceite de Oliva'!BD$6:BD$257,'Aceite de Oliva'!$A$6:$A$257,"&gt;="&amp;$A269,'Aceite de Oliva'!$B$6:$B$257,"&lt;="&amp;$B269)</f>
        <v>0</v>
      </c>
      <c r="BE269" s="5"/>
      <c r="BH269" s="8">
        <f>SUMIFS('Aceite de Oliva'!BH$6:BH$257,'Aceite de Oliva'!$A$6:$A$257,"&gt;="&amp;$A269,'Aceite de Oliva'!$B$6:$B$257,"&lt;="&amp;$B269)</f>
        <v>0.55000000000000004</v>
      </c>
      <c r="BI269" s="8">
        <f>SUMIFS('Aceite de Oliva'!BI$6:BI$257,'Aceite de Oliva'!$A$6:$A$257,"&gt;="&amp;$A269,'Aceite de Oliva'!$B$6:$B$257,"&lt;="&amp;$B269)</f>
        <v>0</v>
      </c>
      <c r="BJ269" s="8">
        <f>SUMIFS('Aceite de Oliva'!BJ$6:BJ$257,'Aceite de Oliva'!$A$6:$A$257,"&gt;="&amp;$A269,'Aceite de Oliva'!$B$6:$B$257,"&lt;="&amp;$B269)</f>
        <v>1.2</v>
      </c>
      <c r="BK269" s="8">
        <f>SUMIFS('Aceite de Oliva'!BK$6:BK$257,'Aceite de Oliva'!$A$6:$A$257,"&gt;="&amp;$A269,'Aceite de Oliva'!$B$6:$B$257,"&lt;="&amp;$B269)</f>
        <v>0</v>
      </c>
      <c r="BO269" s="8">
        <f>SUMIFS('Aceite de Oliva'!BO$6:BO$257,'Aceite de Oliva'!$A$6:$A$257,"&gt;="&amp;$A269,'Aceite de Oliva'!$B$6:$B$257,"&lt;="&amp;$B269)</f>
        <v>9.0000000000000011E-2</v>
      </c>
      <c r="BP269" s="8">
        <f>SUMIFS('Aceite de Oliva'!BP$6:BP$257,'Aceite de Oliva'!$A$6:$A$257,"&gt;="&amp;$A269,'Aceite de Oliva'!$B$6:$B$257,"&lt;="&amp;$B269)</f>
        <v>0.24000000000000002</v>
      </c>
      <c r="BQ269" s="8">
        <f>SUMIFS('Aceite de Oliva'!BQ$6:BQ$257,'Aceite de Oliva'!$A$6:$A$257,"&gt;="&amp;$A269,'Aceite de Oliva'!$B$6:$B$257,"&lt;="&amp;$B269)</f>
        <v>0</v>
      </c>
      <c r="BR269" s="8">
        <f>SUMIFS('Aceite de Oliva'!BR$6:BR$257,'Aceite de Oliva'!$A$6:$A$257,"&gt;="&amp;$A269,'Aceite de Oliva'!$B$6:$B$257,"&lt;="&amp;$B269)</f>
        <v>0</v>
      </c>
      <c r="BV269" s="8">
        <f>SUMIFS('Aceite de Oliva'!BV$6:BV$257,'Aceite de Oliva'!$A$6:$A$257,"&gt;="&amp;$A269,'Aceite de Oliva'!$B$6:$B$257,"&lt;="&amp;$B269)</f>
        <v>0.28000000000000003</v>
      </c>
      <c r="BW269" s="8">
        <f>SUMIFS('Aceite de Oliva'!BW$6:BW$257,'Aceite de Oliva'!$A$6:$A$257,"&gt;="&amp;$A269,'Aceite de Oliva'!$B$6:$B$257,"&lt;="&amp;$B269)</f>
        <v>1.32</v>
      </c>
      <c r="BX269" s="8">
        <f>SUMIFS('Aceite de Oliva'!BX$6:BX$257,'Aceite de Oliva'!$A$6:$A$257,"&gt;="&amp;$A269,'Aceite de Oliva'!$B$6:$B$257,"&lt;="&amp;$B269)</f>
        <v>7.0000000000000007E-2</v>
      </c>
      <c r="BY269" s="8">
        <f>SUMIFS('Aceite de Oliva'!BY$6:BY$257,'Aceite de Oliva'!$A$6:$A$257,"&gt;="&amp;$A269,'Aceite de Oliva'!$B$6:$B$257,"&lt;="&amp;$B269)</f>
        <v>0</v>
      </c>
      <c r="CC269" s="8">
        <f>SUMIFS('Aceite de Oliva'!CC$6:CC$257,'Aceite de Oliva'!$A$6:$A$257,"&gt;="&amp;$A269,'Aceite de Oliva'!$B$6:$B$257,"&lt;="&amp;$B269)</f>
        <v>4.07</v>
      </c>
      <c r="CD269" s="8">
        <f>SUMIFS('Aceite de Oliva'!CD$6:CD$257,'Aceite de Oliva'!$A$6:$A$257,"&gt;="&amp;$A269,'Aceite de Oliva'!$B$6:$B$257,"&lt;="&amp;$B269)</f>
        <v>13.14</v>
      </c>
      <c r="CE269" s="8">
        <f>SUMIFS('Aceite de Oliva'!CE$6:CE$257,'Aceite de Oliva'!$A$6:$A$257,"&gt;="&amp;$A269,'Aceite de Oliva'!$B$6:$B$257,"&lt;="&amp;$B269)</f>
        <v>2.62</v>
      </c>
      <c r="CF269" s="8">
        <f>SUMIFS('Aceite de Oliva'!CF$6:CF$257,'Aceite de Oliva'!$A$6:$A$257,"&gt;="&amp;$A269,'Aceite de Oliva'!$B$6:$B$257,"&lt;="&amp;$B269)</f>
        <v>0.14000000000000001</v>
      </c>
      <c r="CJ269" s="8">
        <f>SUMIFS('Aceite de Oliva'!CJ$6:CJ$257,'Aceite de Oliva'!$A$6:$A$257,"&gt;="&amp;$A269,'Aceite de Oliva'!$B$6:$B$257,"&lt;="&amp;$B269)</f>
        <v>5.51</v>
      </c>
      <c r="CK269" s="8">
        <f>SUMIFS('Aceite de Oliva'!CK$6:CK$257,'Aceite de Oliva'!$A$6:$A$257,"&gt;="&amp;$A269,'Aceite de Oliva'!$B$6:$B$257,"&lt;="&amp;$B269)</f>
        <v>9.56</v>
      </c>
      <c r="CL269" s="8">
        <f>SUMIFS('Aceite de Oliva'!CL$6:CL$257,'Aceite de Oliva'!$A$6:$A$257,"&gt;="&amp;$A269,'Aceite de Oliva'!$B$6:$B$257,"&lt;="&amp;$B269)</f>
        <v>5.5500000000000007</v>
      </c>
      <c r="CM269" s="8">
        <f>SUMIFS('Aceite de Oliva'!CM$6:CM$257,'Aceite de Oliva'!$A$6:$A$257,"&gt;="&amp;$A269,'Aceite de Oliva'!$B$6:$B$257,"&lt;="&amp;$B269)</f>
        <v>2.2200000000000002</v>
      </c>
      <c r="CQ269" s="8">
        <f>SUMIFS('Aceite de Oliva'!CQ$6:CQ$257,'Aceite de Oliva'!$A$6:$A$257,"&gt;="&amp;$A269,'Aceite de Oliva'!$B$6:$B$257,"&lt;="&amp;$B269)</f>
        <v>8.52</v>
      </c>
      <c r="CR269" s="8">
        <f>SUMIFS('Aceite de Oliva'!CR$6:CR$257,'Aceite de Oliva'!$A$6:$A$257,"&gt;="&amp;$A269,'Aceite de Oliva'!$B$6:$B$257,"&lt;="&amp;$B269)</f>
        <v>23.42</v>
      </c>
      <c r="CS269" s="8">
        <f>SUMIFS('Aceite de Oliva'!CS$6:CS$257,'Aceite de Oliva'!$A$6:$A$257,"&gt;="&amp;$A269,'Aceite de Oliva'!$B$6:$B$257,"&lt;="&amp;$B269)</f>
        <v>5.38</v>
      </c>
      <c r="CT269" s="8">
        <f>SUMIFS('Aceite de Oliva'!CT$6:CT$257,'Aceite de Oliva'!$A$6:$A$257,"&gt;="&amp;$A269,'Aceite de Oliva'!$B$6:$B$257,"&lt;="&amp;$B269)</f>
        <v>4.74</v>
      </c>
      <c r="CX269" s="8">
        <f>SUMIFS('Aceite de Oliva'!CX$6:CX$257,'Aceite de Oliva'!$A$6:$A$257,"&gt;="&amp;$A269,'Aceite de Oliva'!$B$6:$B$257,"&lt;="&amp;$B269)</f>
        <v>8.14</v>
      </c>
      <c r="CY269" s="8">
        <f>SUMIFS('Aceite de Oliva'!CY$6:CY$257,'Aceite de Oliva'!$A$6:$A$257,"&gt;="&amp;$A269,'Aceite de Oliva'!$B$6:$B$257,"&lt;="&amp;$B269)</f>
        <v>14.37</v>
      </c>
      <c r="CZ269" s="8">
        <f>SUMIFS('Aceite de Oliva'!CZ$6:CZ$257,'Aceite de Oliva'!$A$6:$A$257,"&gt;="&amp;$A269,'Aceite de Oliva'!$B$6:$B$257,"&lt;="&amp;$B269)</f>
        <v>8.14</v>
      </c>
      <c r="DA269" s="8">
        <f>SUMIFS('Aceite de Oliva'!DA$6:DA$257,'Aceite de Oliva'!$A$6:$A$257,"&gt;="&amp;$A269,'Aceite de Oliva'!$B$6:$B$257,"&lt;="&amp;$B269)</f>
        <v>3.03</v>
      </c>
      <c r="DE269" s="8">
        <f>SUMIFS('Aceite de Oliva'!DE$6:DE$257,'Aceite de Oliva'!$A$6:$A$257,"&gt;="&amp;$A269,'Aceite de Oliva'!$B$6:$B$257,"&lt;="&amp;$B269)</f>
        <v>12.909999999999998</v>
      </c>
      <c r="DF269" s="8">
        <f>SUMIFS('Aceite de Oliva'!DF$6:DF$257,'Aceite de Oliva'!$A$6:$A$257,"&gt;="&amp;$A269,'Aceite de Oliva'!$B$6:$B$257,"&lt;="&amp;$B269)</f>
        <v>26.82</v>
      </c>
      <c r="DG269" s="8">
        <f>SUMIFS('Aceite de Oliva'!DG$6:DG$257,'Aceite de Oliva'!$A$6:$A$257,"&gt;="&amp;$A269,'Aceite de Oliva'!$B$6:$B$257,"&lt;="&amp;$B269)</f>
        <v>10.66</v>
      </c>
      <c r="DH269" s="8">
        <f>SUMIFS('Aceite de Oliva'!DH$6:DH$257,'Aceite de Oliva'!$A$6:$A$257,"&gt;="&amp;$A269,'Aceite de Oliva'!$B$6:$B$257,"&lt;="&amp;$B269)</f>
        <v>3.61</v>
      </c>
      <c r="DL269" s="8">
        <f>SUMIFS('Aceite de Oliva'!DL$6:DL$257,'Aceite de Oliva'!$A$6:$A$257,"&gt;="&amp;$A269,'Aceite de Oliva'!$B$6:$B$257,"&lt;="&amp;$B269)</f>
        <v>24.96</v>
      </c>
      <c r="DM269" s="8">
        <f>SUMIFS('Aceite de Oliva'!DM$6:DM$257,'Aceite de Oliva'!$A$6:$A$257,"&gt;="&amp;$A269,'Aceite de Oliva'!$B$6:$B$257,"&lt;="&amp;$B269)</f>
        <v>25.740000000000002</v>
      </c>
      <c r="DN269" s="8">
        <f>SUMIFS('Aceite de Oliva'!DN$6:DN$257,'Aceite de Oliva'!$A$6:$A$257,"&gt;="&amp;$A269,'Aceite de Oliva'!$B$6:$B$257,"&lt;="&amp;$B269)</f>
        <v>23.47</v>
      </c>
      <c r="DO269" s="8">
        <f>SUMIFS('Aceite de Oliva'!DO$6:DO$257,'Aceite de Oliva'!$A$6:$A$257,"&gt;="&amp;$A269,'Aceite de Oliva'!$B$6:$B$257,"&lt;="&amp;$B269)</f>
        <v>33.07</v>
      </c>
      <c r="DS269" s="8">
        <f>SUMIFS('Aceite de Oliva'!DS$6:DS$257,'Aceite de Oliva'!$A$6:$A$257,"&gt;="&amp;$A269,'Aceite de Oliva'!$B$6:$B$257,"&lt;="&amp;$B269)</f>
        <v>42.05</v>
      </c>
      <c r="DT269" s="8">
        <f>SUMIFS('Aceite de Oliva'!DT$6:DT$257,'Aceite de Oliva'!$A$6:$A$257,"&gt;="&amp;$A269,'Aceite de Oliva'!$B$6:$B$257,"&lt;="&amp;$B269)</f>
        <v>20.98</v>
      </c>
      <c r="DU269" s="8">
        <f>SUMIFS('Aceite de Oliva'!DU$6:DU$257,'Aceite de Oliva'!$A$6:$A$257,"&gt;="&amp;$A269,'Aceite de Oliva'!$B$6:$B$257,"&lt;="&amp;$B269)</f>
        <v>41.19</v>
      </c>
      <c r="DV269" s="8">
        <f>SUMIFS('Aceite de Oliva'!DV$6:DV$257,'Aceite de Oliva'!$A$6:$A$257,"&gt;="&amp;$A269,'Aceite de Oliva'!$B$6:$B$257,"&lt;="&amp;$B269)</f>
        <v>64.73</v>
      </c>
      <c r="DZ269" s="8">
        <f>SUMIFS('Aceite de Oliva'!DZ$6:DZ$257,'Aceite de Oliva'!$A$6:$A$257,"&gt;="&amp;$A269,'Aceite de Oliva'!$B$6:$B$257,"&lt;="&amp;$B269)</f>
        <v>43.839999999999996</v>
      </c>
      <c r="EA269" s="8">
        <f>SUMIFS('Aceite de Oliva'!EA$6:EA$257,'Aceite de Oliva'!$A$6:$A$257,"&gt;="&amp;$A269,'Aceite de Oliva'!$B$6:$B$257,"&lt;="&amp;$B269)</f>
        <v>33.08</v>
      </c>
      <c r="EB269" s="8">
        <f>SUMIFS('Aceite de Oliva'!EB$6:EB$257,'Aceite de Oliva'!$A$6:$A$257,"&gt;="&amp;$A269,'Aceite de Oliva'!$B$6:$B$257,"&lt;="&amp;$B269)</f>
        <v>49.339999999999996</v>
      </c>
      <c r="EC269" s="8">
        <f>SUMIFS('Aceite de Oliva'!EC$6:EC$257,'Aceite de Oliva'!$A$6:$A$257,"&gt;="&amp;$A269,'Aceite de Oliva'!$B$6:$B$257,"&lt;="&amp;$B269)</f>
        <v>44.7</v>
      </c>
      <c r="EG269" s="8">
        <f>SUMIFS('Aceite de Oliva'!EG$6:EG$257,'Aceite de Oliva'!$A$6:$A$257,"&gt;="&amp;$A269,'Aceite de Oliva'!$B$6:$B$257,"&lt;="&amp;$B269)</f>
        <v>41.42</v>
      </c>
      <c r="EH269" s="8">
        <f>SUMIFS('Aceite de Oliva'!EH$6:EH$257,'Aceite de Oliva'!$A$6:$A$257,"&gt;="&amp;$A269,'Aceite de Oliva'!$B$6:$B$257,"&lt;="&amp;$B269)</f>
        <v>20.72</v>
      </c>
      <c r="EI269" s="8">
        <f>SUMIFS('Aceite de Oliva'!EI$6:EI$257,'Aceite de Oliva'!$A$6:$A$257,"&gt;="&amp;$A269,'Aceite de Oliva'!$B$6:$B$257,"&lt;="&amp;$B269)</f>
        <v>46.52</v>
      </c>
      <c r="EJ269" s="8">
        <f>SUMIFS('Aceite de Oliva'!EJ$6:EJ$257,'Aceite de Oliva'!$A$6:$A$257,"&gt;="&amp;$A269,'Aceite de Oliva'!$B$6:$B$257,"&lt;="&amp;$B269)</f>
        <v>66.33</v>
      </c>
      <c r="EN269" s="8">
        <f>SUMIFS('Aceite de Oliva'!EN$6:EN$257,'Aceite de Oliva'!$A$6:$A$257,"&gt;="&amp;$A269,'Aceite de Oliva'!$B$6:$B$257,"&lt;="&amp;$B269)</f>
        <v>43.800000000000004</v>
      </c>
      <c r="EO269" s="8">
        <f>SUMIFS('Aceite de Oliva'!EO$6:EO$257,'Aceite de Oliva'!$A$6:$A$257,"&gt;="&amp;$A269,'Aceite de Oliva'!$B$6:$B$257,"&lt;="&amp;$B269)</f>
        <v>28.38</v>
      </c>
      <c r="EP269" s="8">
        <f>SUMIFS('Aceite de Oliva'!EP$6:EP$257,'Aceite de Oliva'!$A$6:$A$257,"&gt;="&amp;$A269,'Aceite de Oliva'!$B$6:$B$257,"&lt;="&amp;$B269)</f>
        <v>45.839999999999996</v>
      </c>
      <c r="EQ269" s="8">
        <f>SUMIFS('Aceite de Oliva'!EQ$6:EQ$257,'Aceite de Oliva'!$A$6:$A$257,"&gt;="&amp;$A269,'Aceite de Oliva'!$B$6:$B$257,"&lt;="&amp;$B269)</f>
        <v>60.11</v>
      </c>
      <c r="EU269" s="8">
        <f>SUMIFS('Aceite de Oliva'!EU$6:EU$257,'Aceite de Oliva'!$A$6:$A$257,"&gt;="&amp;$A269,'Aceite de Oliva'!$B$6:$B$257,"&lt;="&amp;$B269)</f>
        <v>46.139999999999993</v>
      </c>
      <c r="EV269" s="8">
        <f>SUMIFS('Aceite de Oliva'!EV$6:EV$257,'Aceite de Oliva'!$A$6:$A$257,"&gt;="&amp;$A269,'Aceite de Oliva'!$B$6:$B$257,"&lt;="&amp;$B269)</f>
        <v>32.620000000000005</v>
      </c>
      <c r="EW269" s="8">
        <f>SUMIFS('Aceite de Oliva'!EW$6:EW$257,'Aceite de Oliva'!$A$6:$A$257,"&gt;="&amp;$A269,'Aceite de Oliva'!$B$6:$B$257,"&lt;="&amp;$B269)</f>
        <v>49.059999999999995</v>
      </c>
      <c r="EX269" s="8">
        <f>SUMIFS('Aceite de Oliva'!EX$6:EX$257,'Aceite de Oliva'!$A$6:$A$257,"&gt;="&amp;$A269,'Aceite de Oliva'!$B$6:$B$257,"&lt;="&amp;$B269)</f>
        <v>58.01</v>
      </c>
      <c r="FB269" s="8">
        <f>SUMIFS('Aceite de Oliva'!FB$6:FB$257,'Aceite de Oliva'!$A$6:$A$257,"&gt;="&amp;$A269,'Aceite de Oliva'!$B$6:$B$257,"&lt;="&amp;$B269)</f>
        <v>41.33</v>
      </c>
      <c r="FC269" s="8">
        <f>SUMIFS('Aceite de Oliva'!FC$6:FC$257,'Aceite de Oliva'!$A$6:$A$257,"&gt;="&amp;$A269,'Aceite de Oliva'!$B$6:$B$257,"&lt;="&amp;$B269)</f>
        <v>20.25</v>
      </c>
      <c r="FD269" s="8">
        <f>SUMIFS('Aceite de Oliva'!FD$6:FD$257,'Aceite de Oliva'!$A$6:$A$257,"&gt;="&amp;$A269,'Aceite de Oliva'!$B$6:$B$257,"&lt;="&amp;$B269)</f>
        <v>43.6</v>
      </c>
      <c r="FE269" s="8">
        <f>SUMIFS('Aceite de Oliva'!FE$6:FE$257,'Aceite de Oliva'!$A$6:$A$257,"&gt;="&amp;$A269,'Aceite de Oliva'!$B$6:$B$257,"&lt;="&amp;$B269)</f>
        <v>60.93</v>
      </c>
      <c r="FI269" s="8">
        <f>SUMIFS('Aceite de Oliva'!FI$6:FI$257,'Aceite de Oliva'!$A$6:$A$257,"&gt;="&amp;$A269,'Aceite de Oliva'!$B$6:$B$257,"&lt;="&amp;$B269)</f>
        <v>14.66</v>
      </c>
      <c r="FJ269" s="8">
        <f>SUMIFS('Aceite de Oliva'!FJ$6:FJ$257,'Aceite de Oliva'!$A$6:$A$257,"&gt;="&amp;$A269,'Aceite de Oliva'!$B$6:$B$257,"&lt;="&amp;$B269)</f>
        <v>9.4600000000000009</v>
      </c>
      <c r="FK269" s="8">
        <f>SUMIFS('Aceite de Oliva'!FK$6:FK$257,'Aceite de Oliva'!$A$6:$A$257,"&gt;="&amp;$A269,'Aceite de Oliva'!$B$6:$B$257,"&lt;="&amp;$B269)</f>
        <v>9.6900000000000013</v>
      </c>
      <c r="FL269" s="8">
        <f>SUMIFS('Aceite de Oliva'!FL$6:FL$257,'Aceite de Oliva'!$A$6:$A$257,"&gt;="&amp;$A269,'Aceite de Oliva'!$B$6:$B$257,"&lt;="&amp;$B269)</f>
        <v>40.869999999999997</v>
      </c>
      <c r="FP269" s="8">
        <f>SUMIFS('Aceite de Oliva'!FP$6:FP$257,'Aceite de Oliva'!$A$6:$A$257,"&gt;="&amp;$A269,'Aceite de Oliva'!$B$6:$B$257,"&lt;="&amp;$B269)</f>
        <v>3.96</v>
      </c>
      <c r="FQ269" s="8">
        <f>SUMIFS('Aceite de Oliva'!FQ$6:FQ$257,'Aceite de Oliva'!$A$6:$A$257,"&gt;="&amp;$A269,'Aceite de Oliva'!$B$6:$B$257,"&lt;="&amp;$B269)</f>
        <v>4.24</v>
      </c>
      <c r="FR269" s="8">
        <f>SUMIFS('Aceite de Oliva'!FR$6:FR$257,'Aceite de Oliva'!$A$6:$A$257,"&gt;="&amp;$A269,'Aceite de Oliva'!$B$6:$B$257,"&lt;="&amp;$B269)</f>
        <v>3.84</v>
      </c>
      <c r="FS269" s="8">
        <f>SUMIFS('Aceite de Oliva'!FS$6:FS$257,'Aceite de Oliva'!$A$6:$A$257,"&gt;="&amp;$A269,'Aceite de Oliva'!$B$6:$B$257,"&lt;="&amp;$B269)</f>
        <v>3.77</v>
      </c>
      <c r="FW269" s="8">
        <f>SUMIFS('Aceite de Oliva'!FW$6:FW$257,'Aceite de Oliva'!$A$6:$A$257,"&gt;="&amp;$A269,'Aceite de Oliva'!$B$6:$B$257,"&lt;="&amp;$B269)</f>
        <v>3.5199999999999996</v>
      </c>
      <c r="FX269" s="8">
        <f>SUMIFS('Aceite de Oliva'!FX$6:FX$257,'Aceite de Oliva'!$A$6:$A$257,"&gt;="&amp;$A269,'Aceite de Oliva'!$B$6:$B$257,"&lt;="&amp;$B269)</f>
        <v>6.1</v>
      </c>
      <c r="FY269" s="8">
        <f>SUMIFS('Aceite de Oliva'!FY$6:FY$257,'Aceite de Oliva'!$A$6:$A$257,"&gt;="&amp;$A269,'Aceite de Oliva'!$B$6:$B$257,"&lt;="&amp;$B269)</f>
        <v>2.84</v>
      </c>
      <c r="FZ269" s="8">
        <f>SUMIFS('Aceite de Oliva'!FZ$6:FZ$257,'Aceite de Oliva'!$A$6:$A$257,"&gt;="&amp;$A269,'Aceite de Oliva'!$B$6:$B$257,"&lt;="&amp;$B269)</f>
        <v>3.7600000000000002</v>
      </c>
      <c r="GD269" s="8">
        <f>SUMIFS('Aceite de Oliva'!GD$6:GD$257,'Aceite de Oliva'!$A$6:$A$257,"&gt;="&amp;$A269,'Aceite de Oliva'!$B$6:$B$257,"&lt;="&amp;$B269)</f>
        <v>3.9899999999999998</v>
      </c>
      <c r="GE269" s="8">
        <f>SUMIFS('Aceite de Oliva'!GE$6:GE$257,'Aceite de Oliva'!$A$6:$A$257,"&gt;="&amp;$A269,'Aceite de Oliva'!$B$6:$B$257,"&lt;="&amp;$B269)</f>
        <v>5.52</v>
      </c>
      <c r="GF269" s="8">
        <f>SUMIFS('Aceite de Oliva'!GF$6:GF$257,'Aceite de Oliva'!$A$6:$A$257,"&gt;="&amp;$A269,'Aceite de Oliva'!$B$6:$B$257,"&lt;="&amp;$B269)</f>
        <v>3.73</v>
      </c>
      <c r="GG269" s="8">
        <f>SUMIFS('Aceite de Oliva'!GG$6:GG$257,'Aceite de Oliva'!$A$6:$A$257,"&gt;="&amp;$A269,'Aceite de Oliva'!$B$6:$B$257,"&lt;="&amp;$B269)</f>
        <v>3.08</v>
      </c>
      <c r="GK269" s="8">
        <f>SUMIFS('Aceite de Oliva'!GK$6:GK$257,'Aceite de Oliva'!$A$6:$A$257,"&gt;="&amp;$A269,'Aceite de Oliva'!$B$6:$B$257,"&lt;="&amp;$B269)</f>
        <v>3.73</v>
      </c>
      <c r="GL269" s="8">
        <f>SUMIFS('Aceite de Oliva'!GL$6:GL$257,'Aceite de Oliva'!$A$6:$A$257,"&gt;="&amp;$A269,'Aceite de Oliva'!$B$6:$B$257,"&lt;="&amp;$B269)</f>
        <v>4.01</v>
      </c>
      <c r="GM269" s="8">
        <f>SUMIFS('Aceite de Oliva'!GM$6:GM$257,'Aceite de Oliva'!$A$6:$A$257,"&gt;="&amp;$A269,'Aceite de Oliva'!$B$6:$B$257,"&lt;="&amp;$B269)</f>
        <v>4.24</v>
      </c>
      <c r="GN269" s="8">
        <f>SUMIFS('Aceite de Oliva'!GN$6:GN$257,'Aceite de Oliva'!$A$6:$A$257,"&gt;="&amp;$A269,'Aceite de Oliva'!$B$6:$B$257,"&lt;="&amp;$B269)</f>
        <v>1.08</v>
      </c>
      <c r="GR269" s="8">
        <f>SUMIFS('Aceite de Oliva'!GR$6:GR$257,'Aceite de Oliva'!$A$6:$A$257,"&gt;="&amp;$A269,'Aceite de Oliva'!$B$6:$B$257,"&lt;="&amp;$B269)</f>
        <v>5.92</v>
      </c>
      <c r="GS269" s="8">
        <f>SUMIFS('Aceite de Oliva'!GS$6:GS$257,'Aceite de Oliva'!$A$6:$A$257,"&gt;="&amp;$A269,'Aceite de Oliva'!$B$6:$B$257,"&lt;="&amp;$B269)</f>
        <v>9.3000000000000007</v>
      </c>
      <c r="GT269" s="8">
        <f>SUMIFS('Aceite de Oliva'!GT$6:GT$257,'Aceite de Oliva'!$A$6:$A$257,"&gt;="&amp;$A269,'Aceite de Oliva'!$B$6:$B$257,"&lt;="&amp;$B269)</f>
        <v>5.72</v>
      </c>
      <c r="GU269" s="8">
        <f>SUMIFS('Aceite de Oliva'!GU$6:GU$257,'Aceite de Oliva'!$A$6:$A$257,"&gt;="&amp;$A269,'Aceite de Oliva'!$B$6:$B$257,"&lt;="&amp;$B269)</f>
        <v>1.62</v>
      </c>
      <c r="GY269" s="8">
        <f>SUMIFS('Aceite de Oliva'!GY$6:GY$257,'Aceite de Oliva'!$A$6:$A$257,"&gt;="&amp;$A269,'Aceite de Oliva'!$B$6:$B$257,"&lt;="&amp;$B269)</f>
        <v>6.7799999999999994</v>
      </c>
      <c r="GZ269" s="8">
        <f>SUMIFS('Aceite de Oliva'!GZ$6:GZ$257,'Aceite de Oliva'!$A$6:$A$257,"&gt;="&amp;$A269,'Aceite de Oliva'!$B$6:$B$257,"&lt;="&amp;$B269)</f>
        <v>11.51</v>
      </c>
      <c r="HA269" s="8">
        <f>SUMIFS('Aceite de Oliva'!HA$6:HA$257,'Aceite de Oliva'!$A$6:$A$257,"&gt;="&amp;$A269,'Aceite de Oliva'!$B$6:$B$257,"&lt;="&amp;$B269)</f>
        <v>6.2399999999999993</v>
      </c>
      <c r="HB269" s="8">
        <f>SUMIFS('Aceite de Oliva'!HB$6:HB$257,'Aceite de Oliva'!$A$6:$A$257,"&gt;="&amp;$A269,'Aceite de Oliva'!$B$6:$B$257,"&lt;="&amp;$B269)</f>
        <v>1.57</v>
      </c>
    </row>
    <row r="270" spans="1:210" x14ac:dyDescent="0.3">
      <c r="A270" s="14">
        <f>'TAM Aceite de Oliva'!B18</f>
        <v>3.0000000000000004</v>
      </c>
      <c r="B270" s="14">
        <f>'TAM Aceite de Oliva'!C18</f>
        <v>3.1000000000000005</v>
      </c>
      <c r="C270" s="14"/>
      <c r="D270" s="8">
        <f>SUMIFS('Aceite de Oliva'!D$6:D$257,'Aceite de Oliva'!$A$6:$A$257,"&gt;="&amp;$A270,'Aceite de Oliva'!$B$6:$B$257,"&lt;="&amp;$B270)</f>
        <v>0.17</v>
      </c>
      <c r="E270" s="8">
        <f>SUMIFS('Aceite de Oliva'!E$6:E$257,'Aceite de Oliva'!$A$6:$A$257,"&gt;="&amp;$A270,'Aceite de Oliva'!$B$6:$B$257,"&lt;="&amp;$B270)</f>
        <v>0.92</v>
      </c>
      <c r="F270" s="8">
        <f>SUMIFS('Aceite de Oliva'!F$6:F$257,'Aceite de Oliva'!$A$6:$A$257,"&gt;="&amp;$A270,'Aceite de Oliva'!$B$6:$B$257,"&lt;="&amp;$B270)</f>
        <v>0.04</v>
      </c>
      <c r="G270" s="8">
        <f>SUMIFS('Aceite de Oliva'!G$6:G$257,'Aceite de Oliva'!$A$6:$A$257,"&gt;="&amp;$A270,'Aceite de Oliva'!$B$6:$B$257,"&lt;="&amp;$B270)</f>
        <v>7.0000000000000007E-2</v>
      </c>
      <c r="H270" s="14"/>
      <c r="I270" s="14"/>
      <c r="J270" s="14"/>
      <c r="K270" s="8">
        <f>SUMIFS('Aceite de Oliva'!K$6:K$257,'Aceite de Oliva'!$A$6:$A$257,"&gt;="&amp;$A270,'Aceite de Oliva'!$B$6:$B$257,"&lt;="&amp;$B270)</f>
        <v>0.51</v>
      </c>
      <c r="L270" s="8">
        <f>SUMIFS('Aceite de Oliva'!L$6:L$257,'Aceite de Oliva'!$A$6:$A$257,"&gt;="&amp;$A270,'Aceite de Oliva'!$B$6:$B$257,"&lt;="&amp;$B270)</f>
        <v>0.9</v>
      </c>
      <c r="M270" s="8">
        <f>SUMIFS('Aceite de Oliva'!M$6:M$257,'Aceite de Oliva'!$A$6:$A$257,"&gt;="&amp;$A270,'Aceite de Oliva'!$B$6:$B$257,"&lt;="&amp;$B270)</f>
        <v>0.48</v>
      </c>
      <c r="N270" s="8">
        <f>SUMIFS('Aceite de Oliva'!N$6:N$257,'Aceite de Oliva'!$A$6:$A$257,"&gt;="&amp;$A270,'Aceite de Oliva'!$B$6:$B$257,"&lt;="&amp;$B270)</f>
        <v>0.13</v>
      </c>
      <c r="O270" s="14"/>
      <c r="P270" s="14"/>
      <c r="Q270" s="14"/>
      <c r="R270" s="8">
        <f>SUMIFS('Aceite de Oliva'!R$6:R$257,'Aceite de Oliva'!$A$6:$A$257,"&gt;="&amp;$A270,'Aceite de Oliva'!$B$6:$B$257,"&lt;="&amp;$B270)</f>
        <v>0.27999999999999997</v>
      </c>
      <c r="S270" s="8">
        <f>SUMIFS('Aceite de Oliva'!S$6:S$257,'Aceite de Oliva'!$A$6:$A$257,"&gt;="&amp;$A270,'Aceite de Oliva'!$B$6:$B$257,"&lt;="&amp;$B270)</f>
        <v>0.85</v>
      </c>
      <c r="T270" s="8">
        <f>SUMIFS('Aceite de Oliva'!T$6:T$257,'Aceite de Oliva'!$A$6:$A$257,"&gt;="&amp;$A270,'Aceite de Oliva'!$B$6:$B$257,"&lt;="&amp;$B270)</f>
        <v>0.14000000000000001</v>
      </c>
      <c r="U270" s="8">
        <f>SUMIFS('Aceite de Oliva'!U$6:U$257,'Aceite de Oliva'!$A$6:$A$257,"&gt;="&amp;$A270,'Aceite de Oliva'!$B$6:$B$257,"&lt;="&amp;$B270)</f>
        <v>0</v>
      </c>
      <c r="V270" s="14"/>
      <c r="W270" s="14"/>
      <c r="X270" s="14"/>
      <c r="Y270" s="8">
        <f>SUMIFS('Aceite de Oliva'!Y$6:Y$257,'Aceite de Oliva'!$A$6:$A$257,"&gt;="&amp;$A270,'Aceite de Oliva'!$B$6:$B$257,"&lt;="&amp;$B270)</f>
        <v>0.22</v>
      </c>
      <c r="Z270" s="8">
        <f>SUMIFS('Aceite de Oliva'!Z$6:Z$257,'Aceite de Oliva'!$A$6:$A$257,"&gt;="&amp;$A270,'Aceite de Oliva'!$B$6:$B$257,"&lt;="&amp;$B270)</f>
        <v>0</v>
      </c>
      <c r="AA270" s="8">
        <f>SUMIFS('Aceite de Oliva'!AA$6:AA$257,'Aceite de Oliva'!$A$6:$A$257,"&gt;="&amp;$A270,'Aceite de Oliva'!$B$6:$B$257,"&lt;="&amp;$B270)</f>
        <v>0</v>
      </c>
      <c r="AB270" s="8">
        <f>SUMIFS('Aceite de Oliva'!AB$6:AB$257,'Aceite de Oliva'!$A$6:$A$257,"&gt;="&amp;$A270,'Aceite de Oliva'!$B$6:$B$257,"&lt;="&amp;$B270)</f>
        <v>0.85</v>
      </c>
      <c r="AC270" s="14"/>
      <c r="AD270" s="14"/>
      <c r="AE270" s="14"/>
      <c r="AF270" s="8">
        <f>SUMIFS('Aceite de Oliva'!AF$6:AF$257,'Aceite de Oliva'!$A$6:$A$257,"&gt;="&amp;$A270,'Aceite de Oliva'!$B$6:$B$257,"&lt;="&amp;$B270)</f>
        <v>0.1</v>
      </c>
      <c r="AG270" s="8">
        <f>SUMIFS('Aceite de Oliva'!AG$6:AG$257,'Aceite de Oliva'!$A$6:$A$257,"&gt;="&amp;$A270,'Aceite de Oliva'!$B$6:$B$257,"&lt;="&amp;$B270)</f>
        <v>0</v>
      </c>
      <c r="AH270" s="8">
        <f>SUMIFS('Aceite de Oliva'!AH$6:AH$257,'Aceite de Oliva'!$A$6:$A$257,"&gt;="&amp;$A270,'Aceite de Oliva'!$B$6:$B$257,"&lt;="&amp;$B270)</f>
        <v>0.22</v>
      </c>
      <c r="AI270" s="8">
        <f>SUMIFS('Aceite de Oliva'!AI$6:AI$257,'Aceite de Oliva'!$A$6:$A$257,"&gt;="&amp;$A270,'Aceite de Oliva'!$B$6:$B$257,"&lt;="&amp;$B270)</f>
        <v>0</v>
      </c>
      <c r="AJ270" s="14"/>
      <c r="AK270" s="14"/>
      <c r="AL270" s="14"/>
      <c r="AM270" s="8">
        <f>SUMIFS('Aceite de Oliva'!AM$6:AM$257,'Aceite de Oliva'!$A$6:$A$257,"&gt;="&amp;$A270,'Aceite de Oliva'!$B$6:$B$257,"&lt;="&amp;$B270)</f>
        <v>0.32</v>
      </c>
      <c r="AN270" s="8">
        <f>SUMIFS('Aceite de Oliva'!AN$6:AN$257,'Aceite de Oliva'!$A$6:$A$257,"&gt;="&amp;$A270,'Aceite de Oliva'!$B$6:$B$257,"&lt;="&amp;$B270)</f>
        <v>0</v>
      </c>
      <c r="AO270" s="8">
        <f>SUMIFS('Aceite de Oliva'!AO$6:AO$257,'Aceite de Oliva'!$A$6:$A$257,"&gt;="&amp;$A270,'Aceite de Oliva'!$B$6:$B$257,"&lt;="&amp;$B270)</f>
        <v>0.13</v>
      </c>
      <c r="AP270" s="8">
        <f>SUMIFS('Aceite de Oliva'!AP$6:AP$257,'Aceite de Oliva'!$A$6:$A$257,"&gt;="&amp;$A270,'Aceite de Oliva'!$B$6:$B$257,"&lt;="&amp;$B270)</f>
        <v>0.62</v>
      </c>
      <c r="AQ270" s="14"/>
      <c r="AR270" s="14"/>
      <c r="AT270" s="8">
        <f>SUMIFS('Aceite de Oliva'!AT$6:AT$257,'Aceite de Oliva'!$A$6:$A$257,"&gt;="&amp;$A270,'Aceite de Oliva'!$B$6:$B$257,"&lt;="&amp;$B270)</f>
        <v>0.3</v>
      </c>
      <c r="AU270" s="8">
        <f>SUMIFS('Aceite de Oliva'!AU$6:AU$257,'Aceite de Oliva'!$A$6:$A$257,"&gt;="&amp;$A270,'Aceite de Oliva'!$B$6:$B$257,"&lt;="&amp;$B270)</f>
        <v>0</v>
      </c>
      <c r="AV270" s="8">
        <f>SUMIFS('Aceite de Oliva'!AV$6:AV$257,'Aceite de Oliva'!$A$6:$A$257,"&gt;="&amp;$A270,'Aceite de Oliva'!$B$6:$B$257,"&lt;="&amp;$B270)</f>
        <v>0.3</v>
      </c>
      <c r="AW270" s="8">
        <f>SUMIFS('Aceite de Oliva'!AW$6:AW$257,'Aceite de Oliva'!$A$6:$A$257,"&gt;="&amp;$A270,'Aceite de Oliva'!$B$6:$B$257,"&lt;="&amp;$B270)</f>
        <v>0.76</v>
      </c>
      <c r="BA270" s="8">
        <f>SUMIFS('Aceite de Oliva'!BA$6:BA$257,'Aceite de Oliva'!$A$6:$A$257,"&gt;="&amp;A270,'Aceite de Oliva'!$B$6:$B$257,"&lt;="&amp;B270)</f>
        <v>7.82</v>
      </c>
      <c r="BB270" s="8">
        <f>SUMIFS('Aceite de Oliva'!BB$6:BB$257,'Aceite de Oliva'!$A$6:$A$257,"&gt;="&amp;$A270,'Aceite de Oliva'!$B$6:$B$257,"&lt;="&amp;$B270)</f>
        <v>26.55</v>
      </c>
      <c r="BC270" s="8">
        <f>SUMIFS('Aceite de Oliva'!BC$6:BC$257,'Aceite de Oliva'!$A$6:$A$257,"&gt;="&amp;$A270,'Aceite de Oliva'!$B$6:$B$257,"&lt;="&amp;$B270)</f>
        <v>0.49</v>
      </c>
      <c r="BD270" s="8">
        <f>SUMIFS('Aceite de Oliva'!BD$6:BD$257,'Aceite de Oliva'!$A$6:$A$257,"&gt;="&amp;$A270,'Aceite de Oliva'!$B$6:$B$257,"&lt;="&amp;$B270)</f>
        <v>0.27</v>
      </c>
      <c r="BE270" s="5"/>
      <c r="BH270" s="8">
        <f>SUMIFS('Aceite de Oliva'!BH$6:BH$257,'Aceite de Oliva'!$A$6:$A$257,"&gt;="&amp;$A270,'Aceite de Oliva'!$B$6:$B$257,"&lt;="&amp;$B270)</f>
        <v>0.33</v>
      </c>
      <c r="BI270" s="8">
        <f>SUMIFS('Aceite de Oliva'!BI$6:BI$257,'Aceite de Oliva'!$A$6:$A$257,"&gt;="&amp;$A270,'Aceite de Oliva'!$B$6:$B$257,"&lt;="&amp;$B270)</f>
        <v>0</v>
      </c>
      <c r="BJ270" s="8">
        <f>SUMIFS('Aceite de Oliva'!BJ$6:BJ$257,'Aceite de Oliva'!$A$6:$A$257,"&gt;="&amp;$A270,'Aceite de Oliva'!$B$6:$B$257,"&lt;="&amp;$B270)</f>
        <v>0.15</v>
      </c>
      <c r="BK270" s="8">
        <f>SUMIFS('Aceite de Oliva'!BK$6:BK$257,'Aceite de Oliva'!$A$6:$A$257,"&gt;="&amp;$A270,'Aceite de Oliva'!$B$6:$B$257,"&lt;="&amp;$B270)</f>
        <v>0</v>
      </c>
      <c r="BO270" s="8">
        <f>SUMIFS('Aceite de Oliva'!BO$6:BO$257,'Aceite de Oliva'!$A$6:$A$257,"&gt;="&amp;$A270,'Aceite de Oliva'!$B$6:$B$257,"&lt;="&amp;$B270)</f>
        <v>0.13</v>
      </c>
      <c r="BP270" s="8">
        <f>SUMIFS('Aceite de Oliva'!BP$6:BP$257,'Aceite de Oliva'!$A$6:$A$257,"&gt;="&amp;$A270,'Aceite de Oliva'!$B$6:$B$257,"&lt;="&amp;$B270)</f>
        <v>0</v>
      </c>
      <c r="BQ270" s="8">
        <f>SUMIFS('Aceite de Oliva'!BQ$6:BQ$257,'Aceite de Oliva'!$A$6:$A$257,"&gt;="&amp;$A270,'Aceite de Oliva'!$B$6:$B$257,"&lt;="&amp;$B270)</f>
        <v>0.12</v>
      </c>
      <c r="BR270" s="8">
        <f>SUMIFS('Aceite de Oliva'!BR$6:BR$257,'Aceite de Oliva'!$A$6:$A$257,"&gt;="&amp;$A270,'Aceite de Oliva'!$B$6:$B$257,"&lt;="&amp;$B270)</f>
        <v>0.28999999999999998</v>
      </c>
      <c r="BV270" s="8">
        <f>SUMIFS('Aceite de Oliva'!BV$6:BV$257,'Aceite de Oliva'!$A$6:$A$257,"&gt;="&amp;$A270,'Aceite de Oliva'!$B$6:$B$257,"&lt;="&amp;$B270)</f>
        <v>0.23</v>
      </c>
      <c r="BW270" s="8">
        <f>SUMIFS('Aceite de Oliva'!BW$6:BW$257,'Aceite de Oliva'!$A$6:$A$257,"&gt;="&amp;$A270,'Aceite de Oliva'!$B$6:$B$257,"&lt;="&amp;$B270)</f>
        <v>0</v>
      </c>
      <c r="BX270" s="8">
        <f>SUMIFS('Aceite de Oliva'!BX$6:BX$257,'Aceite de Oliva'!$A$6:$A$257,"&gt;="&amp;$A270,'Aceite de Oliva'!$B$6:$B$257,"&lt;="&amp;$B270)</f>
        <v>0.15</v>
      </c>
      <c r="BY270" s="8">
        <f>SUMIFS('Aceite de Oliva'!BY$6:BY$257,'Aceite de Oliva'!$A$6:$A$257,"&gt;="&amp;$A270,'Aceite de Oliva'!$B$6:$B$257,"&lt;="&amp;$B270)</f>
        <v>0.24</v>
      </c>
      <c r="CC270" s="8">
        <f>SUMIFS('Aceite de Oliva'!CC$6:CC$257,'Aceite de Oliva'!$A$6:$A$257,"&gt;="&amp;$A270,'Aceite de Oliva'!$B$6:$B$257,"&lt;="&amp;$B270)</f>
        <v>0.44</v>
      </c>
      <c r="CD270" s="8">
        <f>SUMIFS('Aceite de Oliva'!CD$6:CD$257,'Aceite de Oliva'!$A$6:$A$257,"&gt;="&amp;$A270,'Aceite de Oliva'!$B$6:$B$257,"&lt;="&amp;$B270)</f>
        <v>0.64</v>
      </c>
      <c r="CE270" s="8">
        <f>SUMIFS('Aceite de Oliva'!CE$6:CE$257,'Aceite de Oliva'!$A$6:$A$257,"&gt;="&amp;$A270,'Aceite de Oliva'!$B$6:$B$257,"&lt;="&amp;$B270)</f>
        <v>0.54</v>
      </c>
      <c r="CF270" s="8">
        <f>SUMIFS('Aceite de Oliva'!CF$6:CF$257,'Aceite de Oliva'!$A$6:$A$257,"&gt;="&amp;$A270,'Aceite de Oliva'!$B$6:$B$257,"&lt;="&amp;$B270)</f>
        <v>0</v>
      </c>
      <c r="CJ270" s="8">
        <f>SUMIFS('Aceite de Oliva'!CJ$6:CJ$257,'Aceite de Oliva'!$A$6:$A$257,"&gt;="&amp;$A270,'Aceite de Oliva'!$B$6:$B$257,"&lt;="&amp;$B270)</f>
        <v>0.73</v>
      </c>
      <c r="CK270" s="8">
        <f>SUMIFS('Aceite de Oliva'!CK$6:CK$257,'Aceite de Oliva'!$A$6:$A$257,"&gt;="&amp;$A270,'Aceite de Oliva'!$B$6:$B$257,"&lt;="&amp;$B270)</f>
        <v>0.57999999999999996</v>
      </c>
      <c r="CL270" s="8">
        <f>SUMIFS('Aceite de Oliva'!CL$6:CL$257,'Aceite de Oliva'!$A$6:$A$257,"&gt;="&amp;$A270,'Aceite de Oliva'!$B$6:$B$257,"&lt;="&amp;$B270)</f>
        <v>0.6</v>
      </c>
      <c r="CM270" s="8">
        <f>SUMIFS('Aceite de Oliva'!CM$6:CM$257,'Aceite de Oliva'!$A$6:$A$257,"&gt;="&amp;$A270,'Aceite de Oliva'!$B$6:$B$257,"&lt;="&amp;$B270)</f>
        <v>0.14000000000000001</v>
      </c>
      <c r="CQ270" s="8">
        <f>SUMIFS('Aceite de Oliva'!CQ$6:CQ$257,'Aceite de Oliva'!$A$6:$A$257,"&gt;="&amp;$A270,'Aceite de Oliva'!$B$6:$B$257,"&lt;="&amp;$B270)</f>
        <v>1.49</v>
      </c>
      <c r="CR270" s="8">
        <f>SUMIFS('Aceite de Oliva'!CR$6:CR$257,'Aceite de Oliva'!$A$6:$A$257,"&gt;="&amp;$A270,'Aceite de Oliva'!$B$6:$B$257,"&lt;="&amp;$B270)</f>
        <v>2.42</v>
      </c>
      <c r="CS270" s="8">
        <f>SUMIFS('Aceite de Oliva'!CS$6:CS$257,'Aceite de Oliva'!$A$6:$A$257,"&gt;="&amp;$A270,'Aceite de Oliva'!$B$6:$B$257,"&lt;="&amp;$B270)</f>
        <v>1.58</v>
      </c>
      <c r="CT270" s="8">
        <f>SUMIFS('Aceite de Oliva'!CT$6:CT$257,'Aceite de Oliva'!$A$6:$A$257,"&gt;="&amp;$A270,'Aceite de Oliva'!$B$6:$B$257,"&lt;="&amp;$B270)</f>
        <v>0.28000000000000003</v>
      </c>
      <c r="CX270" s="8">
        <f>SUMIFS('Aceite de Oliva'!CX$6:CX$257,'Aceite de Oliva'!$A$6:$A$257,"&gt;="&amp;$A270,'Aceite de Oliva'!$B$6:$B$257,"&lt;="&amp;$B270)</f>
        <v>2.42</v>
      </c>
      <c r="CY270" s="8">
        <f>SUMIFS('Aceite de Oliva'!CY$6:CY$257,'Aceite de Oliva'!$A$6:$A$257,"&gt;="&amp;$A270,'Aceite de Oliva'!$B$6:$B$257,"&lt;="&amp;$B270)</f>
        <v>2.04</v>
      </c>
      <c r="CZ270" s="8">
        <f>SUMIFS('Aceite de Oliva'!CZ$6:CZ$257,'Aceite de Oliva'!$A$6:$A$257,"&gt;="&amp;$A270,'Aceite de Oliva'!$B$6:$B$257,"&lt;="&amp;$B270)</f>
        <v>2.85</v>
      </c>
      <c r="DA270" s="8">
        <f>SUMIFS('Aceite de Oliva'!DA$6:DA$257,'Aceite de Oliva'!$A$6:$A$257,"&gt;="&amp;$A270,'Aceite de Oliva'!$B$6:$B$257,"&lt;="&amp;$B270)</f>
        <v>2.21</v>
      </c>
      <c r="DE270" s="8">
        <f>SUMIFS('Aceite de Oliva'!DE$6:DE$257,'Aceite de Oliva'!$A$6:$A$257,"&gt;="&amp;$A270,'Aceite de Oliva'!$B$6:$B$257,"&lt;="&amp;$B270)</f>
        <v>2.11</v>
      </c>
      <c r="DF270" s="8">
        <f>SUMIFS('Aceite de Oliva'!DF$6:DF$257,'Aceite de Oliva'!$A$6:$A$257,"&gt;="&amp;$A270,'Aceite de Oliva'!$B$6:$B$257,"&lt;="&amp;$B270)</f>
        <v>1.53</v>
      </c>
      <c r="DG270" s="8">
        <f>SUMIFS('Aceite de Oliva'!DG$6:DG$257,'Aceite de Oliva'!$A$6:$A$257,"&gt;="&amp;$A270,'Aceite de Oliva'!$B$6:$B$257,"&lt;="&amp;$B270)</f>
        <v>2.8499999999999996</v>
      </c>
      <c r="DH270" s="8">
        <f>SUMIFS('Aceite de Oliva'!DH$6:DH$257,'Aceite de Oliva'!$A$6:$A$257,"&gt;="&amp;$A270,'Aceite de Oliva'!$B$6:$B$257,"&lt;="&amp;$B270)</f>
        <v>1.06</v>
      </c>
      <c r="DL270" s="8">
        <f>SUMIFS('Aceite de Oliva'!DL$6:DL$257,'Aceite de Oliva'!$A$6:$A$257,"&gt;="&amp;$A270,'Aceite de Oliva'!$B$6:$B$257,"&lt;="&amp;$B270)</f>
        <v>3.21</v>
      </c>
      <c r="DM270" s="8">
        <f>SUMIFS('Aceite de Oliva'!DM$6:DM$257,'Aceite de Oliva'!$A$6:$A$257,"&gt;="&amp;$A270,'Aceite de Oliva'!$B$6:$B$257,"&lt;="&amp;$B270)</f>
        <v>1.69</v>
      </c>
      <c r="DN270" s="8">
        <f>SUMIFS('Aceite de Oliva'!DN$6:DN$257,'Aceite de Oliva'!$A$6:$A$257,"&gt;="&amp;$A270,'Aceite de Oliva'!$B$6:$B$257,"&lt;="&amp;$B270)</f>
        <v>4.12</v>
      </c>
      <c r="DO270" s="8">
        <f>SUMIFS('Aceite de Oliva'!DO$6:DO$257,'Aceite de Oliva'!$A$6:$A$257,"&gt;="&amp;$A270,'Aceite de Oliva'!$B$6:$B$257,"&lt;="&amp;$B270)</f>
        <v>0</v>
      </c>
      <c r="DS270" s="8">
        <f>SUMIFS('Aceite de Oliva'!DS$6:DS$257,'Aceite de Oliva'!$A$6:$A$257,"&gt;="&amp;$A270,'Aceite de Oliva'!$B$6:$B$257,"&lt;="&amp;$B270)</f>
        <v>3.06</v>
      </c>
      <c r="DT270" s="8">
        <f>SUMIFS('Aceite de Oliva'!DT$6:DT$257,'Aceite de Oliva'!$A$6:$A$257,"&gt;="&amp;$A270,'Aceite de Oliva'!$B$6:$B$257,"&lt;="&amp;$B270)</f>
        <v>4.99</v>
      </c>
      <c r="DU270" s="8">
        <f>SUMIFS('Aceite de Oliva'!DU$6:DU$257,'Aceite de Oliva'!$A$6:$A$257,"&gt;="&amp;$A270,'Aceite de Oliva'!$B$6:$B$257,"&lt;="&amp;$B270)</f>
        <v>3.9899999999999998</v>
      </c>
      <c r="DV270" s="8">
        <f>SUMIFS('Aceite de Oliva'!DV$6:DV$257,'Aceite de Oliva'!$A$6:$A$257,"&gt;="&amp;$A270,'Aceite de Oliva'!$B$6:$B$257,"&lt;="&amp;$B270)</f>
        <v>0.15</v>
      </c>
      <c r="DZ270" s="8">
        <f>SUMIFS('Aceite de Oliva'!DZ$6:DZ$257,'Aceite de Oliva'!$A$6:$A$257,"&gt;="&amp;$A270,'Aceite de Oliva'!$B$6:$B$257,"&lt;="&amp;$B270)</f>
        <v>2.59</v>
      </c>
      <c r="EA270" s="8">
        <f>SUMIFS('Aceite de Oliva'!EA$6:EA$257,'Aceite de Oliva'!$A$6:$A$257,"&gt;="&amp;$A270,'Aceite de Oliva'!$B$6:$B$257,"&lt;="&amp;$B270)</f>
        <v>1.72</v>
      </c>
      <c r="EB270" s="8">
        <f>SUMIFS('Aceite de Oliva'!EB$6:EB$257,'Aceite de Oliva'!$A$6:$A$257,"&gt;="&amp;$A270,'Aceite de Oliva'!$B$6:$B$257,"&lt;="&amp;$B270)</f>
        <v>2.33</v>
      </c>
      <c r="EC270" s="8">
        <f>SUMIFS('Aceite de Oliva'!EC$6:EC$257,'Aceite de Oliva'!$A$6:$A$257,"&gt;="&amp;$A270,'Aceite de Oliva'!$B$6:$B$257,"&lt;="&amp;$B270)</f>
        <v>3.71</v>
      </c>
      <c r="EG270" s="8">
        <f>SUMIFS('Aceite de Oliva'!EG$6:EG$257,'Aceite de Oliva'!$A$6:$A$257,"&gt;="&amp;$A270,'Aceite de Oliva'!$B$6:$B$257,"&lt;="&amp;$B270)</f>
        <v>8.5599999999999987</v>
      </c>
      <c r="EH270" s="8">
        <f>SUMIFS('Aceite de Oliva'!EH$6:EH$257,'Aceite de Oliva'!$A$6:$A$257,"&gt;="&amp;$A270,'Aceite de Oliva'!$B$6:$B$257,"&lt;="&amp;$B270)</f>
        <v>24</v>
      </c>
      <c r="EI270" s="8">
        <f>SUMIFS('Aceite de Oliva'!EI$6:EI$257,'Aceite de Oliva'!$A$6:$A$257,"&gt;="&amp;$A270,'Aceite de Oliva'!$B$6:$B$257,"&lt;="&amp;$B270)</f>
        <v>4.5299999999999994</v>
      </c>
      <c r="EJ270" s="8">
        <f>SUMIFS('Aceite de Oliva'!EJ$6:EJ$257,'Aceite de Oliva'!$A$6:$A$257,"&gt;="&amp;$A270,'Aceite de Oliva'!$B$6:$B$257,"&lt;="&amp;$B270)</f>
        <v>0</v>
      </c>
      <c r="EN270" s="8">
        <f>SUMIFS('Aceite de Oliva'!EN$6:EN$257,'Aceite de Oliva'!$A$6:$A$257,"&gt;="&amp;$A270,'Aceite de Oliva'!$B$6:$B$257,"&lt;="&amp;$B270)</f>
        <v>1.7</v>
      </c>
      <c r="EO270" s="8">
        <f>SUMIFS('Aceite de Oliva'!EO$6:EO$257,'Aceite de Oliva'!$A$6:$A$257,"&gt;="&amp;$A270,'Aceite de Oliva'!$B$6:$B$257,"&lt;="&amp;$B270)</f>
        <v>1.6</v>
      </c>
      <c r="EP270" s="8">
        <f>SUMIFS('Aceite de Oliva'!EP$6:EP$257,'Aceite de Oliva'!$A$6:$A$257,"&gt;="&amp;$A270,'Aceite de Oliva'!$B$6:$B$257,"&lt;="&amp;$B270)</f>
        <v>0.99</v>
      </c>
      <c r="EQ270" s="8">
        <f>SUMIFS('Aceite de Oliva'!EQ$6:EQ$257,'Aceite de Oliva'!$A$6:$A$257,"&gt;="&amp;$A270,'Aceite de Oliva'!$B$6:$B$257,"&lt;="&amp;$B270)</f>
        <v>4.26</v>
      </c>
      <c r="EU270" s="8">
        <f>SUMIFS('Aceite de Oliva'!EU$6:EU$257,'Aceite de Oliva'!$A$6:$A$257,"&gt;="&amp;$A270,'Aceite de Oliva'!$B$6:$B$257,"&lt;="&amp;$B270)</f>
        <v>1.1399999999999999</v>
      </c>
      <c r="EV270" s="8">
        <f>SUMIFS('Aceite de Oliva'!EV$6:EV$257,'Aceite de Oliva'!$A$6:$A$257,"&gt;="&amp;$A270,'Aceite de Oliva'!$B$6:$B$257,"&lt;="&amp;$B270)</f>
        <v>1.7</v>
      </c>
      <c r="EW270" s="8">
        <f>SUMIFS('Aceite de Oliva'!EW$6:EW$257,'Aceite de Oliva'!$A$6:$A$257,"&gt;="&amp;$A270,'Aceite de Oliva'!$B$6:$B$257,"&lt;="&amp;$B270)</f>
        <v>1</v>
      </c>
      <c r="EX270" s="8">
        <f>SUMIFS('Aceite de Oliva'!EX$6:EX$257,'Aceite de Oliva'!$A$6:$A$257,"&gt;="&amp;$A270,'Aceite de Oliva'!$B$6:$B$257,"&lt;="&amp;$B270)</f>
        <v>0.8</v>
      </c>
      <c r="FB270" s="8">
        <f>SUMIFS('Aceite de Oliva'!FB$6:FB$257,'Aceite de Oliva'!$A$6:$A$257,"&gt;="&amp;$A270,'Aceite de Oliva'!$B$6:$B$257,"&lt;="&amp;$B270)</f>
        <v>3.2800000000000002</v>
      </c>
      <c r="FC270" s="8">
        <f>SUMIFS('Aceite de Oliva'!FC$6:FC$257,'Aceite de Oliva'!$A$6:$A$257,"&gt;="&amp;$A270,'Aceite de Oliva'!$B$6:$B$257,"&lt;="&amp;$B270)</f>
        <v>4.53</v>
      </c>
      <c r="FD270" s="8">
        <f>SUMIFS('Aceite de Oliva'!FD$6:FD$257,'Aceite de Oliva'!$A$6:$A$257,"&gt;="&amp;$A270,'Aceite de Oliva'!$B$6:$B$257,"&lt;="&amp;$B270)</f>
        <v>2.97</v>
      </c>
      <c r="FE270" s="8">
        <f>SUMIFS('Aceite de Oliva'!FE$6:FE$257,'Aceite de Oliva'!$A$6:$A$257,"&gt;="&amp;$A270,'Aceite de Oliva'!$B$6:$B$257,"&lt;="&amp;$B270)</f>
        <v>2.5099999999999998</v>
      </c>
      <c r="FI270" s="8">
        <f>SUMIFS('Aceite de Oliva'!FI$6:FI$257,'Aceite de Oliva'!$A$6:$A$257,"&gt;="&amp;$A270,'Aceite de Oliva'!$B$6:$B$257,"&lt;="&amp;$B270)</f>
        <v>1.3099999999999998</v>
      </c>
      <c r="FJ270" s="8">
        <f>SUMIFS('Aceite de Oliva'!FJ$6:FJ$257,'Aceite de Oliva'!$A$6:$A$257,"&gt;="&amp;$A270,'Aceite de Oliva'!$B$6:$B$257,"&lt;="&amp;$B270)</f>
        <v>1.35</v>
      </c>
      <c r="FK270" s="8">
        <f>SUMIFS('Aceite de Oliva'!FK$6:FK$257,'Aceite de Oliva'!$A$6:$A$257,"&gt;="&amp;$A270,'Aceite de Oliva'!$B$6:$B$257,"&lt;="&amp;$B270)</f>
        <v>1.59</v>
      </c>
      <c r="FL270" s="8">
        <f>SUMIFS('Aceite de Oliva'!FL$6:FL$257,'Aceite de Oliva'!$A$6:$A$257,"&gt;="&amp;$A270,'Aceite de Oliva'!$B$6:$B$257,"&lt;="&amp;$B270)</f>
        <v>0</v>
      </c>
      <c r="FP270" s="8">
        <f>SUMIFS('Aceite de Oliva'!FP$6:FP$257,'Aceite de Oliva'!$A$6:$A$257,"&gt;="&amp;$A270,'Aceite de Oliva'!$B$6:$B$257,"&lt;="&amp;$B270)</f>
        <v>1.29</v>
      </c>
      <c r="FQ270" s="8">
        <f>SUMIFS('Aceite de Oliva'!FQ$6:FQ$257,'Aceite de Oliva'!$A$6:$A$257,"&gt;="&amp;$A270,'Aceite de Oliva'!$B$6:$B$257,"&lt;="&amp;$B270)</f>
        <v>2.95</v>
      </c>
      <c r="FR270" s="8">
        <f>SUMIFS('Aceite de Oliva'!FR$6:FR$257,'Aceite de Oliva'!$A$6:$A$257,"&gt;="&amp;$A270,'Aceite de Oliva'!$B$6:$B$257,"&lt;="&amp;$B270)</f>
        <v>1.1000000000000001</v>
      </c>
      <c r="FS270" s="8">
        <f>SUMIFS('Aceite de Oliva'!FS$6:FS$257,'Aceite de Oliva'!$A$6:$A$257,"&gt;="&amp;$A270,'Aceite de Oliva'!$B$6:$B$257,"&lt;="&amp;$B270)</f>
        <v>0</v>
      </c>
      <c r="FW270" s="8">
        <f>SUMIFS('Aceite de Oliva'!FW$6:FW$257,'Aceite de Oliva'!$A$6:$A$257,"&gt;="&amp;$A270,'Aceite de Oliva'!$B$6:$B$257,"&lt;="&amp;$B270)</f>
        <v>1.45</v>
      </c>
      <c r="FX270" s="8">
        <f>SUMIFS('Aceite de Oliva'!FX$6:FX$257,'Aceite de Oliva'!$A$6:$A$257,"&gt;="&amp;$A270,'Aceite de Oliva'!$B$6:$B$257,"&lt;="&amp;$B270)</f>
        <v>1.71</v>
      </c>
      <c r="FY270" s="8">
        <f>SUMIFS('Aceite de Oliva'!FY$6:FY$257,'Aceite de Oliva'!$A$6:$A$257,"&gt;="&amp;$A270,'Aceite de Oliva'!$B$6:$B$257,"&lt;="&amp;$B270)</f>
        <v>1.39</v>
      </c>
      <c r="FZ270" s="8">
        <f>SUMIFS('Aceite de Oliva'!FZ$6:FZ$257,'Aceite de Oliva'!$A$6:$A$257,"&gt;="&amp;$A270,'Aceite de Oliva'!$B$6:$B$257,"&lt;="&amp;$B270)</f>
        <v>0</v>
      </c>
      <c r="GD270" s="8">
        <f>SUMIFS('Aceite de Oliva'!GD$6:GD$257,'Aceite de Oliva'!$A$6:$A$257,"&gt;="&amp;$A270,'Aceite de Oliva'!$B$6:$B$257,"&lt;="&amp;$B270)</f>
        <v>0.79</v>
      </c>
      <c r="GE270" s="8">
        <f>SUMIFS('Aceite de Oliva'!GE$6:GE$257,'Aceite de Oliva'!$A$6:$A$257,"&gt;="&amp;$A270,'Aceite de Oliva'!$B$6:$B$257,"&lt;="&amp;$B270)</f>
        <v>1.01</v>
      </c>
      <c r="GF270" s="8">
        <f>SUMIFS('Aceite de Oliva'!GF$6:GF$257,'Aceite de Oliva'!$A$6:$A$257,"&gt;="&amp;$A270,'Aceite de Oliva'!$B$6:$B$257,"&lt;="&amp;$B270)</f>
        <v>0.33</v>
      </c>
      <c r="GG270" s="8">
        <f>SUMIFS('Aceite de Oliva'!GG$6:GG$257,'Aceite de Oliva'!$A$6:$A$257,"&gt;="&amp;$A270,'Aceite de Oliva'!$B$6:$B$257,"&lt;="&amp;$B270)</f>
        <v>0.44</v>
      </c>
      <c r="GK270" s="8">
        <f>SUMIFS('Aceite de Oliva'!GK$6:GK$257,'Aceite de Oliva'!$A$6:$A$257,"&gt;="&amp;$A270,'Aceite de Oliva'!$B$6:$B$257,"&lt;="&amp;$B270)</f>
        <v>0.51</v>
      </c>
      <c r="GL270" s="8">
        <f>SUMIFS('Aceite de Oliva'!GL$6:GL$257,'Aceite de Oliva'!$A$6:$A$257,"&gt;="&amp;$A270,'Aceite de Oliva'!$B$6:$B$257,"&lt;="&amp;$B270)</f>
        <v>0</v>
      </c>
      <c r="GM270" s="8">
        <f>SUMIFS('Aceite de Oliva'!GM$6:GM$257,'Aceite de Oliva'!$A$6:$A$257,"&gt;="&amp;$A270,'Aceite de Oliva'!$B$6:$B$257,"&lt;="&amp;$B270)</f>
        <v>0.73</v>
      </c>
      <c r="GN270" s="8">
        <f>SUMIFS('Aceite de Oliva'!GN$6:GN$257,'Aceite de Oliva'!$A$6:$A$257,"&gt;="&amp;$A270,'Aceite de Oliva'!$B$6:$B$257,"&lt;="&amp;$B270)</f>
        <v>0</v>
      </c>
      <c r="GR270" s="8">
        <f>SUMIFS('Aceite de Oliva'!GR$6:GR$257,'Aceite de Oliva'!$A$6:$A$257,"&gt;="&amp;$A270,'Aceite de Oliva'!$B$6:$B$257,"&lt;="&amp;$B270)</f>
        <v>1.25</v>
      </c>
      <c r="GS270" s="8">
        <f>SUMIFS('Aceite de Oliva'!GS$6:GS$257,'Aceite de Oliva'!$A$6:$A$257,"&gt;="&amp;$A270,'Aceite de Oliva'!$B$6:$B$257,"&lt;="&amp;$B270)</f>
        <v>0.33</v>
      </c>
      <c r="GT270" s="8">
        <f>SUMIFS('Aceite de Oliva'!GT$6:GT$257,'Aceite de Oliva'!$A$6:$A$257,"&gt;="&amp;$A270,'Aceite de Oliva'!$B$6:$B$257,"&lt;="&amp;$B270)</f>
        <v>2.0700000000000003</v>
      </c>
      <c r="GU270" s="8">
        <f>SUMIFS('Aceite de Oliva'!GU$6:GU$257,'Aceite de Oliva'!$A$6:$A$257,"&gt;="&amp;$A270,'Aceite de Oliva'!$B$6:$B$257,"&lt;="&amp;$B270)</f>
        <v>0.12</v>
      </c>
      <c r="GY270" s="8">
        <f>SUMIFS('Aceite de Oliva'!GY$6:GY$257,'Aceite de Oliva'!$A$6:$A$257,"&gt;="&amp;$A270,'Aceite de Oliva'!$B$6:$B$257,"&lt;="&amp;$B270)</f>
        <v>1.19</v>
      </c>
      <c r="GZ270" s="8">
        <f>SUMIFS('Aceite de Oliva'!GZ$6:GZ$257,'Aceite de Oliva'!$A$6:$A$257,"&gt;="&amp;$A270,'Aceite de Oliva'!$B$6:$B$257,"&lt;="&amp;$B270)</f>
        <v>2.06</v>
      </c>
      <c r="HA270" s="8">
        <f>SUMIFS('Aceite de Oliva'!HA$6:HA$257,'Aceite de Oliva'!$A$6:$A$257,"&gt;="&amp;$A270,'Aceite de Oliva'!$B$6:$B$257,"&lt;="&amp;$B270)</f>
        <v>0.79</v>
      </c>
      <c r="HB270" s="8">
        <f>SUMIFS('Aceite de Oliva'!HB$6:HB$257,'Aceite de Oliva'!$A$6:$A$257,"&gt;="&amp;$A270,'Aceite de Oliva'!$B$6:$B$257,"&lt;="&amp;$B270)</f>
        <v>0.53</v>
      </c>
    </row>
    <row r="271" spans="1:210" x14ac:dyDescent="0.3">
      <c r="A271" s="14">
        <f>'TAM Aceite de Oliva'!B19</f>
        <v>3.1000000000000005</v>
      </c>
      <c r="B271" s="14">
        <f>'TAM Aceite de Oliva'!C19</f>
        <v>3.2000000000000006</v>
      </c>
      <c r="C271" s="14"/>
      <c r="D271" s="8">
        <f>SUMIFS('Aceite de Oliva'!D$6:D$257,'Aceite de Oliva'!$A$6:$A$257,"&gt;="&amp;$A271,'Aceite de Oliva'!$B$6:$B$257,"&lt;="&amp;$B271)</f>
        <v>0.29000000000000004</v>
      </c>
      <c r="E271" s="8">
        <f>SUMIFS('Aceite de Oliva'!E$6:E$257,'Aceite de Oliva'!$A$6:$A$257,"&gt;="&amp;$A271,'Aceite de Oliva'!$B$6:$B$257,"&lt;="&amp;$B271)</f>
        <v>0</v>
      </c>
      <c r="F271" s="8">
        <f>SUMIFS('Aceite de Oliva'!F$6:F$257,'Aceite de Oliva'!$A$6:$A$257,"&gt;="&amp;$A271,'Aceite de Oliva'!$B$6:$B$257,"&lt;="&amp;$B271)</f>
        <v>0.48</v>
      </c>
      <c r="G271" s="8">
        <f>SUMIFS('Aceite de Oliva'!G$6:G$257,'Aceite de Oliva'!$A$6:$A$257,"&gt;="&amp;$A271,'Aceite de Oliva'!$B$6:$B$257,"&lt;="&amp;$B271)</f>
        <v>0</v>
      </c>
      <c r="H271" s="14"/>
      <c r="I271" s="14"/>
      <c r="J271" s="14"/>
      <c r="K271" s="8">
        <f>SUMIFS('Aceite de Oliva'!K$6:K$257,'Aceite de Oliva'!$A$6:$A$257,"&gt;="&amp;$A271,'Aceite de Oliva'!$B$6:$B$257,"&lt;="&amp;$B271)</f>
        <v>0.06</v>
      </c>
      <c r="L271" s="8">
        <f>SUMIFS('Aceite de Oliva'!L$6:L$257,'Aceite de Oliva'!$A$6:$A$257,"&gt;="&amp;$A271,'Aceite de Oliva'!$B$6:$B$257,"&lt;="&amp;$B271)</f>
        <v>0</v>
      </c>
      <c r="M271" s="8">
        <f>SUMIFS('Aceite de Oliva'!M$6:M$257,'Aceite de Oliva'!$A$6:$A$257,"&gt;="&amp;$A271,'Aceite de Oliva'!$B$6:$B$257,"&lt;="&amp;$B271)</f>
        <v>0.09</v>
      </c>
      <c r="N271" s="8">
        <f>SUMIFS('Aceite de Oliva'!N$6:N$257,'Aceite de Oliva'!$A$6:$A$257,"&gt;="&amp;$A271,'Aceite de Oliva'!$B$6:$B$257,"&lt;="&amp;$B271)</f>
        <v>0</v>
      </c>
      <c r="O271" s="14"/>
      <c r="P271" s="14"/>
      <c r="Q271" s="14"/>
      <c r="R271" s="8">
        <f>SUMIFS('Aceite de Oliva'!R$6:R$257,'Aceite de Oliva'!$A$6:$A$257,"&gt;="&amp;$A271,'Aceite de Oliva'!$B$6:$B$257,"&lt;="&amp;$B271)</f>
        <v>0.21</v>
      </c>
      <c r="S271" s="8">
        <f>SUMIFS('Aceite de Oliva'!S$6:S$257,'Aceite de Oliva'!$A$6:$A$257,"&gt;="&amp;$A271,'Aceite de Oliva'!$B$6:$B$257,"&lt;="&amp;$B271)</f>
        <v>0</v>
      </c>
      <c r="T271" s="8">
        <f>SUMIFS('Aceite de Oliva'!T$6:T$257,'Aceite de Oliva'!$A$6:$A$257,"&gt;="&amp;$A271,'Aceite de Oliva'!$B$6:$B$257,"&lt;="&amp;$B271)</f>
        <v>0.19</v>
      </c>
      <c r="U271" s="8">
        <f>SUMIFS('Aceite de Oliva'!U$6:U$257,'Aceite de Oliva'!$A$6:$A$257,"&gt;="&amp;$A271,'Aceite de Oliva'!$B$6:$B$257,"&lt;="&amp;$B271)</f>
        <v>0.47</v>
      </c>
      <c r="V271" s="14"/>
      <c r="W271" s="14"/>
      <c r="X271" s="14"/>
      <c r="Y271" s="8">
        <f>SUMIFS('Aceite de Oliva'!Y$6:Y$257,'Aceite de Oliva'!$A$6:$A$257,"&gt;="&amp;$A271,'Aceite de Oliva'!$B$6:$B$257,"&lt;="&amp;$B271)</f>
        <v>0.2</v>
      </c>
      <c r="Z271" s="8">
        <f>SUMIFS('Aceite de Oliva'!Z$6:Z$257,'Aceite de Oliva'!$A$6:$A$257,"&gt;="&amp;$A271,'Aceite de Oliva'!$B$6:$B$257,"&lt;="&amp;$B271)</f>
        <v>0</v>
      </c>
      <c r="AA271" s="8">
        <f>SUMIFS('Aceite de Oliva'!AA$6:AA$257,'Aceite de Oliva'!$A$6:$A$257,"&gt;="&amp;$A271,'Aceite de Oliva'!$B$6:$B$257,"&lt;="&amp;$B271)</f>
        <v>0.31</v>
      </c>
      <c r="AB271" s="8">
        <f>SUMIFS('Aceite de Oliva'!AB$6:AB$257,'Aceite de Oliva'!$A$6:$A$257,"&gt;="&amp;$A271,'Aceite de Oliva'!$B$6:$B$257,"&lt;="&amp;$B271)</f>
        <v>0</v>
      </c>
      <c r="AC271" s="14"/>
      <c r="AD271" s="14"/>
      <c r="AE271" s="14"/>
      <c r="AF271" s="8">
        <f>SUMIFS('Aceite de Oliva'!AF$6:AF$257,'Aceite de Oliva'!$A$6:$A$257,"&gt;="&amp;$A271,'Aceite de Oliva'!$B$6:$B$257,"&lt;="&amp;$B271)</f>
        <v>0</v>
      </c>
      <c r="AG271" s="8">
        <f>SUMIFS('Aceite de Oliva'!AG$6:AG$257,'Aceite de Oliva'!$A$6:$A$257,"&gt;="&amp;$A271,'Aceite de Oliva'!$B$6:$B$257,"&lt;="&amp;$B271)</f>
        <v>0</v>
      </c>
      <c r="AH271" s="8">
        <f>SUMIFS('Aceite de Oliva'!AH$6:AH$257,'Aceite de Oliva'!$A$6:$A$257,"&gt;="&amp;$A271,'Aceite de Oliva'!$B$6:$B$257,"&lt;="&amp;$B271)</f>
        <v>0</v>
      </c>
      <c r="AI271" s="8">
        <f>SUMIFS('Aceite de Oliva'!AI$6:AI$257,'Aceite de Oliva'!$A$6:$A$257,"&gt;="&amp;$A271,'Aceite de Oliva'!$B$6:$B$257,"&lt;="&amp;$B271)</f>
        <v>0</v>
      </c>
      <c r="AJ271" s="14"/>
      <c r="AK271" s="14"/>
      <c r="AL271" s="14"/>
      <c r="AM271" s="8">
        <f>SUMIFS('Aceite de Oliva'!AM$6:AM$257,'Aceite de Oliva'!$A$6:$A$257,"&gt;="&amp;$A271,'Aceite de Oliva'!$B$6:$B$257,"&lt;="&amp;$B271)</f>
        <v>0.52</v>
      </c>
      <c r="AN271" s="8">
        <f>SUMIFS('Aceite de Oliva'!AN$6:AN$257,'Aceite de Oliva'!$A$6:$A$257,"&gt;="&amp;$A271,'Aceite de Oliva'!$B$6:$B$257,"&lt;="&amp;$B271)</f>
        <v>0.77</v>
      </c>
      <c r="AO271" s="8">
        <f>SUMIFS('Aceite de Oliva'!AO$6:AO$257,'Aceite de Oliva'!$A$6:$A$257,"&gt;="&amp;$A271,'Aceite de Oliva'!$B$6:$B$257,"&lt;="&amp;$B271)</f>
        <v>0.59</v>
      </c>
      <c r="AP271" s="8">
        <f>SUMIFS('Aceite de Oliva'!AP$6:AP$257,'Aceite de Oliva'!$A$6:$A$257,"&gt;="&amp;$A271,'Aceite de Oliva'!$B$6:$B$257,"&lt;="&amp;$B271)</f>
        <v>0.1</v>
      </c>
      <c r="AQ271" s="14"/>
      <c r="AR271" s="14"/>
      <c r="AT271" s="8">
        <f>SUMIFS('Aceite de Oliva'!AT$6:AT$257,'Aceite de Oliva'!$A$6:$A$257,"&gt;="&amp;$A271,'Aceite de Oliva'!$B$6:$B$257,"&lt;="&amp;$B271)</f>
        <v>0</v>
      </c>
      <c r="AU271" s="8">
        <f>SUMIFS('Aceite de Oliva'!AU$6:AU$257,'Aceite de Oliva'!$A$6:$A$257,"&gt;="&amp;$A271,'Aceite de Oliva'!$B$6:$B$257,"&lt;="&amp;$B271)</f>
        <v>0</v>
      </c>
      <c r="AV271" s="8">
        <f>SUMIFS('Aceite de Oliva'!AV$6:AV$257,'Aceite de Oliva'!$A$6:$A$257,"&gt;="&amp;$A271,'Aceite de Oliva'!$B$6:$B$257,"&lt;="&amp;$B271)</f>
        <v>0</v>
      </c>
      <c r="AW271" s="8">
        <f>SUMIFS('Aceite de Oliva'!AW$6:AW$257,'Aceite de Oliva'!$A$6:$A$257,"&gt;="&amp;$A271,'Aceite de Oliva'!$B$6:$B$257,"&lt;="&amp;$B271)</f>
        <v>0</v>
      </c>
      <c r="BA271" s="8">
        <f>SUMIFS('Aceite de Oliva'!BA$6:BA$257,'Aceite de Oliva'!$A$6:$A$257,"&gt;="&amp;A271,'Aceite de Oliva'!$B$6:$B$257,"&lt;="&amp;B271)</f>
        <v>7.0000000000000007E-2</v>
      </c>
      <c r="BB271" s="8">
        <f>SUMIFS('Aceite de Oliva'!BB$6:BB$257,'Aceite de Oliva'!$A$6:$A$257,"&gt;="&amp;$A271,'Aceite de Oliva'!$B$6:$B$257,"&lt;="&amp;$B271)</f>
        <v>0</v>
      </c>
      <c r="BC271" s="8">
        <f>SUMIFS('Aceite de Oliva'!BC$6:BC$257,'Aceite de Oliva'!$A$6:$A$257,"&gt;="&amp;$A271,'Aceite de Oliva'!$B$6:$B$257,"&lt;="&amp;$B271)</f>
        <v>0.17</v>
      </c>
      <c r="BD271" s="8">
        <f>SUMIFS('Aceite de Oliva'!BD$6:BD$257,'Aceite de Oliva'!$A$6:$A$257,"&gt;="&amp;$A271,'Aceite de Oliva'!$B$6:$B$257,"&lt;="&amp;$B271)</f>
        <v>0</v>
      </c>
      <c r="BE271" s="5"/>
      <c r="BH271" s="8">
        <f>SUMIFS('Aceite de Oliva'!BH$6:BH$257,'Aceite de Oliva'!$A$6:$A$257,"&gt;="&amp;$A271,'Aceite de Oliva'!$B$6:$B$257,"&lt;="&amp;$B271)</f>
        <v>0</v>
      </c>
      <c r="BI271" s="8">
        <f>SUMIFS('Aceite de Oliva'!BI$6:BI$257,'Aceite de Oliva'!$A$6:$A$257,"&gt;="&amp;$A271,'Aceite de Oliva'!$B$6:$B$257,"&lt;="&amp;$B271)</f>
        <v>0</v>
      </c>
      <c r="BJ271" s="8">
        <f>SUMIFS('Aceite de Oliva'!BJ$6:BJ$257,'Aceite de Oliva'!$A$6:$A$257,"&gt;="&amp;$A271,'Aceite de Oliva'!$B$6:$B$257,"&lt;="&amp;$B271)</f>
        <v>0</v>
      </c>
      <c r="BK271" s="8">
        <f>SUMIFS('Aceite de Oliva'!BK$6:BK$257,'Aceite de Oliva'!$A$6:$A$257,"&gt;="&amp;$A271,'Aceite de Oliva'!$B$6:$B$257,"&lt;="&amp;$B271)</f>
        <v>0</v>
      </c>
      <c r="BO271" s="8">
        <f>SUMIFS('Aceite de Oliva'!BO$6:BO$257,'Aceite de Oliva'!$A$6:$A$257,"&gt;="&amp;$A271,'Aceite de Oliva'!$B$6:$B$257,"&lt;="&amp;$B271)</f>
        <v>0.08</v>
      </c>
      <c r="BP271" s="8">
        <f>SUMIFS('Aceite de Oliva'!BP$6:BP$257,'Aceite de Oliva'!$A$6:$A$257,"&gt;="&amp;$A271,'Aceite de Oliva'!$B$6:$B$257,"&lt;="&amp;$B271)</f>
        <v>0.18</v>
      </c>
      <c r="BQ271" s="8">
        <f>SUMIFS('Aceite de Oliva'!BQ$6:BQ$257,'Aceite de Oliva'!$A$6:$A$257,"&gt;="&amp;$A271,'Aceite de Oliva'!$B$6:$B$257,"&lt;="&amp;$B271)</f>
        <v>0.09</v>
      </c>
      <c r="BR271" s="8">
        <f>SUMIFS('Aceite de Oliva'!BR$6:BR$257,'Aceite de Oliva'!$A$6:$A$257,"&gt;="&amp;$A271,'Aceite de Oliva'!$B$6:$B$257,"&lt;="&amp;$B271)</f>
        <v>0</v>
      </c>
      <c r="BV271" s="8">
        <f>SUMIFS('Aceite de Oliva'!BV$6:BV$257,'Aceite de Oliva'!$A$6:$A$257,"&gt;="&amp;$A271,'Aceite de Oliva'!$B$6:$B$257,"&lt;="&amp;$B271)</f>
        <v>1.85</v>
      </c>
      <c r="BW271" s="8">
        <f>SUMIFS('Aceite de Oliva'!BW$6:BW$257,'Aceite de Oliva'!$A$6:$A$257,"&gt;="&amp;$A271,'Aceite de Oliva'!$B$6:$B$257,"&lt;="&amp;$B271)</f>
        <v>9</v>
      </c>
      <c r="BX271" s="8">
        <f>SUMIFS('Aceite de Oliva'!BX$6:BX$257,'Aceite de Oliva'!$A$6:$A$257,"&gt;="&amp;$A271,'Aceite de Oliva'!$B$6:$B$257,"&lt;="&amp;$B271)</f>
        <v>0.15000000000000002</v>
      </c>
      <c r="BY271" s="8">
        <f>SUMIFS('Aceite de Oliva'!BY$6:BY$257,'Aceite de Oliva'!$A$6:$A$257,"&gt;="&amp;$A271,'Aceite de Oliva'!$B$6:$B$257,"&lt;="&amp;$B271)</f>
        <v>0</v>
      </c>
      <c r="CC271" s="8">
        <f>SUMIFS('Aceite de Oliva'!CC$6:CC$257,'Aceite de Oliva'!$A$6:$A$257,"&gt;="&amp;$A271,'Aceite de Oliva'!$B$6:$B$257,"&lt;="&amp;$B271)</f>
        <v>2.16</v>
      </c>
      <c r="CD271" s="8">
        <f>SUMIFS('Aceite de Oliva'!CD$6:CD$257,'Aceite de Oliva'!$A$6:$A$257,"&gt;="&amp;$A271,'Aceite de Oliva'!$B$6:$B$257,"&lt;="&amp;$B271)</f>
        <v>9.0399999999999991</v>
      </c>
      <c r="CE271" s="8">
        <f>SUMIFS('Aceite de Oliva'!CE$6:CE$257,'Aceite de Oliva'!$A$6:$A$257,"&gt;="&amp;$A271,'Aceite de Oliva'!$B$6:$B$257,"&lt;="&amp;$B271)</f>
        <v>0.17</v>
      </c>
      <c r="CF271" s="8">
        <f>SUMIFS('Aceite de Oliva'!CF$6:CF$257,'Aceite de Oliva'!$A$6:$A$257,"&gt;="&amp;$A271,'Aceite de Oliva'!$B$6:$B$257,"&lt;="&amp;$B271)</f>
        <v>0</v>
      </c>
      <c r="CJ271" s="8">
        <f>SUMIFS('Aceite de Oliva'!CJ$6:CJ$257,'Aceite de Oliva'!$A$6:$A$257,"&gt;="&amp;$A271,'Aceite de Oliva'!$B$6:$B$257,"&lt;="&amp;$B271)</f>
        <v>2.71</v>
      </c>
      <c r="CK271" s="8">
        <f>SUMIFS('Aceite de Oliva'!CK$6:CK$257,'Aceite de Oliva'!$A$6:$A$257,"&gt;="&amp;$A271,'Aceite de Oliva'!$B$6:$B$257,"&lt;="&amp;$B271)</f>
        <v>7.6</v>
      </c>
      <c r="CL271" s="8">
        <f>SUMIFS('Aceite de Oliva'!CL$6:CL$257,'Aceite de Oliva'!$A$6:$A$257,"&gt;="&amp;$A271,'Aceite de Oliva'!$B$6:$B$257,"&lt;="&amp;$B271)</f>
        <v>1.91</v>
      </c>
      <c r="CM271" s="8">
        <f>SUMIFS('Aceite de Oliva'!CM$6:CM$257,'Aceite de Oliva'!$A$6:$A$257,"&gt;="&amp;$A271,'Aceite de Oliva'!$B$6:$B$257,"&lt;="&amp;$B271)</f>
        <v>0.57999999999999996</v>
      </c>
      <c r="CQ271" s="8">
        <f>SUMIFS('Aceite de Oliva'!CQ$6:CQ$257,'Aceite de Oliva'!$A$6:$A$257,"&gt;="&amp;$A271,'Aceite de Oliva'!$B$6:$B$257,"&lt;="&amp;$B271)</f>
        <v>1.67</v>
      </c>
      <c r="CR271" s="8">
        <f>SUMIFS('Aceite de Oliva'!CR$6:CR$257,'Aceite de Oliva'!$A$6:$A$257,"&gt;="&amp;$A271,'Aceite de Oliva'!$B$6:$B$257,"&lt;="&amp;$B271)</f>
        <v>1.37</v>
      </c>
      <c r="CS271" s="8">
        <f>SUMIFS('Aceite de Oliva'!CS$6:CS$257,'Aceite de Oliva'!$A$6:$A$257,"&gt;="&amp;$A271,'Aceite de Oliva'!$B$6:$B$257,"&lt;="&amp;$B271)</f>
        <v>2.21</v>
      </c>
      <c r="CT271" s="8">
        <f>SUMIFS('Aceite de Oliva'!CT$6:CT$257,'Aceite de Oliva'!$A$6:$A$257,"&gt;="&amp;$A271,'Aceite de Oliva'!$B$6:$B$257,"&lt;="&amp;$B271)</f>
        <v>0</v>
      </c>
      <c r="CX271" s="8">
        <f>SUMIFS('Aceite de Oliva'!CX$6:CX$257,'Aceite de Oliva'!$A$6:$A$257,"&gt;="&amp;$A271,'Aceite de Oliva'!$B$6:$B$257,"&lt;="&amp;$B271)</f>
        <v>3.78</v>
      </c>
      <c r="CY271" s="8">
        <f>SUMIFS('Aceite de Oliva'!CY$6:CY$257,'Aceite de Oliva'!$A$6:$A$257,"&gt;="&amp;$A271,'Aceite de Oliva'!$B$6:$B$257,"&lt;="&amp;$B271)</f>
        <v>4.55</v>
      </c>
      <c r="CZ271" s="8">
        <f>SUMIFS('Aceite de Oliva'!CZ$6:CZ$257,'Aceite de Oliva'!$A$6:$A$257,"&gt;="&amp;$A271,'Aceite de Oliva'!$B$6:$B$257,"&lt;="&amp;$B271)</f>
        <v>4.79</v>
      </c>
      <c r="DA271" s="8">
        <f>SUMIFS('Aceite de Oliva'!DA$6:DA$257,'Aceite de Oliva'!$A$6:$A$257,"&gt;="&amp;$A271,'Aceite de Oliva'!$B$6:$B$257,"&lt;="&amp;$B271)</f>
        <v>1.07</v>
      </c>
      <c r="DE271" s="8">
        <f>SUMIFS('Aceite de Oliva'!DE$6:DE$257,'Aceite de Oliva'!$A$6:$A$257,"&gt;="&amp;$A271,'Aceite de Oliva'!$B$6:$B$257,"&lt;="&amp;$B271)</f>
        <v>7.66</v>
      </c>
      <c r="DF271" s="8">
        <f>SUMIFS('Aceite de Oliva'!DF$6:DF$257,'Aceite de Oliva'!$A$6:$A$257,"&gt;="&amp;$A271,'Aceite de Oliva'!$B$6:$B$257,"&lt;="&amp;$B271)</f>
        <v>3.42</v>
      </c>
      <c r="DG271" s="8">
        <f>SUMIFS('Aceite de Oliva'!DG$6:DG$257,'Aceite de Oliva'!$A$6:$A$257,"&gt;="&amp;$A271,'Aceite de Oliva'!$B$6:$B$257,"&lt;="&amp;$B271)</f>
        <v>2.41</v>
      </c>
      <c r="DH271" s="8">
        <f>SUMIFS('Aceite de Oliva'!DH$6:DH$257,'Aceite de Oliva'!$A$6:$A$257,"&gt;="&amp;$A271,'Aceite de Oliva'!$B$6:$B$257,"&lt;="&amp;$B271)</f>
        <v>26.16</v>
      </c>
      <c r="DL271" s="8">
        <f>SUMIFS('Aceite de Oliva'!DL$6:DL$257,'Aceite de Oliva'!$A$6:$A$257,"&gt;="&amp;$A271,'Aceite de Oliva'!$B$6:$B$257,"&lt;="&amp;$B271)</f>
        <v>2.71</v>
      </c>
      <c r="DM271" s="8">
        <f>SUMIFS('Aceite de Oliva'!DM$6:DM$257,'Aceite de Oliva'!$A$6:$A$257,"&gt;="&amp;$A271,'Aceite de Oliva'!$B$6:$B$257,"&lt;="&amp;$B271)</f>
        <v>6.4399999999999995</v>
      </c>
      <c r="DN271" s="8">
        <f>SUMIFS('Aceite de Oliva'!DN$6:DN$257,'Aceite de Oliva'!$A$6:$A$257,"&gt;="&amp;$A271,'Aceite de Oliva'!$B$6:$B$257,"&lt;="&amp;$B271)</f>
        <v>2.2599999999999998</v>
      </c>
      <c r="DO271" s="8">
        <f>SUMIFS('Aceite de Oliva'!DO$6:DO$257,'Aceite de Oliva'!$A$6:$A$257,"&gt;="&amp;$A271,'Aceite de Oliva'!$B$6:$B$257,"&lt;="&amp;$B271)</f>
        <v>0.92</v>
      </c>
      <c r="DS271" s="8">
        <f>SUMIFS('Aceite de Oliva'!DS$6:DS$257,'Aceite de Oliva'!$A$6:$A$257,"&gt;="&amp;$A271,'Aceite de Oliva'!$B$6:$B$257,"&lt;="&amp;$B271)</f>
        <v>0.95</v>
      </c>
      <c r="DT271" s="8">
        <f>SUMIFS('Aceite de Oliva'!DT$6:DT$257,'Aceite de Oliva'!$A$6:$A$257,"&gt;="&amp;$A271,'Aceite de Oliva'!$B$6:$B$257,"&lt;="&amp;$B271)</f>
        <v>2.62</v>
      </c>
      <c r="DU271" s="8">
        <f>SUMIFS('Aceite de Oliva'!DU$6:DU$257,'Aceite de Oliva'!$A$6:$A$257,"&gt;="&amp;$A271,'Aceite de Oliva'!$B$6:$B$257,"&lt;="&amp;$B271)</f>
        <v>0.82000000000000006</v>
      </c>
      <c r="DV271" s="8">
        <f>SUMIFS('Aceite de Oliva'!DV$6:DV$257,'Aceite de Oliva'!$A$6:$A$257,"&gt;="&amp;$A271,'Aceite de Oliva'!$B$6:$B$257,"&lt;="&amp;$B271)</f>
        <v>0.12</v>
      </c>
      <c r="DZ271" s="8">
        <f>SUMIFS('Aceite de Oliva'!DZ$6:DZ$257,'Aceite de Oliva'!$A$6:$A$257,"&gt;="&amp;$A271,'Aceite de Oliva'!$B$6:$B$257,"&lt;="&amp;$B271)</f>
        <v>2.59</v>
      </c>
      <c r="EA271" s="8">
        <f>SUMIFS('Aceite de Oliva'!EA$6:EA$257,'Aceite de Oliva'!$A$6:$A$257,"&gt;="&amp;$A271,'Aceite de Oliva'!$B$6:$B$257,"&lt;="&amp;$B271)</f>
        <v>2.71</v>
      </c>
      <c r="EB271" s="8">
        <f>SUMIFS('Aceite de Oliva'!EB$6:EB$257,'Aceite de Oliva'!$A$6:$A$257,"&gt;="&amp;$A271,'Aceite de Oliva'!$B$6:$B$257,"&lt;="&amp;$B271)</f>
        <v>3.29</v>
      </c>
      <c r="EC271" s="8">
        <f>SUMIFS('Aceite de Oliva'!EC$6:EC$257,'Aceite de Oliva'!$A$6:$A$257,"&gt;="&amp;$A271,'Aceite de Oliva'!$B$6:$B$257,"&lt;="&amp;$B271)</f>
        <v>0</v>
      </c>
      <c r="EG271" s="8">
        <f>SUMIFS('Aceite de Oliva'!EG$6:EG$257,'Aceite de Oliva'!$A$6:$A$257,"&gt;="&amp;$A271,'Aceite de Oliva'!$B$6:$B$257,"&lt;="&amp;$B271)</f>
        <v>2.0599999999999996</v>
      </c>
      <c r="EH271" s="8">
        <f>SUMIFS('Aceite de Oliva'!EH$6:EH$257,'Aceite de Oliva'!$A$6:$A$257,"&gt;="&amp;$A271,'Aceite de Oliva'!$B$6:$B$257,"&lt;="&amp;$B271)</f>
        <v>1.61</v>
      </c>
      <c r="EI271" s="8">
        <f>SUMIFS('Aceite de Oliva'!EI$6:EI$257,'Aceite de Oliva'!$A$6:$A$257,"&gt;="&amp;$A271,'Aceite de Oliva'!$B$6:$B$257,"&lt;="&amp;$B271)</f>
        <v>2</v>
      </c>
      <c r="EJ271" s="8">
        <f>SUMIFS('Aceite de Oliva'!EJ$6:EJ$257,'Aceite de Oliva'!$A$6:$A$257,"&gt;="&amp;$A271,'Aceite de Oliva'!$B$6:$B$257,"&lt;="&amp;$B271)</f>
        <v>1.76</v>
      </c>
      <c r="EN271" s="8">
        <f>SUMIFS('Aceite de Oliva'!EN$6:EN$257,'Aceite de Oliva'!$A$6:$A$257,"&gt;="&amp;$A271,'Aceite de Oliva'!$B$6:$B$257,"&lt;="&amp;$B271)</f>
        <v>2.5</v>
      </c>
      <c r="EO271" s="8">
        <f>SUMIFS('Aceite de Oliva'!EO$6:EO$257,'Aceite de Oliva'!$A$6:$A$257,"&gt;="&amp;$A271,'Aceite de Oliva'!$B$6:$B$257,"&lt;="&amp;$B271)</f>
        <v>2.96</v>
      </c>
      <c r="EP271" s="8">
        <f>SUMIFS('Aceite de Oliva'!EP$6:EP$257,'Aceite de Oliva'!$A$6:$A$257,"&gt;="&amp;$A271,'Aceite de Oliva'!$B$6:$B$257,"&lt;="&amp;$B271)</f>
        <v>2.77</v>
      </c>
      <c r="EQ271" s="8">
        <f>SUMIFS('Aceite de Oliva'!EQ$6:EQ$257,'Aceite de Oliva'!$A$6:$A$257,"&gt;="&amp;$A271,'Aceite de Oliva'!$B$6:$B$257,"&lt;="&amp;$B271)</f>
        <v>0</v>
      </c>
      <c r="EU271" s="8">
        <f>SUMIFS('Aceite de Oliva'!EU$6:EU$257,'Aceite de Oliva'!$A$6:$A$257,"&gt;="&amp;$A271,'Aceite de Oliva'!$B$6:$B$257,"&lt;="&amp;$B271)</f>
        <v>0.76</v>
      </c>
      <c r="EV271" s="8">
        <f>SUMIFS('Aceite de Oliva'!EV$6:EV$257,'Aceite de Oliva'!$A$6:$A$257,"&gt;="&amp;$A271,'Aceite de Oliva'!$B$6:$B$257,"&lt;="&amp;$B271)</f>
        <v>1.3800000000000001</v>
      </c>
      <c r="EW271" s="8">
        <f>SUMIFS('Aceite de Oliva'!EW$6:EW$257,'Aceite de Oliva'!$A$6:$A$257,"&gt;="&amp;$A271,'Aceite de Oliva'!$B$6:$B$257,"&lt;="&amp;$B271)</f>
        <v>0.33999999999999997</v>
      </c>
      <c r="EX271" s="8">
        <f>SUMIFS('Aceite de Oliva'!EX$6:EX$257,'Aceite de Oliva'!$A$6:$A$257,"&gt;="&amp;$A271,'Aceite de Oliva'!$B$6:$B$257,"&lt;="&amp;$B271)</f>
        <v>0</v>
      </c>
      <c r="FB271" s="8">
        <f>SUMIFS('Aceite de Oliva'!FB$6:FB$257,'Aceite de Oliva'!$A$6:$A$257,"&gt;="&amp;$A271,'Aceite de Oliva'!$B$6:$B$257,"&lt;="&amp;$B271)</f>
        <v>0.54999999999999993</v>
      </c>
      <c r="FC271" s="8">
        <f>SUMIFS('Aceite de Oliva'!FC$6:FC$257,'Aceite de Oliva'!$A$6:$A$257,"&gt;="&amp;$A271,'Aceite de Oliva'!$B$6:$B$257,"&lt;="&amp;$B271)</f>
        <v>0.96</v>
      </c>
      <c r="FD271" s="8">
        <f>SUMIFS('Aceite de Oliva'!FD$6:FD$257,'Aceite de Oliva'!$A$6:$A$257,"&gt;="&amp;$A271,'Aceite de Oliva'!$B$6:$B$257,"&lt;="&amp;$B271)</f>
        <v>0.66</v>
      </c>
      <c r="FE271" s="8">
        <f>SUMIFS('Aceite de Oliva'!FE$6:FE$257,'Aceite de Oliva'!$A$6:$A$257,"&gt;="&amp;$A271,'Aceite de Oliva'!$B$6:$B$257,"&lt;="&amp;$B271)</f>
        <v>0</v>
      </c>
      <c r="FI271" s="8">
        <f>SUMIFS('Aceite de Oliva'!FI$6:FI$257,'Aceite de Oliva'!$A$6:$A$257,"&gt;="&amp;$A271,'Aceite de Oliva'!$B$6:$B$257,"&lt;="&amp;$B271)</f>
        <v>0.89999999999999991</v>
      </c>
      <c r="FJ271" s="8">
        <f>SUMIFS('Aceite de Oliva'!FJ$6:FJ$257,'Aceite de Oliva'!$A$6:$A$257,"&gt;="&amp;$A271,'Aceite de Oliva'!$B$6:$B$257,"&lt;="&amp;$B271)</f>
        <v>1.52</v>
      </c>
      <c r="FK271" s="8">
        <f>SUMIFS('Aceite de Oliva'!FK$6:FK$257,'Aceite de Oliva'!$A$6:$A$257,"&gt;="&amp;$A271,'Aceite de Oliva'!$B$6:$B$257,"&lt;="&amp;$B271)</f>
        <v>0.78999999999999992</v>
      </c>
      <c r="FL271" s="8">
        <f>SUMIFS('Aceite de Oliva'!FL$6:FL$257,'Aceite de Oliva'!$A$6:$A$257,"&gt;="&amp;$A271,'Aceite de Oliva'!$B$6:$B$257,"&lt;="&amp;$B271)</f>
        <v>0</v>
      </c>
      <c r="FP271" s="8">
        <f>SUMIFS('Aceite de Oliva'!FP$6:FP$257,'Aceite de Oliva'!$A$6:$A$257,"&gt;="&amp;$A271,'Aceite de Oliva'!$B$6:$B$257,"&lt;="&amp;$B271)</f>
        <v>0.65</v>
      </c>
      <c r="FQ271" s="8">
        <f>SUMIFS('Aceite de Oliva'!FQ$6:FQ$257,'Aceite de Oliva'!$A$6:$A$257,"&gt;="&amp;$A271,'Aceite de Oliva'!$B$6:$B$257,"&lt;="&amp;$B271)</f>
        <v>0</v>
      </c>
      <c r="FR271" s="8">
        <f>SUMIFS('Aceite de Oliva'!FR$6:FR$257,'Aceite de Oliva'!$A$6:$A$257,"&gt;="&amp;$A271,'Aceite de Oliva'!$B$6:$B$257,"&lt;="&amp;$B271)</f>
        <v>0.73</v>
      </c>
      <c r="FS271" s="8">
        <f>SUMIFS('Aceite de Oliva'!FS$6:FS$257,'Aceite de Oliva'!$A$6:$A$257,"&gt;="&amp;$A271,'Aceite de Oliva'!$B$6:$B$257,"&lt;="&amp;$B271)</f>
        <v>0.82</v>
      </c>
      <c r="FW271" s="8">
        <f>SUMIFS('Aceite de Oliva'!FW$6:FW$257,'Aceite de Oliva'!$A$6:$A$257,"&gt;="&amp;$A271,'Aceite de Oliva'!$B$6:$B$257,"&lt;="&amp;$B271)</f>
        <v>1.61</v>
      </c>
      <c r="FX271" s="8">
        <f>SUMIFS('Aceite de Oliva'!FX$6:FX$257,'Aceite de Oliva'!$A$6:$A$257,"&gt;="&amp;$A271,'Aceite de Oliva'!$B$6:$B$257,"&lt;="&amp;$B271)</f>
        <v>1.28</v>
      </c>
      <c r="FY271" s="8">
        <f>SUMIFS('Aceite de Oliva'!FY$6:FY$257,'Aceite de Oliva'!$A$6:$A$257,"&gt;="&amp;$A271,'Aceite de Oliva'!$B$6:$B$257,"&lt;="&amp;$B271)</f>
        <v>2.02</v>
      </c>
      <c r="FZ271" s="8">
        <f>SUMIFS('Aceite de Oliva'!FZ$6:FZ$257,'Aceite de Oliva'!$A$6:$A$257,"&gt;="&amp;$A271,'Aceite de Oliva'!$B$6:$B$257,"&lt;="&amp;$B271)</f>
        <v>1.03</v>
      </c>
      <c r="GD271" s="8">
        <f>SUMIFS('Aceite de Oliva'!GD$6:GD$257,'Aceite de Oliva'!$A$6:$A$257,"&gt;="&amp;$A271,'Aceite de Oliva'!$B$6:$B$257,"&lt;="&amp;$B271)</f>
        <v>1.3800000000000001</v>
      </c>
      <c r="GE271" s="8">
        <f>SUMIFS('Aceite de Oliva'!GE$6:GE$257,'Aceite de Oliva'!$A$6:$A$257,"&gt;="&amp;$A271,'Aceite de Oliva'!$B$6:$B$257,"&lt;="&amp;$B271)</f>
        <v>3.35</v>
      </c>
      <c r="GF271" s="8">
        <f>SUMIFS('Aceite de Oliva'!GF$6:GF$257,'Aceite de Oliva'!$A$6:$A$257,"&gt;="&amp;$A271,'Aceite de Oliva'!$B$6:$B$257,"&lt;="&amp;$B271)</f>
        <v>0.9</v>
      </c>
      <c r="GG271" s="8">
        <f>SUMIFS('Aceite de Oliva'!GG$6:GG$257,'Aceite de Oliva'!$A$6:$A$257,"&gt;="&amp;$A271,'Aceite de Oliva'!$B$6:$B$257,"&lt;="&amp;$B271)</f>
        <v>0</v>
      </c>
      <c r="GK271" s="8">
        <f>SUMIFS('Aceite de Oliva'!GK$6:GK$257,'Aceite de Oliva'!$A$6:$A$257,"&gt;="&amp;$A271,'Aceite de Oliva'!$B$6:$B$257,"&lt;="&amp;$B271)</f>
        <v>0.7</v>
      </c>
      <c r="GL271" s="8">
        <f>SUMIFS('Aceite de Oliva'!GL$6:GL$257,'Aceite de Oliva'!$A$6:$A$257,"&gt;="&amp;$A271,'Aceite de Oliva'!$B$6:$B$257,"&lt;="&amp;$B271)</f>
        <v>1.3900000000000001</v>
      </c>
      <c r="GM271" s="8">
        <f>SUMIFS('Aceite de Oliva'!GM$6:GM$257,'Aceite de Oliva'!$A$6:$A$257,"&gt;="&amp;$A271,'Aceite de Oliva'!$B$6:$B$257,"&lt;="&amp;$B271)</f>
        <v>0.66</v>
      </c>
      <c r="GN271" s="8">
        <f>SUMIFS('Aceite de Oliva'!GN$6:GN$257,'Aceite de Oliva'!$A$6:$A$257,"&gt;="&amp;$A271,'Aceite de Oliva'!$B$6:$B$257,"&lt;="&amp;$B271)</f>
        <v>0.33</v>
      </c>
      <c r="GR271" s="8">
        <f>SUMIFS('Aceite de Oliva'!GR$6:GR$257,'Aceite de Oliva'!$A$6:$A$257,"&gt;="&amp;$A271,'Aceite de Oliva'!$B$6:$B$257,"&lt;="&amp;$B271)</f>
        <v>0.46</v>
      </c>
      <c r="GS271" s="8">
        <f>SUMIFS('Aceite de Oliva'!GS$6:GS$257,'Aceite de Oliva'!$A$6:$A$257,"&gt;="&amp;$A271,'Aceite de Oliva'!$B$6:$B$257,"&lt;="&amp;$B271)</f>
        <v>0</v>
      </c>
      <c r="GT271" s="8">
        <f>SUMIFS('Aceite de Oliva'!GT$6:GT$257,'Aceite de Oliva'!$A$6:$A$257,"&gt;="&amp;$A271,'Aceite de Oliva'!$B$6:$B$257,"&lt;="&amp;$B271)</f>
        <v>0.48</v>
      </c>
      <c r="GU271" s="8">
        <f>SUMIFS('Aceite de Oliva'!GU$6:GU$257,'Aceite de Oliva'!$A$6:$A$257,"&gt;="&amp;$A271,'Aceite de Oliva'!$B$6:$B$257,"&lt;="&amp;$B271)</f>
        <v>0.89</v>
      </c>
      <c r="GY271" s="8">
        <f>SUMIFS('Aceite de Oliva'!GY$6:GY$257,'Aceite de Oliva'!$A$6:$A$257,"&gt;="&amp;$A271,'Aceite de Oliva'!$B$6:$B$257,"&lt;="&amp;$B271)</f>
        <v>0.79</v>
      </c>
      <c r="GZ271" s="8">
        <f>SUMIFS('Aceite de Oliva'!GZ$6:GZ$257,'Aceite de Oliva'!$A$6:$A$257,"&gt;="&amp;$A271,'Aceite de Oliva'!$B$6:$B$257,"&lt;="&amp;$B271)</f>
        <v>1.7999999999999998</v>
      </c>
      <c r="HA271" s="8">
        <f>SUMIFS('Aceite de Oliva'!HA$6:HA$257,'Aceite de Oliva'!$A$6:$A$257,"&gt;="&amp;$A271,'Aceite de Oliva'!$B$6:$B$257,"&lt;="&amp;$B271)</f>
        <v>0.57000000000000006</v>
      </c>
      <c r="HB271" s="8">
        <f>SUMIFS('Aceite de Oliva'!HB$6:HB$257,'Aceite de Oliva'!$A$6:$A$257,"&gt;="&amp;$A271,'Aceite de Oliva'!$B$6:$B$257,"&lt;="&amp;$B271)</f>
        <v>0.75</v>
      </c>
    </row>
    <row r="272" spans="1:210" x14ac:dyDescent="0.3">
      <c r="A272" s="14">
        <f>'TAM Aceite de Oliva'!B20</f>
        <v>3.2000000000000006</v>
      </c>
      <c r="B272" s="14">
        <f>'TAM Aceite de Oliva'!C20</f>
        <v>3.3000000000000007</v>
      </c>
      <c r="C272" s="14"/>
      <c r="D272" s="8">
        <f>SUMIFS('Aceite de Oliva'!D$6:D$257,'Aceite de Oliva'!$A$6:$A$257,"&gt;="&amp;$A272,'Aceite de Oliva'!$B$6:$B$257,"&lt;="&amp;$B272)</f>
        <v>0.71</v>
      </c>
      <c r="E272" s="8">
        <f>SUMIFS('Aceite de Oliva'!E$6:E$257,'Aceite de Oliva'!$A$6:$A$257,"&gt;="&amp;$A272,'Aceite de Oliva'!$B$6:$B$257,"&lt;="&amp;$B272)</f>
        <v>0.87</v>
      </c>
      <c r="F272" s="8">
        <f>SUMIFS('Aceite de Oliva'!F$6:F$257,'Aceite de Oliva'!$A$6:$A$257,"&gt;="&amp;$A272,'Aceite de Oliva'!$B$6:$B$257,"&lt;="&amp;$B272)</f>
        <v>0.34</v>
      </c>
      <c r="G272" s="8">
        <f>SUMIFS('Aceite de Oliva'!G$6:G$257,'Aceite de Oliva'!$A$6:$A$257,"&gt;="&amp;$A272,'Aceite de Oliva'!$B$6:$B$257,"&lt;="&amp;$B272)</f>
        <v>1.45</v>
      </c>
      <c r="H272" s="14"/>
      <c r="I272" s="14"/>
      <c r="J272" s="14"/>
      <c r="K272" s="8">
        <f>SUMIFS('Aceite de Oliva'!K$6:K$257,'Aceite de Oliva'!$A$6:$A$257,"&gt;="&amp;$A272,'Aceite de Oliva'!$B$6:$B$257,"&lt;="&amp;$B272)</f>
        <v>0.49</v>
      </c>
      <c r="L272" s="8">
        <f>SUMIFS('Aceite de Oliva'!L$6:L$257,'Aceite de Oliva'!$A$6:$A$257,"&gt;="&amp;$A272,'Aceite de Oliva'!$B$6:$B$257,"&lt;="&amp;$B272)</f>
        <v>1.08</v>
      </c>
      <c r="M272" s="8">
        <f>SUMIFS('Aceite de Oliva'!M$6:M$257,'Aceite de Oliva'!$A$6:$A$257,"&gt;="&amp;$A272,'Aceite de Oliva'!$B$6:$B$257,"&lt;="&amp;$B272)</f>
        <v>0.30000000000000004</v>
      </c>
      <c r="N272" s="8">
        <f>SUMIFS('Aceite de Oliva'!N$6:N$257,'Aceite de Oliva'!$A$6:$A$257,"&gt;="&amp;$A272,'Aceite de Oliva'!$B$6:$B$257,"&lt;="&amp;$B272)</f>
        <v>0.47</v>
      </c>
      <c r="O272" s="14"/>
      <c r="P272" s="14"/>
      <c r="Q272" s="14"/>
      <c r="R272" s="8">
        <f>SUMIFS('Aceite de Oliva'!R$6:R$257,'Aceite de Oliva'!$A$6:$A$257,"&gt;="&amp;$A272,'Aceite de Oliva'!$B$6:$B$257,"&lt;="&amp;$B272)</f>
        <v>0.11</v>
      </c>
      <c r="S272" s="8">
        <f>SUMIFS('Aceite de Oliva'!S$6:S$257,'Aceite de Oliva'!$A$6:$A$257,"&gt;="&amp;$A272,'Aceite de Oliva'!$B$6:$B$257,"&lt;="&amp;$B272)</f>
        <v>0.22</v>
      </c>
      <c r="T272" s="8">
        <f>SUMIFS('Aceite de Oliva'!T$6:T$257,'Aceite de Oliva'!$A$6:$A$257,"&gt;="&amp;$A272,'Aceite de Oliva'!$B$6:$B$257,"&lt;="&amp;$B272)</f>
        <v>0</v>
      </c>
      <c r="U272" s="8">
        <f>SUMIFS('Aceite de Oliva'!U$6:U$257,'Aceite de Oliva'!$A$6:$A$257,"&gt;="&amp;$A272,'Aceite de Oliva'!$B$6:$B$257,"&lt;="&amp;$B272)</f>
        <v>0.35</v>
      </c>
      <c r="V272" s="14"/>
      <c r="W272" s="14"/>
      <c r="X272" s="14"/>
      <c r="Y272" s="8">
        <f>SUMIFS('Aceite de Oliva'!Y$6:Y$257,'Aceite de Oliva'!$A$6:$A$257,"&gt;="&amp;$A272,'Aceite de Oliva'!$B$6:$B$257,"&lt;="&amp;$B272)</f>
        <v>0.11</v>
      </c>
      <c r="Z272" s="8">
        <f>SUMIFS('Aceite de Oliva'!Z$6:Z$257,'Aceite de Oliva'!$A$6:$A$257,"&gt;="&amp;$A272,'Aceite de Oliva'!$B$6:$B$257,"&lt;="&amp;$B272)</f>
        <v>0</v>
      </c>
      <c r="AA272" s="8">
        <f>SUMIFS('Aceite de Oliva'!AA$6:AA$257,'Aceite de Oliva'!$A$6:$A$257,"&gt;="&amp;$A272,'Aceite de Oliva'!$B$6:$B$257,"&lt;="&amp;$B272)</f>
        <v>0.1</v>
      </c>
      <c r="AB272" s="8">
        <f>SUMIFS('Aceite de Oliva'!AB$6:AB$257,'Aceite de Oliva'!$A$6:$A$257,"&gt;="&amp;$A272,'Aceite de Oliva'!$B$6:$B$257,"&lt;="&amp;$B272)</f>
        <v>0</v>
      </c>
      <c r="AC272" s="14"/>
      <c r="AD272" s="14"/>
      <c r="AE272" s="14"/>
      <c r="AF272" s="8">
        <f>SUMIFS('Aceite de Oliva'!AF$6:AF$257,'Aceite de Oliva'!$A$6:$A$257,"&gt;="&amp;$A272,'Aceite de Oliva'!$B$6:$B$257,"&lt;="&amp;$B272)</f>
        <v>0.73</v>
      </c>
      <c r="AG272" s="8">
        <f>SUMIFS('Aceite de Oliva'!AG$6:AG$257,'Aceite de Oliva'!$A$6:$A$257,"&gt;="&amp;$A272,'Aceite de Oliva'!$B$6:$B$257,"&lt;="&amp;$B272)</f>
        <v>0</v>
      </c>
      <c r="AH272" s="8">
        <f>SUMIFS('Aceite de Oliva'!AH$6:AH$257,'Aceite de Oliva'!$A$6:$A$257,"&gt;="&amp;$A272,'Aceite de Oliva'!$B$6:$B$257,"&lt;="&amp;$B272)</f>
        <v>0.11</v>
      </c>
      <c r="AI272" s="8">
        <f>SUMIFS('Aceite de Oliva'!AI$6:AI$257,'Aceite de Oliva'!$A$6:$A$257,"&gt;="&amp;$A272,'Aceite de Oliva'!$B$6:$B$257,"&lt;="&amp;$B272)</f>
        <v>1.1599999999999999</v>
      </c>
      <c r="AJ272" s="14"/>
      <c r="AK272" s="14"/>
      <c r="AL272" s="14"/>
      <c r="AM272" s="8">
        <f>SUMIFS('Aceite de Oliva'!AM$6:AM$257,'Aceite de Oliva'!$A$6:$A$257,"&gt;="&amp;$A272,'Aceite de Oliva'!$B$6:$B$257,"&lt;="&amp;$B272)</f>
        <v>0.75</v>
      </c>
      <c r="AN272" s="8">
        <f>SUMIFS('Aceite de Oliva'!AN$6:AN$257,'Aceite de Oliva'!$A$6:$A$257,"&gt;="&amp;$A272,'Aceite de Oliva'!$B$6:$B$257,"&lt;="&amp;$B272)</f>
        <v>1.21</v>
      </c>
      <c r="AO272" s="8">
        <f>SUMIFS('Aceite de Oliva'!AO$6:AO$257,'Aceite de Oliva'!$A$6:$A$257,"&gt;="&amp;$A272,'Aceite de Oliva'!$B$6:$B$257,"&lt;="&amp;$B272)</f>
        <v>0</v>
      </c>
      <c r="AP272" s="8">
        <f>SUMIFS('Aceite de Oliva'!AP$6:AP$257,'Aceite de Oliva'!$A$6:$A$257,"&gt;="&amp;$A272,'Aceite de Oliva'!$B$6:$B$257,"&lt;="&amp;$B272)</f>
        <v>0.34</v>
      </c>
      <c r="AQ272" s="14"/>
      <c r="AR272" s="14"/>
      <c r="AT272" s="8">
        <f>SUMIFS('Aceite de Oliva'!AT$6:AT$257,'Aceite de Oliva'!$A$6:$A$257,"&gt;="&amp;$A272,'Aceite de Oliva'!$B$6:$B$257,"&lt;="&amp;$B272)</f>
        <v>0.28000000000000003</v>
      </c>
      <c r="AU272" s="8">
        <f>SUMIFS('Aceite de Oliva'!AU$6:AU$257,'Aceite de Oliva'!$A$6:$A$257,"&gt;="&amp;$A272,'Aceite de Oliva'!$B$6:$B$257,"&lt;="&amp;$B272)</f>
        <v>0.69</v>
      </c>
      <c r="AV272" s="8">
        <f>SUMIFS('Aceite de Oliva'!AV$6:AV$257,'Aceite de Oliva'!$A$6:$A$257,"&gt;="&amp;$A272,'Aceite de Oliva'!$B$6:$B$257,"&lt;="&amp;$B272)</f>
        <v>0</v>
      </c>
      <c r="AW272" s="8">
        <f>SUMIFS('Aceite de Oliva'!AW$6:AW$257,'Aceite de Oliva'!$A$6:$A$257,"&gt;="&amp;$A272,'Aceite de Oliva'!$B$6:$B$257,"&lt;="&amp;$B272)</f>
        <v>0.18</v>
      </c>
      <c r="BA272" s="8">
        <f>SUMIFS('Aceite de Oliva'!BA$6:BA$257,'Aceite de Oliva'!$A$6:$A$257,"&gt;="&amp;A272,'Aceite de Oliva'!$B$6:$B$257,"&lt;="&amp;B272)</f>
        <v>0.42</v>
      </c>
      <c r="BB272" s="8">
        <f>SUMIFS('Aceite de Oliva'!BB$6:BB$257,'Aceite de Oliva'!$A$6:$A$257,"&gt;="&amp;$A272,'Aceite de Oliva'!$B$6:$B$257,"&lt;="&amp;$B272)</f>
        <v>0.11</v>
      </c>
      <c r="BC272" s="8">
        <f>SUMIFS('Aceite de Oliva'!BC$6:BC$257,'Aceite de Oliva'!$A$6:$A$257,"&gt;="&amp;$A272,'Aceite de Oliva'!$B$6:$B$257,"&lt;="&amp;$B272)</f>
        <v>0</v>
      </c>
      <c r="BD272" s="8">
        <f>SUMIFS('Aceite de Oliva'!BD$6:BD$257,'Aceite de Oliva'!$A$6:$A$257,"&gt;="&amp;$A272,'Aceite de Oliva'!$B$6:$B$257,"&lt;="&amp;$B272)</f>
        <v>0</v>
      </c>
      <c r="BE272" s="5"/>
      <c r="BH272" s="8">
        <f>SUMIFS('Aceite de Oliva'!BH$6:BH$257,'Aceite de Oliva'!$A$6:$A$257,"&gt;="&amp;$A272,'Aceite de Oliva'!$B$6:$B$257,"&lt;="&amp;$B272)</f>
        <v>0.49</v>
      </c>
      <c r="BI272" s="8">
        <f>SUMIFS('Aceite de Oliva'!BI$6:BI$257,'Aceite de Oliva'!$A$6:$A$257,"&gt;="&amp;$A272,'Aceite de Oliva'!$B$6:$B$257,"&lt;="&amp;$B272)</f>
        <v>0.24</v>
      </c>
      <c r="BJ272" s="8">
        <f>SUMIFS('Aceite de Oliva'!BJ$6:BJ$257,'Aceite de Oliva'!$A$6:$A$257,"&gt;="&amp;$A272,'Aceite de Oliva'!$B$6:$B$257,"&lt;="&amp;$B272)</f>
        <v>0.05</v>
      </c>
      <c r="BK272" s="8">
        <f>SUMIFS('Aceite de Oliva'!BK$6:BK$257,'Aceite de Oliva'!$A$6:$A$257,"&gt;="&amp;$A272,'Aceite de Oliva'!$B$6:$B$257,"&lt;="&amp;$B272)</f>
        <v>0.28999999999999998</v>
      </c>
      <c r="BO272" s="8">
        <f>SUMIFS('Aceite de Oliva'!BO$6:BO$257,'Aceite de Oliva'!$A$6:$A$257,"&gt;="&amp;$A272,'Aceite de Oliva'!$B$6:$B$257,"&lt;="&amp;$B272)</f>
        <v>0.19</v>
      </c>
      <c r="BP272" s="8">
        <f>SUMIFS('Aceite de Oliva'!BP$6:BP$257,'Aceite de Oliva'!$A$6:$A$257,"&gt;="&amp;$A272,'Aceite de Oliva'!$B$6:$B$257,"&lt;="&amp;$B272)</f>
        <v>0</v>
      </c>
      <c r="BQ272" s="8">
        <f>SUMIFS('Aceite de Oliva'!BQ$6:BQ$257,'Aceite de Oliva'!$A$6:$A$257,"&gt;="&amp;$A272,'Aceite de Oliva'!$B$6:$B$257,"&lt;="&amp;$B272)</f>
        <v>0.34</v>
      </c>
      <c r="BR272" s="8">
        <f>SUMIFS('Aceite de Oliva'!BR$6:BR$257,'Aceite de Oliva'!$A$6:$A$257,"&gt;="&amp;$A272,'Aceite de Oliva'!$B$6:$B$257,"&lt;="&amp;$B272)</f>
        <v>0</v>
      </c>
      <c r="BV272" s="8">
        <f>SUMIFS('Aceite de Oliva'!BV$6:BV$257,'Aceite de Oliva'!$A$6:$A$257,"&gt;="&amp;$A272,'Aceite de Oliva'!$B$6:$B$257,"&lt;="&amp;$B272)</f>
        <v>0.44999999999999996</v>
      </c>
      <c r="BW272" s="8">
        <f>SUMIFS('Aceite de Oliva'!BW$6:BW$257,'Aceite de Oliva'!$A$6:$A$257,"&gt;="&amp;$A272,'Aceite de Oliva'!$B$6:$B$257,"&lt;="&amp;$B272)</f>
        <v>0.62</v>
      </c>
      <c r="BX272" s="8">
        <f>SUMIFS('Aceite de Oliva'!BX$6:BX$257,'Aceite de Oliva'!$A$6:$A$257,"&gt;="&amp;$A272,'Aceite de Oliva'!$B$6:$B$257,"&lt;="&amp;$B272)</f>
        <v>0.71</v>
      </c>
      <c r="BY272" s="8">
        <f>SUMIFS('Aceite de Oliva'!BY$6:BY$257,'Aceite de Oliva'!$A$6:$A$257,"&gt;="&amp;$A272,'Aceite de Oliva'!$B$6:$B$257,"&lt;="&amp;$B272)</f>
        <v>0</v>
      </c>
      <c r="CC272" s="8">
        <f>SUMIFS('Aceite de Oliva'!CC$6:CC$257,'Aceite de Oliva'!$A$6:$A$257,"&gt;="&amp;$A272,'Aceite de Oliva'!$B$6:$B$257,"&lt;="&amp;$B272)</f>
        <v>1.3399999999999999</v>
      </c>
      <c r="CD272" s="8">
        <f>SUMIFS('Aceite de Oliva'!CD$6:CD$257,'Aceite de Oliva'!$A$6:$A$257,"&gt;="&amp;$A272,'Aceite de Oliva'!$B$6:$B$257,"&lt;="&amp;$B272)</f>
        <v>3.37</v>
      </c>
      <c r="CE272" s="8">
        <f>SUMIFS('Aceite de Oliva'!CE$6:CE$257,'Aceite de Oliva'!$A$6:$A$257,"&gt;="&amp;$A272,'Aceite de Oliva'!$B$6:$B$257,"&lt;="&amp;$B272)</f>
        <v>1.02</v>
      </c>
      <c r="CF272" s="8">
        <f>SUMIFS('Aceite de Oliva'!CF$6:CF$257,'Aceite de Oliva'!$A$6:$A$257,"&gt;="&amp;$A272,'Aceite de Oliva'!$B$6:$B$257,"&lt;="&amp;$B272)</f>
        <v>0.14000000000000001</v>
      </c>
      <c r="CJ272" s="8">
        <f>SUMIFS('Aceite de Oliva'!CJ$6:CJ$257,'Aceite de Oliva'!$A$6:$A$257,"&gt;="&amp;$A272,'Aceite de Oliva'!$B$6:$B$257,"&lt;="&amp;$B272)</f>
        <v>1.99</v>
      </c>
      <c r="CK272" s="8">
        <f>SUMIFS('Aceite de Oliva'!CK$6:CK$257,'Aceite de Oliva'!$A$6:$A$257,"&gt;="&amp;$A272,'Aceite de Oliva'!$B$6:$B$257,"&lt;="&amp;$B272)</f>
        <v>3.65</v>
      </c>
      <c r="CL272" s="8">
        <f>SUMIFS('Aceite de Oliva'!CL$6:CL$257,'Aceite de Oliva'!$A$6:$A$257,"&gt;="&amp;$A272,'Aceite de Oliva'!$B$6:$B$257,"&lt;="&amp;$B272)</f>
        <v>2.1</v>
      </c>
      <c r="CM272" s="8">
        <f>SUMIFS('Aceite de Oliva'!CM$6:CM$257,'Aceite de Oliva'!$A$6:$A$257,"&gt;="&amp;$A272,'Aceite de Oliva'!$B$6:$B$257,"&lt;="&amp;$B272)</f>
        <v>0.87000000000000011</v>
      </c>
      <c r="CQ272" s="8">
        <f>SUMIFS('Aceite de Oliva'!CQ$6:CQ$257,'Aceite de Oliva'!$A$6:$A$257,"&gt;="&amp;$A272,'Aceite de Oliva'!$B$6:$B$257,"&lt;="&amp;$B272)</f>
        <v>2.7</v>
      </c>
      <c r="CR272" s="8">
        <f>SUMIFS('Aceite de Oliva'!CR$6:CR$257,'Aceite de Oliva'!$A$6:$A$257,"&gt;="&amp;$A272,'Aceite de Oliva'!$B$6:$B$257,"&lt;="&amp;$B272)</f>
        <v>3.99</v>
      </c>
      <c r="CS272" s="8">
        <f>SUMIFS('Aceite de Oliva'!CS$6:CS$257,'Aceite de Oliva'!$A$6:$A$257,"&gt;="&amp;$A272,'Aceite de Oliva'!$B$6:$B$257,"&lt;="&amp;$B272)</f>
        <v>2.9899999999999998</v>
      </c>
      <c r="CT272" s="8">
        <f>SUMIFS('Aceite de Oliva'!CT$6:CT$257,'Aceite de Oliva'!$A$6:$A$257,"&gt;="&amp;$A272,'Aceite de Oliva'!$B$6:$B$257,"&lt;="&amp;$B272)</f>
        <v>0.22</v>
      </c>
      <c r="CX272" s="8">
        <f>SUMIFS('Aceite de Oliva'!CX$6:CX$257,'Aceite de Oliva'!$A$6:$A$257,"&gt;="&amp;$A272,'Aceite de Oliva'!$B$6:$B$257,"&lt;="&amp;$B272)</f>
        <v>1.6300000000000001</v>
      </c>
      <c r="CY272" s="8">
        <f>SUMIFS('Aceite de Oliva'!CY$6:CY$257,'Aceite de Oliva'!$A$6:$A$257,"&gt;="&amp;$A272,'Aceite de Oliva'!$B$6:$B$257,"&lt;="&amp;$B272)</f>
        <v>3.6799999999999997</v>
      </c>
      <c r="CZ272" s="8">
        <f>SUMIFS('Aceite de Oliva'!CZ$6:CZ$257,'Aceite de Oliva'!$A$6:$A$257,"&gt;="&amp;$A272,'Aceite de Oliva'!$B$6:$B$257,"&lt;="&amp;$B272)</f>
        <v>1.54</v>
      </c>
      <c r="DA272" s="8">
        <f>SUMIFS('Aceite de Oliva'!DA$6:DA$257,'Aceite de Oliva'!$A$6:$A$257,"&gt;="&amp;$A272,'Aceite de Oliva'!$B$6:$B$257,"&lt;="&amp;$B272)</f>
        <v>0</v>
      </c>
      <c r="DE272" s="8">
        <f>SUMIFS('Aceite de Oliva'!DE$6:DE$257,'Aceite de Oliva'!$A$6:$A$257,"&gt;="&amp;$A272,'Aceite de Oliva'!$B$6:$B$257,"&lt;="&amp;$B272)</f>
        <v>1.6</v>
      </c>
      <c r="DF272" s="8">
        <f>SUMIFS('Aceite de Oliva'!DF$6:DF$257,'Aceite de Oliva'!$A$6:$A$257,"&gt;="&amp;$A272,'Aceite de Oliva'!$B$6:$B$257,"&lt;="&amp;$B272)</f>
        <v>4.4799999999999995</v>
      </c>
      <c r="DG272" s="8">
        <f>SUMIFS('Aceite de Oliva'!DG$6:DG$257,'Aceite de Oliva'!$A$6:$A$257,"&gt;="&amp;$A272,'Aceite de Oliva'!$B$6:$B$257,"&lt;="&amp;$B272)</f>
        <v>0.78</v>
      </c>
      <c r="DH272" s="8">
        <f>SUMIFS('Aceite de Oliva'!DH$6:DH$257,'Aceite de Oliva'!$A$6:$A$257,"&gt;="&amp;$A272,'Aceite de Oliva'!$B$6:$B$257,"&lt;="&amp;$B272)</f>
        <v>0.18</v>
      </c>
      <c r="DL272" s="8">
        <f>SUMIFS('Aceite de Oliva'!DL$6:DL$257,'Aceite de Oliva'!$A$6:$A$257,"&gt;="&amp;$A272,'Aceite de Oliva'!$B$6:$B$257,"&lt;="&amp;$B272)</f>
        <v>14.09</v>
      </c>
      <c r="DM272" s="8">
        <f>SUMIFS('Aceite de Oliva'!DM$6:DM$257,'Aceite de Oliva'!$A$6:$A$257,"&gt;="&amp;$A272,'Aceite de Oliva'!$B$6:$B$257,"&lt;="&amp;$B272)</f>
        <v>11.52</v>
      </c>
      <c r="DN272" s="8">
        <f>SUMIFS('Aceite de Oliva'!DN$6:DN$257,'Aceite de Oliva'!$A$6:$A$257,"&gt;="&amp;$A272,'Aceite de Oliva'!$B$6:$B$257,"&lt;="&amp;$B272)</f>
        <v>16.009999999999998</v>
      </c>
      <c r="DO272" s="8">
        <f>SUMIFS('Aceite de Oliva'!DO$6:DO$257,'Aceite de Oliva'!$A$6:$A$257,"&gt;="&amp;$A272,'Aceite de Oliva'!$B$6:$B$257,"&lt;="&amp;$B272)</f>
        <v>12.15</v>
      </c>
      <c r="DS272" s="8">
        <f>SUMIFS('Aceite de Oliva'!DS$6:DS$257,'Aceite de Oliva'!$A$6:$A$257,"&gt;="&amp;$A272,'Aceite de Oliva'!$B$6:$B$257,"&lt;="&amp;$B272)</f>
        <v>2.6</v>
      </c>
      <c r="DT272" s="8">
        <f>SUMIFS('Aceite de Oliva'!DT$6:DT$257,'Aceite de Oliva'!$A$6:$A$257,"&gt;="&amp;$A272,'Aceite de Oliva'!$B$6:$B$257,"&lt;="&amp;$B272)</f>
        <v>5.3900000000000006</v>
      </c>
      <c r="DU272" s="8">
        <f>SUMIFS('Aceite de Oliva'!DU$6:DU$257,'Aceite de Oliva'!$A$6:$A$257,"&gt;="&amp;$A272,'Aceite de Oliva'!$B$6:$B$257,"&lt;="&amp;$B272)</f>
        <v>2.46</v>
      </c>
      <c r="DV272" s="8">
        <f>SUMIFS('Aceite de Oliva'!DV$6:DV$257,'Aceite de Oliva'!$A$6:$A$257,"&gt;="&amp;$A272,'Aceite de Oliva'!$B$6:$B$257,"&lt;="&amp;$B272)</f>
        <v>0.8</v>
      </c>
      <c r="DZ272" s="8">
        <f>SUMIFS('Aceite de Oliva'!DZ$6:DZ$257,'Aceite de Oliva'!$A$6:$A$257,"&gt;="&amp;$A272,'Aceite de Oliva'!$B$6:$B$257,"&lt;="&amp;$B272)</f>
        <v>2.96</v>
      </c>
      <c r="EA272" s="8">
        <f>SUMIFS('Aceite de Oliva'!EA$6:EA$257,'Aceite de Oliva'!$A$6:$A$257,"&gt;="&amp;$A272,'Aceite de Oliva'!$B$6:$B$257,"&lt;="&amp;$B272)</f>
        <v>6.76</v>
      </c>
      <c r="EB272" s="8">
        <f>SUMIFS('Aceite de Oliva'!EB$6:EB$257,'Aceite de Oliva'!$A$6:$A$257,"&gt;="&amp;$A272,'Aceite de Oliva'!$B$6:$B$257,"&lt;="&amp;$B272)</f>
        <v>2.77</v>
      </c>
      <c r="EC272" s="8">
        <f>SUMIFS('Aceite de Oliva'!EC$6:EC$257,'Aceite de Oliva'!$A$6:$A$257,"&gt;="&amp;$A272,'Aceite de Oliva'!$B$6:$B$257,"&lt;="&amp;$B272)</f>
        <v>0.22</v>
      </c>
      <c r="EG272" s="8">
        <f>SUMIFS('Aceite de Oliva'!EG$6:EG$257,'Aceite de Oliva'!$A$6:$A$257,"&gt;="&amp;$A272,'Aceite de Oliva'!$B$6:$B$257,"&lt;="&amp;$B272)</f>
        <v>2.14</v>
      </c>
      <c r="EH272" s="8">
        <f>SUMIFS('Aceite de Oliva'!EH$6:EH$257,'Aceite de Oliva'!$A$6:$A$257,"&gt;="&amp;$A272,'Aceite de Oliva'!$B$6:$B$257,"&lt;="&amp;$B272)</f>
        <v>3.33</v>
      </c>
      <c r="EI272" s="8">
        <f>SUMIFS('Aceite de Oliva'!EI$6:EI$257,'Aceite de Oliva'!$A$6:$A$257,"&gt;="&amp;$A272,'Aceite de Oliva'!$B$6:$B$257,"&lt;="&amp;$B272)</f>
        <v>1.8</v>
      </c>
      <c r="EJ272" s="8">
        <f>SUMIFS('Aceite de Oliva'!EJ$6:EJ$257,'Aceite de Oliva'!$A$6:$A$257,"&gt;="&amp;$A272,'Aceite de Oliva'!$B$6:$B$257,"&lt;="&amp;$B272)</f>
        <v>1.64</v>
      </c>
      <c r="EN272" s="8">
        <f>SUMIFS('Aceite de Oliva'!EN$6:EN$257,'Aceite de Oliva'!$A$6:$A$257,"&gt;="&amp;$A272,'Aceite de Oliva'!$B$6:$B$257,"&lt;="&amp;$B272)</f>
        <v>1.21</v>
      </c>
      <c r="EO272" s="8">
        <f>SUMIFS('Aceite de Oliva'!EO$6:EO$257,'Aceite de Oliva'!$A$6:$A$257,"&gt;="&amp;$A272,'Aceite de Oliva'!$B$6:$B$257,"&lt;="&amp;$B272)</f>
        <v>3.2199999999999998</v>
      </c>
      <c r="EP272" s="8">
        <f>SUMIFS('Aceite de Oliva'!EP$6:EP$257,'Aceite de Oliva'!$A$6:$A$257,"&gt;="&amp;$A272,'Aceite de Oliva'!$B$6:$B$257,"&lt;="&amp;$B272)</f>
        <v>0.85000000000000009</v>
      </c>
      <c r="EQ272" s="8">
        <f>SUMIFS('Aceite de Oliva'!EQ$6:EQ$257,'Aceite de Oliva'!$A$6:$A$257,"&gt;="&amp;$A272,'Aceite de Oliva'!$B$6:$B$257,"&lt;="&amp;$B272)</f>
        <v>0.48</v>
      </c>
      <c r="EU272" s="8">
        <f>SUMIFS('Aceite de Oliva'!EU$6:EU$257,'Aceite de Oliva'!$A$6:$A$257,"&gt;="&amp;$A272,'Aceite de Oliva'!$B$6:$B$257,"&lt;="&amp;$B272)</f>
        <v>1.92</v>
      </c>
      <c r="EV272" s="8">
        <f>SUMIFS('Aceite de Oliva'!EV$6:EV$257,'Aceite de Oliva'!$A$6:$A$257,"&gt;="&amp;$A272,'Aceite de Oliva'!$B$6:$B$257,"&lt;="&amp;$B272)</f>
        <v>3.1500000000000004</v>
      </c>
      <c r="EW272" s="8">
        <f>SUMIFS('Aceite de Oliva'!EW$6:EW$257,'Aceite de Oliva'!$A$6:$A$257,"&gt;="&amp;$A272,'Aceite de Oliva'!$B$6:$B$257,"&lt;="&amp;$B272)</f>
        <v>1.86</v>
      </c>
      <c r="EX272" s="8">
        <f>SUMIFS('Aceite de Oliva'!EX$6:EX$257,'Aceite de Oliva'!$A$6:$A$257,"&gt;="&amp;$A272,'Aceite de Oliva'!$B$6:$B$257,"&lt;="&amp;$B272)</f>
        <v>0.17</v>
      </c>
      <c r="FB272" s="8">
        <f>SUMIFS('Aceite de Oliva'!FB$6:FB$257,'Aceite de Oliva'!$A$6:$A$257,"&gt;="&amp;$A272,'Aceite de Oliva'!$B$6:$B$257,"&lt;="&amp;$B272)</f>
        <v>1.38</v>
      </c>
      <c r="FC272" s="8">
        <f>SUMIFS('Aceite de Oliva'!FC$6:FC$257,'Aceite de Oliva'!$A$6:$A$257,"&gt;="&amp;$A272,'Aceite de Oliva'!$B$6:$B$257,"&lt;="&amp;$B272)</f>
        <v>3.6900000000000004</v>
      </c>
      <c r="FD272" s="8">
        <f>SUMIFS('Aceite de Oliva'!FD$6:FD$257,'Aceite de Oliva'!$A$6:$A$257,"&gt;="&amp;$A272,'Aceite de Oliva'!$B$6:$B$257,"&lt;="&amp;$B272)</f>
        <v>1.0899999999999999</v>
      </c>
      <c r="FE272" s="8">
        <f>SUMIFS('Aceite de Oliva'!FE$6:FE$257,'Aceite de Oliva'!$A$6:$A$257,"&gt;="&amp;$A272,'Aceite de Oliva'!$B$6:$B$257,"&lt;="&amp;$B272)</f>
        <v>0</v>
      </c>
      <c r="FI272" s="8">
        <f>SUMIFS('Aceite de Oliva'!FI$6:FI$257,'Aceite de Oliva'!$A$6:$A$257,"&gt;="&amp;$A272,'Aceite de Oliva'!$B$6:$B$257,"&lt;="&amp;$B272)</f>
        <v>0.53</v>
      </c>
      <c r="FJ272" s="8">
        <f>SUMIFS('Aceite de Oliva'!FJ$6:FJ$257,'Aceite de Oliva'!$A$6:$A$257,"&gt;="&amp;$A272,'Aceite de Oliva'!$B$6:$B$257,"&lt;="&amp;$B272)</f>
        <v>1.43</v>
      </c>
      <c r="FK272" s="8">
        <f>SUMIFS('Aceite de Oliva'!FK$6:FK$257,'Aceite de Oliva'!$A$6:$A$257,"&gt;="&amp;$A272,'Aceite de Oliva'!$B$6:$B$257,"&lt;="&amp;$B272)</f>
        <v>0.27</v>
      </c>
      <c r="FL272" s="8">
        <f>SUMIFS('Aceite de Oliva'!FL$6:FL$257,'Aceite de Oliva'!$A$6:$A$257,"&gt;="&amp;$A272,'Aceite de Oliva'!$B$6:$B$257,"&lt;="&amp;$B272)</f>
        <v>0</v>
      </c>
      <c r="FP272" s="8">
        <f>SUMIFS('Aceite de Oliva'!FP$6:FP$257,'Aceite de Oliva'!$A$6:$A$257,"&gt;="&amp;$A272,'Aceite de Oliva'!$B$6:$B$257,"&lt;="&amp;$B272)</f>
        <v>1.29</v>
      </c>
      <c r="FQ272" s="8">
        <f>SUMIFS('Aceite de Oliva'!FQ$6:FQ$257,'Aceite de Oliva'!$A$6:$A$257,"&gt;="&amp;$A272,'Aceite de Oliva'!$B$6:$B$257,"&lt;="&amp;$B272)</f>
        <v>1.9200000000000002</v>
      </c>
      <c r="FR272" s="8">
        <f>SUMIFS('Aceite de Oliva'!FR$6:FR$257,'Aceite de Oliva'!$A$6:$A$257,"&gt;="&amp;$A272,'Aceite de Oliva'!$B$6:$B$257,"&lt;="&amp;$B272)</f>
        <v>1.27</v>
      </c>
      <c r="FS272" s="8">
        <f>SUMIFS('Aceite de Oliva'!FS$6:FS$257,'Aceite de Oliva'!$A$6:$A$257,"&gt;="&amp;$A272,'Aceite de Oliva'!$B$6:$B$257,"&lt;="&amp;$B272)</f>
        <v>0.95</v>
      </c>
      <c r="FW272" s="8">
        <f>SUMIFS('Aceite de Oliva'!FW$6:FW$257,'Aceite de Oliva'!$A$6:$A$257,"&gt;="&amp;$A272,'Aceite de Oliva'!$B$6:$B$257,"&lt;="&amp;$B272)</f>
        <v>0.71</v>
      </c>
      <c r="FX272" s="8">
        <f>SUMIFS('Aceite de Oliva'!FX$6:FX$257,'Aceite de Oliva'!$A$6:$A$257,"&gt;="&amp;$A272,'Aceite de Oliva'!$B$6:$B$257,"&lt;="&amp;$B272)</f>
        <v>1.47</v>
      </c>
      <c r="FY272" s="8">
        <f>SUMIFS('Aceite de Oliva'!FY$6:FY$257,'Aceite de Oliva'!$A$6:$A$257,"&gt;="&amp;$A272,'Aceite de Oliva'!$B$6:$B$257,"&lt;="&amp;$B272)</f>
        <v>0.17</v>
      </c>
      <c r="FZ272" s="8">
        <f>SUMIFS('Aceite de Oliva'!FZ$6:FZ$257,'Aceite de Oliva'!$A$6:$A$257,"&gt;="&amp;$A272,'Aceite de Oliva'!$B$6:$B$257,"&lt;="&amp;$B272)</f>
        <v>1.8</v>
      </c>
      <c r="GD272" s="8">
        <f>SUMIFS('Aceite de Oliva'!GD$6:GD$257,'Aceite de Oliva'!$A$6:$A$257,"&gt;="&amp;$A272,'Aceite de Oliva'!$B$6:$B$257,"&lt;="&amp;$B272)</f>
        <v>0.52</v>
      </c>
      <c r="GE272" s="8">
        <f>SUMIFS('Aceite de Oliva'!GE$6:GE$257,'Aceite de Oliva'!$A$6:$A$257,"&gt;="&amp;$A272,'Aceite de Oliva'!$B$6:$B$257,"&lt;="&amp;$B272)</f>
        <v>0.62</v>
      </c>
      <c r="GF272" s="8">
        <f>SUMIFS('Aceite de Oliva'!GF$6:GF$257,'Aceite de Oliva'!$A$6:$A$257,"&gt;="&amp;$A272,'Aceite de Oliva'!$B$6:$B$257,"&lt;="&amp;$B272)</f>
        <v>0.28000000000000003</v>
      </c>
      <c r="GG272" s="8">
        <f>SUMIFS('Aceite de Oliva'!GG$6:GG$257,'Aceite de Oliva'!$A$6:$A$257,"&gt;="&amp;$A272,'Aceite de Oliva'!$B$6:$B$257,"&lt;="&amp;$B272)</f>
        <v>1.39</v>
      </c>
      <c r="GK272" s="8">
        <f>SUMIFS('Aceite de Oliva'!GK$6:GK$257,'Aceite de Oliva'!$A$6:$A$257,"&gt;="&amp;$A272,'Aceite de Oliva'!$B$6:$B$257,"&lt;="&amp;$B272)</f>
        <v>0.72</v>
      </c>
      <c r="GL272" s="8">
        <f>SUMIFS('Aceite de Oliva'!GL$6:GL$257,'Aceite de Oliva'!$A$6:$A$257,"&gt;="&amp;$A272,'Aceite de Oliva'!$B$6:$B$257,"&lt;="&amp;$B272)</f>
        <v>1.1399999999999999</v>
      </c>
      <c r="GM272" s="8">
        <f>SUMIFS('Aceite de Oliva'!GM$6:GM$257,'Aceite de Oliva'!$A$6:$A$257,"&gt;="&amp;$A272,'Aceite de Oliva'!$B$6:$B$257,"&lt;="&amp;$B272)</f>
        <v>0.58000000000000007</v>
      </c>
      <c r="GN272" s="8">
        <f>SUMIFS('Aceite de Oliva'!GN$6:GN$257,'Aceite de Oliva'!$A$6:$A$257,"&gt;="&amp;$A272,'Aceite de Oliva'!$B$6:$B$257,"&lt;="&amp;$B272)</f>
        <v>0</v>
      </c>
      <c r="GR272" s="8">
        <f>SUMIFS('Aceite de Oliva'!GR$6:GR$257,'Aceite de Oliva'!$A$6:$A$257,"&gt;="&amp;$A272,'Aceite de Oliva'!$B$6:$B$257,"&lt;="&amp;$B272)</f>
        <v>1.1599999999999999</v>
      </c>
      <c r="GS272" s="8">
        <f>SUMIFS('Aceite de Oliva'!GS$6:GS$257,'Aceite de Oliva'!$A$6:$A$257,"&gt;="&amp;$A272,'Aceite de Oliva'!$B$6:$B$257,"&lt;="&amp;$B272)</f>
        <v>2.6199999999999997</v>
      </c>
      <c r="GT272" s="8">
        <f>SUMIFS('Aceite de Oliva'!GT$6:GT$257,'Aceite de Oliva'!$A$6:$A$257,"&gt;="&amp;$A272,'Aceite de Oliva'!$B$6:$B$257,"&lt;="&amp;$B272)</f>
        <v>1.03</v>
      </c>
      <c r="GU272" s="8">
        <f>SUMIFS('Aceite de Oliva'!GU$6:GU$257,'Aceite de Oliva'!$A$6:$A$257,"&gt;="&amp;$A272,'Aceite de Oliva'!$B$6:$B$257,"&lt;="&amp;$B272)</f>
        <v>0.28999999999999998</v>
      </c>
      <c r="GY272" s="8">
        <f>SUMIFS('Aceite de Oliva'!GY$6:GY$257,'Aceite de Oliva'!$A$6:$A$257,"&gt;="&amp;$A272,'Aceite de Oliva'!$B$6:$B$257,"&lt;="&amp;$B272)</f>
        <v>1.4</v>
      </c>
      <c r="GZ272" s="8">
        <f>SUMIFS('Aceite de Oliva'!GZ$6:GZ$257,'Aceite de Oliva'!$A$6:$A$257,"&gt;="&amp;$A272,'Aceite de Oliva'!$B$6:$B$257,"&lt;="&amp;$B272)</f>
        <v>1.31</v>
      </c>
      <c r="HA272" s="8">
        <f>SUMIFS('Aceite de Oliva'!HA$6:HA$257,'Aceite de Oliva'!$A$6:$A$257,"&gt;="&amp;$A272,'Aceite de Oliva'!$B$6:$B$257,"&lt;="&amp;$B272)</f>
        <v>1.81</v>
      </c>
      <c r="HB272" s="8">
        <f>SUMIFS('Aceite de Oliva'!HB$6:HB$257,'Aceite de Oliva'!$A$6:$A$257,"&gt;="&amp;$A272,'Aceite de Oliva'!$B$6:$B$257,"&lt;="&amp;$B272)</f>
        <v>0.12</v>
      </c>
    </row>
    <row r="273" spans="1:210" x14ac:dyDescent="0.3">
      <c r="A273" s="14">
        <f>'TAM Aceite de Oliva'!B21</f>
        <v>3.3000000000000007</v>
      </c>
      <c r="B273" s="14">
        <f>'TAM Aceite de Oliva'!C21</f>
        <v>3.4000000000000008</v>
      </c>
      <c r="C273" s="14"/>
      <c r="D273" s="8">
        <f>SUMIFS('Aceite de Oliva'!D$6:D$257,'Aceite de Oliva'!$A$6:$A$257,"&gt;="&amp;$A273,'Aceite de Oliva'!$B$6:$B$257,"&lt;="&amp;$B273)</f>
        <v>2.66</v>
      </c>
      <c r="E273" s="8">
        <f>SUMIFS('Aceite de Oliva'!E$6:E$257,'Aceite de Oliva'!$A$6:$A$257,"&gt;="&amp;$A273,'Aceite de Oliva'!$B$6:$B$257,"&lt;="&amp;$B273)</f>
        <v>2.34</v>
      </c>
      <c r="F273" s="8">
        <f>SUMIFS('Aceite de Oliva'!F$6:F$257,'Aceite de Oliva'!$A$6:$A$257,"&gt;="&amp;$A273,'Aceite de Oliva'!$B$6:$B$257,"&lt;="&amp;$B273)</f>
        <v>3.3000000000000003</v>
      </c>
      <c r="G273" s="8">
        <f>SUMIFS('Aceite de Oliva'!G$6:G$257,'Aceite de Oliva'!$A$6:$A$257,"&gt;="&amp;$A273,'Aceite de Oliva'!$B$6:$B$257,"&lt;="&amp;$B273)</f>
        <v>0.42</v>
      </c>
      <c r="H273" s="14"/>
      <c r="I273" s="14"/>
      <c r="J273" s="14"/>
      <c r="K273" s="8">
        <f>SUMIFS('Aceite de Oliva'!K$6:K$257,'Aceite de Oliva'!$A$6:$A$257,"&gt;="&amp;$A273,'Aceite de Oliva'!$B$6:$B$257,"&lt;="&amp;$B273)</f>
        <v>1.85</v>
      </c>
      <c r="L273" s="8">
        <f>SUMIFS('Aceite de Oliva'!L$6:L$257,'Aceite de Oliva'!$A$6:$A$257,"&gt;="&amp;$A273,'Aceite de Oliva'!$B$6:$B$257,"&lt;="&amp;$B273)</f>
        <v>3</v>
      </c>
      <c r="M273" s="8">
        <f>SUMIFS('Aceite de Oliva'!M$6:M$257,'Aceite de Oliva'!$A$6:$A$257,"&gt;="&amp;$A273,'Aceite de Oliva'!$B$6:$B$257,"&lt;="&amp;$B273)</f>
        <v>1.81</v>
      </c>
      <c r="N273" s="8">
        <f>SUMIFS('Aceite de Oliva'!N$6:N$257,'Aceite de Oliva'!$A$6:$A$257,"&gt;="&amp;$A273,'Aceite de Oliva'!$B$6:$B$257,"&lt;="&amp;$B273)</f>
        <v>0.88</v>
      </c>
      <c r="O273" s="14"/>
      <c r="P273" s="14"/>
      <c r="Q273" s="14"/>
      <c r="R273" s="8">
        <f>SUMIFS('Aceite de Oliva'!R$6:R$257,'Aceite de Oliva'!$A$6:$A$257,"&gt;="&amp;$A273,'Aceite de Oliva'!$B$6:$B$257,"&lt;="&amp;$B273)</f>
        <v>1.32</v>
      </c>
      <c r="S273" s="8">
        <f>SUMIFS('Aceite de Oliva'!S$6:S$257,'Aceite de Oliva'!$A$6:$A$257,"&gt;="&amp;$A273,'Aceite de Oliva'!$B$6:$B$257,"&lt;="&amp;$B273)</f>
        <v>0.91</v>
      </c>
      <c r="T273" s="8">
        <f>SUMIFS('Aceite de Oliva'!T$6:T$257,'Aceite de Oliva'!$A$6:$A$257,"&gt;="&amp;$A273,'Aceite de Oliva'!$B$6:$B$257,"&lt;="&amp;$B273)</f>
        <v>1.95</v>
      </c>
      <c r="U273" s="8">
        <f>SUMIFS('Aceite de Oliva'!U$6:U$257,'Aceite de Oliva'!$A$6:$A$257,"&gt;="&amp;$A273,'Aceite de Oliva'!$B$6:$B$257,"&lt;="&amp;$B273)</f>
        <v>0.05</v>
      </c>
      <c r="V273" s="14"/>
      <c r="W273" s="14"/>
      <c r="X273" s="14"/>
      <c r="Y273" s="8">
        <f>SUMIFS('Aceite de Oliva'!Y$6:Y$257,'Aceite de Oliva'!$A$6:$A$257,"&gt;="&amp;$A273,'Aceite de Oliva'!$B$6:$B$257,"&lt;="&amp;$B273)</f>
        <v>2.02</v>
      </c>
      <c r="Z273" s="8">
        <f>SUMIFS('Aceite de Oliva'!Z$6:Z$257,'Aceite de Oliva'!$A$6:$A$257,"&gt;="&amp;$A273,'Aceite de Oliva'!$B$6:$B$257,"&lt;="&amp;$B273)</f>
        <v>0.73</v>
      </c>
      <c r="AA273" s="8">
        <f>SUMIFS('Aceite de Oliva'!AA$6:AA$257,'Aceite de Oliva'!$A$6:$A$257,"&gt;="&amp;$A273,'Aceite de Oliva'!$B$6:$B$257,"&lt;="&amp;$B273)</f>
        <v>2.5499999999999998</v>
      </c>
      <c r="AB273" s="8">
        <f>SUMIFS('Aceite de Oliva'!AB$6:AB$257,'Aceite de Oliva'!$A$6:$A$257,"&gt;="&amp;$A273,'Aceite de Oliva'!$B$6:$B$257,"&lt;="&amp;$B273)</f>
        <v>1.05</v>
      </c>
      <c r="AC273" s="14"/>
      <c r="AD273" s="14"/>
      <c r="AE273" s="14"/>
      <c r="AF273" s="8">
        <f>SUMIFS('Aceite de Oliva'!AF$6:AF$257,'Aceite de Oliva'!$A$6:$A$257,"&gt;="&amp;$A273,'Aceite de Oliva'!$B$6:$B$257,"&lt;="&amp;$B273)</f>
        <v>1.42</v>
      </c>
      <c r="AG273" s="8">
        <f>SUMIFS('Aceite de Oliva'!AG$6:AG$257,'Aceite de Oliva'!$A$6:$A$257,"&gt;="&amp;$A273,'Aceite de Oliva'!$B$6:$B$257,"&lt;="&amp;$B273)</f>
        <v>2.23</v>
      </c>
      <c r="AH273" s="8">
        <f>SUMIFS('Aceite de Oliva'!AH$6:AH$257,'Aceite de Oliva'!$A$6:$A$257,"&gt;="&amp;$A273,'Aceite de Oliva'!$B$6:$B$257,"&lt;="&amp;$B273)</f>
        <v>1.57</v>
      </c>
      <c r="AI273" s="8">
        <f>SUMIFS('Aceite de Oliva'!AI$6:AI$257,'Aceite de Oliva'!$A$6:$A$257,"&gt;="&amp;$A273,'Aceite de Oliva'!$B$6:$B$257,"&lt;="&amp;$B273)</f>
        <v>0.79</v>
      </c>
      <c r="AJ273" s="14"/>
      <c r="AK273" s="14"/>
      <c r="AL273" s="14"/>
      <c r="AM273" s="8">
        <f>SUMIFS('Aceite de Oliva'!AM$6:AM$257,'Aceite de Oliva'!$A$6:$A$257,"&gt;="&amp;$A273,'Aceite de Oliva'!$B$6:$B$257,"&lt;="&amp;$B273)</f>
        <v>1.76</v>
      </c>
      <c r="AN273" s="8">
        <f>SUMIFS('Aceite de Oliva'!AN$6:AN$257,'Aceite de Oliva'!$A$6:$A$257,"&gt;="&amp;$A273,'Aceite de Oliva'!$B$6:$B$257,"&lt;="&amp;$B273)</f>
        <v>3.4499999999999997</v>
      </c>
      <c r="AO273" s="8">
        <f>SUMIFS('Aceite de Oliva'!AO$6:AO$257,'Aceite de Oliva'!$A$6:$A$257,"&gt;="&amp;$A273,'Aceite de Oliva'!$B$6:$B$257,"&lt;="&amp;$B273)</f>
        <v>1</v>
      </c>
      <c r="AP273" s="8">
        <f>SUMIFS('Aceite de Oliva'!AP$6:AP$257,'Aceite de Oliva'!$A$6:$A$257,"&gt;="&amp;$A273,'Aceite de Oliva'!$B$6:$B$257,"&lt;="&amp;$B273)</f>
        <v>1.9</v>
      </c>
      <c r="AQ273" s="14"/>
      <c r="AR273" s="14"/>
      <c r="AT273" s="8">
        <f>SUMIFS('Aceite de Oliva'!AT$6:AT$257,'Aceite de Oliva'!$A$6:$A$257,"&gt;="&amp;$A273,'Aceite de Oliva'!$B$6:$B$257,"&lt;="&amp;$B273)</f>
        <v>1.74</v>
      </c>
      <c r="AU273" s="8">
        <f>SUMIFS('Aceite de Oliva'!AU$6:AU$257,'Aceite de Oliva'!$A$6:$A$257,"&gt;="&amp;$A273,'Aceite de Oliva'!$B$6:$B$257,"&lt;="&amp;$B273)</f>
        <v>1.45</v>
      </c>
      <c r="AV273" s="8">
        <f>SUMIFS('Aceite de Oliva'!AV$6:AV$257,'Aceite de Oliva'!$A$6:$A$257,"&gt;="&amp;$A273,'Aceite de Oliva'!$B$6:$B$257,"&lt;="&amp;$B273)</f>
        <v>2.73</v>
      </c>
      <c r="AW273" s="8">
        <f>SUMIFS('Aceite de Oliva'!AW$6:AW$257,'Aceite de Oliva'!$A$6:$A$257,"&gt;="&amp;$A273,'Aceite de Oliva'!$B$6:$B$257,"&lt;="&amp;$B273)</f>
        <v>0</v>
      </c>
      <c r="BA273" s="8">
        <f>SUMIFS('Aceite de Oliva'!BA$6:BA$257,'Aceite de Oliva'!$A$6:$A$257,"&gt;="&amp;A273,'Aceite de Oliva'!$B$6:$B$257,"&lt;="&amp;B273)</f>
        <v>1.88</v>
      </c>
      <c r="BB273" s="8">
        <f>SUMIFS('Aceite de Oliva'!BB$6:BB$257,'Aceite de Oliva'!$A$6:$A$257,"&gt;="&amp;$A273,'Aceite de Oliva'!$B$6:$B$257,"&lt;="&amp;$B273)</f>
        <v>3.0100000000000002</v>
      </c>
      <c r="BC273" s="8">
        <f>SUMIFS('Aceite de Oliva'!BC$6:BC$257,'Aceite de Oliva'!$A$6:$A$257,"&gt;="&amp;$A273,'Aceite de Oliva'!$B$6:$B$257,"&lt;="&amp;$B273)</f>
        <v>2.2200000000000002</v>
      </c>
      <c r="BD273" s="8">
        <f>SUMIFS('Aceite de Oliva'!BD$6:BD$257,'Aceite de Oliva'!$A$6:$A$257,"&gt;="&amp;$A273,'Aceite de Oliva'!$B$6:$B$257,"&lt;="&amp;$B273)</f>
        <v>0</v>
      </c>
      <c r="BE273" s="5"/>
      <c r="BH273" s="8">
        <f>SUMIFS('Aceite de Oliva'!BH$6:BH$257,'Aceite de Oliva'!$A$6:$A$257,"&gt;="&amp;$A273,'Aceite de Oliva'!$B$6:$B$257,"&lt;="&amp;$B273)</f>
        <v>1.88</v>
      </c>
      <c r="BI273" s="8">
        <f>SUMIFS('Aceite de Oliva'!BI$6:BI$257,'Aceite de Oliva'!$A$6:$A$257,"&gt;="&amp;$A273,'Aceite de Oliva'!$B$6:$B$257,"&lt;="&amp;$B273)</f>
        <v>2.77</v>
      </c>
      <c r="BJ273" s="8">
        <f>SUMIFS('Aceite de Oliva'!BJ$6:BJ$257,'Aceite de Oliva'!$A$6:$A$257,"&gt;="&amp;$A273,'Aceite de Oliva'!$B$6:$B$257,"&lt;="&amp;$B273)</f>
        <v>0.94</v>
      </c>
      <c r="BK273" s="8">
        <f>SUMIFS('Aceite de Oliva'!BK$6:BK$257,'Aceite de Oliva'!$A$6:$A$257,"&gt;="&amp;$A273,'Aceite de Oliva'!$B$6:$B$257,"&lt;="&amp;$B273)</f>
        <v>3.35</v>
      </c>
      <c r="BO273" s="8">
        <f>SUMIFS('Aceite de Oliva'!BO$6:BO$257,'Aceite de Oliva'!$A$6:$A$257,"&gt;="&amp;$A273,'Aceite de Oliva'!$B$6:$B$257,"&lt;="&amp;$B273)</f>
        <v>2.21</v>
      </c>
      <c r="BP273" s="8">
        <f>SUMIFS('Aceite de Oliva'!BP$6:BP$257,'Aceite de Oliva'!$A$6:$A$257,"&gt;="&amp;$A273,'Aceite de Oliva'!$B$6:$B$257,"&lt;="&amp;$B273)</f>
        <v>0.89</v>
      </c>
      <c r="BQ273" s="8">
        <f>SUMIFS('Aceite de Oliva'!BQ$6:BQ$257,'Aceite de Oliva'!$A$6:$A$257,"&gt;="&amp;$A273,'Aceite de Oliva'!$B$6:$B$257,"&lt;="&amp;$B273)</f>
        <v>2.13</v>
      </c>
      <c r="BR273" s="8">
        <f>SUMIFS('Aceite de Oliva'!BR$6:BR$257,'Aceite de Oliva'!$A$6:$A$257,"&gt;="&amp;$A273,'Aceite de Oliva'!$B$6:$B$257,"&lt;="&amp;$B273)</f>
        <v>3.12</v>
      </c>
      <c r="BV273" s="8">
        <f>SUMIFS('Aceite de Oliva'!BV$6:BV$257,'Aceite de Oliva'!$A$6:$A$257,"&gt;="&amp;$A273,'Aceite de Oliva'!$B$6:$B$257,"&lt;="&amp;$B273)</f>
        <v>2.09</v>
      </c>
      <c r="BW273" s="8">
        <f>SUMIFS('Aceite de Oliva'!BW$6:BW$257,'Aceite de Oliva'!$A$6:$A$257,"&gt;="&amp;$A273,'Aceite de Oliva'!$B$6:$B$257,"&lt;="&amp;$B273)</f>
        <v>5.26</v>
      </c>
      <c r="BX273" s="8">
        <f>SUMIFS('Aceite de Oliva'!BX$6:BX$257,'Aceite de Oliva'!$A$6:$A$257,"&gt;="&amp;$A273,'Aceite de Oliva'!$B$6:$B$257,"&lt;="&amp;$B273)</f>
        <v>1.05</v>
      </c>
      <c r="BY273" s="8">
        <f>SUMIFS('Aceite de Oliva'!BY$6:BY$257,'Aceite de Oliva'!$A$6:$A$257,"&gt;="&amp;$A273,'Aceite de Oliva'!$B$6:$B$257,"&lt;="&amp;$B273)</f>
        <v>1.76</v>
      </c>
      <c r="CC273" s="8">
        <f>SUMIFS('Aceite de Oliva'!CC$6:CC$257,'Aceite de Oliva'!$A$6:$A$257,"&gt;="&amp;$A273,'Aceite de Oliva'!$B$6:$B$257,"&lt;="&amp;$B273)</f>
        <v>7.5600000000000005</v>
      </c>
      <c r="CD273" s="8">
        <f>SUMIFS('Aceite de Oliva'!CD$6:CD$257,'Aceite de Oliva'!$A$6:$A$257,"&gt;="&amp;$A273,'Aceite de Oliva'!$B$6:$B$257,"&lt;="&amp;$B273)</f>
        <v>18.549999999999997</v>
      </c>
      <c r="CE273" s="8">
        <f>SUMIFS('Aceite de Oliva'!CE$6:CE$257,'Aceite de Oliva'!$A$6:$A$257,"&gt;="&amp;$A273,'Aceite de Oliva'!$B$6:$B$257,"&lt;="&amp;$B273)</f>
        <v>4.96</v>
      </c>
      <c r="CF273" s="8">
        <f>SUMIFS('Aceite de Oliva'!CF$6:CF$257,'Aceite de Oliva'!$A$6:$A$257,"&gt;="&amp;$A273,'Aceite de Oliva'!$B$6:$B$257,"&lt;="&amp;$B273)</f>
        <v>3.77</v>
      </c>
      <c r="CJ273" s="8">
        <f>SUMIFS('Aceite de Oliva'!CJ$6:CJ$257,'Aceite de Oliva'!$A$6:$A$257,"&gt;="&amp;$A273,'Aceite de Oliva'!$B$6:$B$257,"&lt;="&amp;$B273)</f>
        <v>5.48</v>
      </c>
      <c r="CK273" s="8">
        <f>SUMIFS('Aceite de Oliva'!CK$6:CK$257,'Aceite de Oliva'!$A$6:$A$257,"&gt;="&amp;$A273,'Aceite de Oliva'!$B$6:$B$257,"&lt;="&amp;$B273)</f>
        <v>7.07</v>
      </c>
      <c r="CL273" s="8">
        <f>SUMIFS('Aceite de Oliva'!CL$6:CL$257,'Aceite de Oliva'!$A$6:$A$257,"&gt;="&amp;$A273,'Aceite de Oliva'!$B$6:$B$257,"&lt;="&amp;$B273)</f>
        <v>6.6</v>
      </c>
      <c r="CM273" s="8">
        <f>SUMIFS('Aceite de Oliva'!CM$6:CM$257,'Aceite de Oliva'!$A$6:$A$257,"&gt;="&amp;$A273,'Aceite de Oliva'!$B$6:$B$257,"&lt;="&amp;$B273)</f>
        <v>2.4300000000000002</v>
      </c>
      <c r="CQ273" s="8">
        <f>SUMIFS('Aceite de Oliva'!CQ$6:CQ$257,'Aceite de Oliva'!$A$6:$A$257,"&gt;="&amp;$A273,'Aceite de Oliva'!$B$6:$B$257,"&lt;="&amp;$B273)</f>
        <v>5.26</v>
      </c>
      <c r="CR273" s="8">
        <f>SUMIFS('Aceite de Oliva'!CR$6:CR$257,'Aceite de Oliva'!$A$6:$A$257,"&gt;="&amp;$A273,'Aceite de Oliva'!$B$6:$B$257,"&lt;="&amp;$B273)</f>
        <v>2.1100000000000003</v>
      </c>
      <c r="CS273" s="8">
        <f>SUMIFS('Aceite de Oliva'!CS$6:CS$257,'Aceite de Oliva'!$A$6:$A$257,"&gt;="&amp;$A273,'Aceite de Oliva'!$B$6:$B$257,"&lt;="&amp;$B273)</f>
        <v>5.01</v>
      </c>
      <c r="CT273" s="8">
        <f>SUMIFS('Aceite de Oliva'!CT$6:CT$257,'Aceite de Oliva'!$A$6:$A$257,"&gt;="&amp;$A273,'Aceite de Oliva'!$B$6:$B$257,"&lt;="&amp;$B273)</f>
        <v>9.48</v>
      </c>
      <c r="CX273" s="8">
        <f>SUMIFS('Aceite de Oliva'!CX$6:CX$257,'Aceite de Oliva'!$A$6:$A$257,"&gt;="&amp;$A273,'Aceite de Oliva'!$B$6:$B$257,"&lt;="&amp;$B273)</f>
        <v>2.75</v>
      </c>
      <c r="CY273" s="8">
        <f>SUMIFS('Aceite de Oliva'!CY$6:CY$257,'Aceite de Oliva'!$A$6:$A$257,"&gt;="&amp;$A273,'Aceite de Oliva'!$B$6:$B$257,"&lt;="&amp;$B273)</f>
        <v>2.54</v>
      </c>
      <c r="CZ273" s="8">
        <f>SUMIFS('Aceite de Oliva'!CZ$6:CZ$257,'Aceite de Oliva'!$A$6:$A$257,"&gt;="&amp;$A273,'Aceite de Oliva'!$B$6:$B$257,"&lt;="&amp;$B273)</f>
        <v>1.79</v>
      </c>
      <c r="DA273" s="8">
        <f>SUMIFS('Aceite de Oliva'!DA$6:DA$257,'Aceite de Oliva'!$A$6:$A$257,"&gt;="&amp;$A273,'Aceite de Oliva'!$B$6:$B$257,"&lt;="&amp;$B273)</f>
        <v>4.7300000000000004</v>
      </c>
      <c r="DE273" s="8">
        <f>SUMIFS('Aceite de Oliva'!DE$6:DE$257,'Aceite de Oliva'!$A$6:$A$257,"&gt;="&amp;$A273,'Aceite de Oliva'!$B$6:$B$257,"&lt;="&amp;$B273)</f>
        <v>2.83</v>
      </c>
      <c r="DF273" s="8">
        <f>SUMIFS('Aceite de Oliva'!DF$6:DF$257,'Aceite de Oliva'!$A$6:$A$257,"&gt;="&amp;$A273,'Aceite de Oliva'!$B$6:$B$257,"&lt;="&amp;$B273)</f>
        <v>1.9900000000000002</v>
      </c>
      <c r="DG273" s="8">
        <f>SUMIFS('Aceite de Oliva'!DG$6:DG$257,'Aceite de Oliva'!$A$6:$A$257,"&gt;="&amp;$A273,'Aceite de Oliva'!$B$6:$B$257,"&lt;="&amp;$B273)</f>
        <v>3.1100000000000003</v>
      </c>
      <c r="DH273" s="8">
        <f>SUMIFS('Aceite de Oliva'!DH$6:DH$257,'Aceite de Oliva'!$A$6:$A$257,"&gt;="&amp;$A273,'Aceite de Oliva'!$B$6:$B$257,"&lt;="&amp;$B273)</f>
        <v>2.81</v>
      </c>
      <c r="DL273" s="8">
        <f>SUMIFS('Aceite de Oliva'!DL$6:DL$257,'Aceite de Oliva'!$A$6:$A$257,"&gt;="&amp;$A273,'Aceite de Oliva'!$B$6:$B$257,"&lt;="&amp;$B273)</f>
        <v>2.42</v>
      </c>
      <c r="DM273" s="8">
        <f>SUMIFS('Aceite de Oliva'!DM$6:DM$257,'Aceite de Oliva'!$A$6:$A$257,"&gt;="&amp;$A273,'Aceite de Oliva'!$B$6:$B$257,"&lt;="&amp;$B273)</f>
        <v>0.88</v>
      </c>
      <c r="DN273" s="8">
        <f>SUMIFS('Aceite de Oliva'!DN$6:DN$257,'Aceite de Oliva'!$A$6:$A$257,"&gt;="&amp;$A273,'Aceite de Oliva'!$B$6:$B$257,"&lt;="&amp;$B273)</f>
        <v>3.34</v>
      </c>
      <c r="DO273" s="8">
        <f>SUMIFS('Aceite de Oliva'!DO$6:DO$257,'Aceite de Oliva'!$A$6:$A$257,"&gt;="&amp;$A273,'Aceite de Oliva'!$B$6:$B$257,"&lt;="&amp;$B273)</f>
        <v>0.22</v>
      </c>
      <c r="DS273" s="8">
        <f>SUMIFS('Aceite de Oliva'!DS$6:DS$257,'Aceite de Oliva'!$A$6:$A$257,"&gt;="&amp;$A273,'Aceite de Oliva'!$B$6:$B$257,"&lt;="&amp;$B273)</f>
        <v>3.25</v>
      </c>
      <c r="DT273" s="8">
        <f>SUMIFS('Aceite de Oliva'!DT$6:DT$257,'Aceite de Oliva'!$A$6:$A$257,"&gt;="&amp;$A273,'Aceite de Oliva'!$B$6:$B$257,"&lt;="&amp;$B273)</f>
        <v>1.02</v>
      </c>
      <c r="DU273" s="8">
        <f>SUMIFS('Aceite de Oliva'!DU$6:DU$257,'Aceite de Oliva'!$A$6:$A$257,"&gt;="&amp;$A273,'Aceite de Oliva'!$B$6:$B$257,"&lt;="&amp;$B273)</f>
        <v>4.6500000000000004</v>
      </c>
      <c r="DV273" s="8">
        <f>SUMIFS('Aceite de Oliva'!DV$6:DV$257,'Aceite de Oliva'!$A$6:$A$257,"&gt;="&amp;$A273,'Aceite de Oliva'!$B$6:$B$257,"&lt;="&amp;$B273)</f>
        <v>0.91</v>
      </c>
      <c r="DZ273" s="8">
        <f>SUMIFS('Aceite de Oliva'!DZ$6:DZ$257,'Aceite de Oliva'!$A$6:$A$257,"&gt;="&amp;$A273,'Aceite de Oliva'!$B$6:$B$257,"&lt;="&amp;$B273)</f>
        <v>2.38</v>
      </c>
      <c r="EA273" s="8">
        <f>SUMIFS('Aceite de Oliva'!EA$6:EA$257,'Aceite de Oliva'!$A$6:$A$257,"&gt;="&amp;$A273,'Aceite de Oliva'!$B$6:$B$257,"&lt;="&amp;$B273)</f>
        <v>3.15</v>
      </c>
      <c r="EB273" s="8">
        <f>SUMIFS('Aceite de Oliva'!EB$6:EB$257,'Aceite de Oliva'!$A$6:$A$257,"&gt;="&amp;$A273,'Aceite de Oliva'!$B$6:$B$257,"&lt;="&amp;$B273)</f>
        <v>2.7199999999999998</v>
      </c>
      <c r="EC273" s="8">
        <f>SUMIFS('Aceite de Oliva'!EC$6:EC$257,'Aceite de Oliva'!$A$6:$A$257,"&gt;="&amp;$A273,'Aceite de Oliva'!$B$6:$B$257,"&lt;="&amp;$B273)</f>
        <v>0</v>
      </c>
      <c r="EG273" s="8">
        <f>SUMIFS('Aceite de Oliva'!EG$6:EG$257,'Aceite de Oliva'!$A$6:$A$257,"&gt;="&amp;$A273,'Aceite de Oliva'!$B$6:$B$257,"&lt;="&amp;$B273)</f>
        <v>1.5</v>
      </c>
      <c r="EH273" s="8">
        <f>SUMIFS('Aceite de Oliva'!EH$6:EH$257,'Aceite de Oliva'!$A$6:$A$257,"&gt;="&amp;$A273,'Aceite de Oliva'!$B$6:$B$257,"&lt;="&amp;$B273)</f>
        <v>1.32</v>
      </c>
      <c r="EI273" s="8">
        <f>SUMIFS('Aceite de Oliva'!EI$6:EI$257,'Aceite de Oliva'!$A$6:$A$257,"&gt;="&amp;$A273,'Aceite de Oliva'!$B$6:$B$257,"&lt;="&amp;$B273)</f>
        <v>1.62</v>
      </c>
      <c r="EJ273" s="8">
        <f>SUMIFS('Aceite de Oliva'!EJ$6:EJ$257,'Aceite de Oliva'!$A$6:$A$257,"&gt;="&amp;$A273,'Aceite de Oliva'!$B$6:$B$257,"&lt;="&amp;$B273)</f>
        <v>0.23</v>
      </c>
      <c r="EN273" s="8">
        <f>SUMIFS('Aceite de Oliva'!EN$6:EN$257,'Aceite de Oliva'!$A$6:$A$257,"&gt;="&amp;$A273,'Aceite de Oliva'!$B$6:$B$257,"&lt;="&amp;$B273)</f>
        <v>0.67</v>
      </c>
      <c r="EO273" s="8">
        <f>SUMIFS('Aceite de Oliva'!EO$6:EO$257,'Aceite de Oliva'!$A$6:$A$257,"&gt;="&amp;$A273,'Aceite de Oliva'!$B$6:$B$257,"&lt;="&amp;$B273)</f>
        <v>1.38</v>
      </c>
      <c r="EP273" s="8">
        <f>SUMIFS('Aceite de Oliva'!EP$6:EP$257,'Aceite de Oliva'!$A$6:$A$257,"&gt;="&amp;$A273,'Aceite de Oliva'!$B$6:$B$257,"&lt;="&amp;$B273)</f>
        <v>0.38</v>
      </c>
      <c r="EQ273" s="8">
        <f>SUMIFS('Aceite de Oliva'!EQ$6:EQ$257,'Aceite de Oliva'!$A$6:$A$257,"&gt;="&amp;$A273,'Aceite de Oliva'!$B$6:$B$257,"&lt;="&amp;$B273)</f>
        <v>1.01</v>
      </c>
      <c r="EU273" s="8">
        <f>SUMIFS('Aceite de Oliva'!EU$6:EU$257,'Aceite de Oliva'!$A$6:$A$257,"&gt;="&amp;$A273,'Aceite de Oliva'!$B$6:$B$257,"&lt;="&amp;$B273)</f>
        <v>1.72</v>
      </c>
      <c r="EV273" s="8">
        <f>SUMIFS('Aceite de Oliva'!EV$6:EV$257,'Aceite de Oliva'!$A$6:$A$257,"&gt;="&amp;$A273,'Aceite de Oliva'!$B$6:$B$257,"&lt;="&amp;$B273)</f>
        <v>0.71</v>
      </c>
      <c r="EW273" s="8">
        <f>SUMIFS('Aceite de Oliva'!EW$6:EW$257,'Aceite de Oliva'!$A$6:$A$257,"&gt;="&amp;$A273,'Aceite de Oliva'!$B$6:$B$257,"&lt;="&amp;$B273)</f>
        <v>1.94</v>
      </c>
      <c r="EX273" s="8">
        <f>SUMIFS('Aceite de Oliva'!EX$6:EX$257,'Aceite de Oliva'!$A$6:$A$257,"&gt;="&amp;$A273,'Aceite de Oliva'!$B$6:$B$257,"&lt;="&amp;$B273)</f>
        <v>1.74</v>
      </c>
      <c r="FB273" s="8">
        <f>SUMIFS('Aceite de Oliva'!FB$6:FB$257,'Aceite de Oliva'!$A$6:$A$257,"&gt;="&amp;$A273,'Aceite de Oliva'!$B$6:$B$257,"&lt;="&amp;$B273)</f>
        <v>0.4</v>
      </c>
      <c r="FC273" s="8">
        <f>SUMIFS('Aceite de Oliva'!FC$6:FC$257,'Aceite de Oliva'!$A$6:$A$257,"&gt;="&amp;$A273,'Aceite de Oliva'!$B$6:$B$257,"&lt;="&amp;$B273)</f>
        <v>0.19</v>
      </c>
      <c r="FD273" s="8">
        <f>SUMIFS('Aceite de Oliva'!FD$6:FD$257,'Aceite de Oliva'!$A$6:$A$257,"&gt;="&amp;$A273,'Aceite de Oliva'!$B$6:$B$257,"&lt;="&amp;$B273)</f>
        <v>0.59</v>
      </c>
      <c r="FE273" s="8">
        <f>SUMIFS('Aceite de Oliva'!FE$6:FE$257,'Aceite de Oliva'!$A$6:$A$257,"&gt;="&amp;$A273,'Aceite de Oliva'!$B$6:$B$257,"&lt;="&amp;$B273)</f>
        <v>0</v>
      </c>
      <c r="FI273" s="8">
        <f>SUMIFS('Aceite de Oliva'!FI$6:FI$257,'Aceite de Oliva'!$A$6:$A$257,"&gt;="&amp;$A273,'Aceite de Oliva'!$B$6:$B$257,"&lt;="&amp;$B273)</f>
        <v>0.6</v>
      </c>
      <c r="FJ273" s="8">
        <f>SUMIFS('Aceite de Oliva'!FJ$6:FJ$257,'Aceite de Oliva'!$A$6:$A$257,"&gt;="&amp;$A273,'Aceite de Oliva'!$B$6:$B$257,"&lt;="&amp;$B273)</f>
        <v>0.28000000000000003</v>
      </c>
      <c r="FK273" s="8">
        <f>SUMIFS('Aceite de Oliva'!FK$6:FK$257,'Aceite de Oliva'!$A$6:$A$257,"&gt;="&amp;$A273,'Aceite de Oliva'!$B$6:$B$257,"&lt;="&amp;$B273)</f>
        <v>0.83</v>
      </c>
      <c r="FL273" s="8">
        <f>SUMIFS('Aceite de Oliva'!FL$6:FL$257,'Aceite de Oliva'!$A$6:$A$257,"&gt;="&amp;$A273,'Aceite de Oliva'!$B$6:$B$257,"&lt;="&amp;$B273)</f>
        <v>0.17</v>
      </c>
      <c r="FP273" s="8">
        <f>SUMIFS('Aceite de Oliva'!FP$6:FP$257,'Aceite de Oliva'!$A$6:$A$257,"&gt;="&amp;$A273,'Aceite de Oliva'!$B$6:$B$257,"&lt;="&amp;$B273)</f>
        <v>0.75</v>
      </c>
      <c r="FQ273" s="8">
        <f>SUMIFS('Aceite de Oliva'!FQ$6:FQ$257,'Aceite de Oliva'!$A$6:$A$257,"&gt;="&amp;$A273,'Aceite de Oliva'!$B$6:$B$257,"&lt;="&amp;$B273)</f>
        <v>0.31</v>
      </c>
      <c r="FR273" s="8">
        <f>SUMIFS('Aceite de Oliva'!FR$6:FR$257,'Aceite de Oliva'!$A$6:$A$257,"&gt;="&amp;$A273,'Aceite de Oliva'!$B$6:$B$257,"&lt;="&amp;$B273)</f>
        <v>1.06</v>
      </c>
      <c r="FS273" s="8">
        <f>SUMIFS('Aceite de Oliva'!FS$6:FS$257,'Aceite de Oliva'!$A$6:$A$257,"&gt;="&amp;$A273,'Aceite de Oliva'!$B$6:$B$257,"&lt;="&amp;$B273)</f>
        <v>0.36</v>
      </c>
      <c r="FW273" s="8">
        <f>SUMIFS('Aceite de Oliva'!FW$6:FW$257,'Aceite de Oliva'!$A$6:$A$257,"&gt;="&amp;$A273,'Aceite de Oliva'!$B$6:$B$257,"&lt;="&amp;$B273)</f>
        <v>0.59</v>
      </c>
      <c r="FX273" s="8">
        <f>SUMIFS('Aceite de Oliva'!FX$6:FX$257,'Aceite de Oliva'!$A$6:$A$257,"&gt;="&amp;$A273,'Aceite de Oliva'!$B$6:$B$257,"&lt;="&amp;$B273)</f>
        <v>1.93</v>
      </c>
      <c r="FY273" s="8">
        <f>SUMIFS('Aceite de Oliva'!FY$6:FY$257,'Aceite de Oliva'!$A$6:$A$257,"&gt;="&amp;$A273,'Aceite de Oliva'!$B$6:$B$257,"&lt;="&amp;$B273)</f>
        <v>0.32</v>
      </c>
      <c r="FZ273" s="8">
        <f>SUMIFS('Aceite de Oliva'!FZ$6:FZ$257,'Aceite de Oliva'!$A$6:$A$257,"&gt;="&amp;$A273,'Aceite de Oliva'!$B$6:$B$257,"&lt;="&amp;$B273)</f>
        <v>0</v>
      </c>
      <c r="GD273" s="8">
        <f>SUMIFS('Aceite de Oliva'!GD$6:GD$257,'Aceite de Oliva'!$A$6:$A$257,"&gt;="&amp;$A273,'Aceite de Oliva'!$B$6:$B$257,"&lt;="&amp;$B273)</f>
        <v>3.23</v>
      </c>
      <c r="GE273" s="8">
        <f>SUMIFS('Aceite de Oliva'!GE$6:GE$257,'Aceite de Oliva'!$A$6:$A$257,"&gt;="&amp;$A273,'Aceite de Oliva'!$B$6:$B$257,"&lt;="&amp;$B273)</f>
        <v>11.39</v>
      </c>
      <c r="GF273" s="8">
        <f>SUMIFS('Aceite de Oliva'!GF$6:GF$257,'Aceite de Oliva'!$A$6:$A$257,"&gt;="&amp;$A273,'Aceite de Oliva'!$B$6:$B$257,"&lt;="&amp;$B273)</f>
        <v>1.49</v>
      </c>
      <c r="GG273" s="8">
        <f>SUMIFS('Aceite de Oliva'!GG$6:GG$257,'Aceite de Oliva'!$A$6:$A$257,"&gt;="&amp;$A273,'Aceite de Oliva'!$B$6:$B$257,"&lt;="&amp;$B273)</f>
        <v>0</v>
      </c>
      <c r="GK273" s="8">
        <f>SUMIFS('Aceite de Oliva'!GK$6:GK$257,'Aceite de Oliva'!$A$6:$A$257,"&gt;="&amp;$A273,'Aceite de Oliva'!$B$6:$B$257,"&lt;="&amp;$B273)</f>
        <v>1.47</v>
      </c>
      <c r="GL273" s="8">
        <f>SUMIFS('Aceite de Oliva'!GL$6:GL$257,'Aceite de Oliva'!$A$6:$A$257,"&gt;="&amp;$A273,'Aceite de Oliva'!$B$6:$B$257,"&lt;="&amp;$B273)</f>
        <v>2.6</v>
      </c>
      <c r="GM273" s="8">
        <f>SUMIFS('Aceite de Oliva'!GM$6:GM$257,'Aceite de Oliva'!$A$6:$A$257,"&gt;="&amp;$A273,'Aceite de Oliva'!$B$6:$B$257,"&lt;="&amp;$B273)</f>
        <v>1.45</v>
      </c>
      <c r="GN273" s="8">
        <f>SUMIFS('Aceite de Oliva'!GN$6:GN$257,'Aceite de Oliva'!$A$6:$A$257,"&gt;="&amp;$A273,'Aceite de Oliva'!$B$6:$B$257,"&lt;="&amp;$B273)</f>
        <v>0.15</v>
      </c>
      <c r="GR273" s="8">
        <f>SUMIFS('Aceite de Oliva'!GR$6:GR$257,'Aceite de Oliva'!$A$6:$A$257,"&gt;="&amp;$A273,'Aceite de Oliva'!$B$6:$B$257,"&lt;="&amp;$B273)</f>
        <v>1.9500000000000002</v>
      </c>
      <c r="GS273" s="8">
        <f>SUMIFS('Aceite de Oliva'!GS$6:GS$257,'Aceite de Oliva'!$A$6:$A$257,"&gt;="&amp;$A273,'Aceite de Oliva'!$B$6:$B$257,"&lt;="&amp;$B273)</f>
        <v>0.62</v>
      </c>
      <c r="GT273" s="8">
        <f>SUMIFS('Aceite de Oliva'!GT$6:GT$257,'Aceite de Oliva'!$A$6:$A$257,"&gt;="&amp;$A273,'Aceite de Oliva'!$B$6:$B$257,"&lt;="&amp;$B273)</f>
        <v>2.71</v>
      </c>
      <c r="GU273" s="8">
        <f>SUMIFS('Aceite de Oliva'!GU$6:GU$257,'Aceite de Oliva'!$A$6:$A$257,"&gt;="&amp;$A273,'Aceite de Oliva'!$B$6:$B$257,"&lt;="&amp;$B273)</f>
        <v>0.15</v>
      </c>
      <c r="GY273" s="8">
        <f>SUMIFS('Aceite de Oliva'!GY$6:GY$257,'Aceite de Oliva'!$A$6:$A$257,"&gt;="&amp;$A273,'Aceite de Oliva'!$B$6:$B$257,"&lt;="&amp;$B273)</f>
        <v>1</v>
      </c>
      <c r="GZ273" s="8">
        <f>SUMIFS('Aceite de Oliva'!GZ$6:GZ$257,'Aceite de Oliva'!$A$6:$A$257,"&gt;="&amp;$A273,'Aceite de Oliva'!$B$6:$B$257,"&lt;="&amp;$B273)</f>
        <v>0.27</v>
      </c>
      <c r="HA273" s="8">
        <f>SUMIFS('Aceite de Oliva'!HA$6:HA$257,'Aceite de Oliva'!$A$6:$A$257,"&gt;="&amp;$A273,'Aceite de Oliva'!$B$6:$B$257,"&lt;="&amp;$B273)</f>
        <v>1.1499999999999999</v>
      </c>
      <c r="HB273" s="8">
        <f>SUMIFS('Aceite de Oliva'!HB$6:HB$257,'Aceite de Oliva'!$A$6:$A$257,"&gt;="&amp;$A273,'Aceite de Oliva'!$B$6:$B$257,"&lt;="&amp;$B273)</f>
        <v>0.35</v>
      </c>
    </row>
    <row r="274" spans="1:210" x14ac:dyDescent="0.3">
      <c r="A274" s="14">
        <f>'TAM Aceite de Oliva'!B22</f>
        <v>3.4000000000000008</v>
      </c>
      <c r="B274" s="14">
        <f>'TAM Aceite de Oliva'!C22</f>
        <v>3.5000000000000009</v>
      </c>
      <c r="C274" s="14"/>
      <c r="D274" s="8">
        <f>SUMIFS('Aceite de Oliva'!D$6:D$257,'Aceite de Oliva'!$A$6:$A$257,"&gt;="&amp;$A274,'Aceite de Oliva'!$B$6:$B$257,"&lt;="&amp;$B274)</f>
        <v>0.94</v>
      </c>
      <c r="E274" s="8">
        <f>SUMIFS('Aceite de Oliva'!E$6:E$257,'Aceite de Oliva'!$A$6:$A$257,"&gt;="&amp;$A274,'Aceite de Oliva'!$B$6:$B$257,"&lt;="&amp;$B274)</f>
        <v>0.44</v>
      </c>
      <c r="F274" s="8">
        <f>SUMIFS('Aceite de Oliva'!F$6:F$257,'Aceite de Oliva'!$A$6:$A$257,"&gt;="&amp;$A274,'Aceite de Oliva'!$B$6:$B$257,"&lt;="&amp;$B274)</f>
        <v>0.92999999999999994</v>
      </c>
      <c r="G274" s="8">
        <f>SUMIFS('Aceite de Oliva'!G$6:G$257,'Aceite de Oliva'!$A$6:$A$257,"&gt;="&amp;$A274,'Aceite de Oliva'!$B$6:$B$257,"&lt;="&amp;$B274)</f>
        <v>0.72</v>
      </c>
      <c r="H274" s="14"/>
      <c r="I274" s="14"/>
      <c r="J274" s="14"/>
      <c r="K274" s="8">
        <f>SUMIFS('Aceite de Oliva'!K$6:K$257,'Aceite de Oliva'!$A$6:$A$257,"&gt;="&amp;$A274,'Aceite de Oliva'!$B$6:$B$257,"&lt;="&amp;$B274)</f>
        <v>0.78</v>
      </c>
      <c r="L274" s="8">
        <f>SUMIFS('Aceite de Oliva'!L$6:L$257,'Aceite de Oliva'!$A$6:$A$257,"&gt;="&amp;$A274,'Aceite de Oliva'!$B$6:$B$257,"&lt;="&amp;$B274)</f>
        <v>1.6099999999999999</v>
      </c>
      <c r="M274" s="8">
        <f>SUMIFS('Aceite de Oliva'!M$6:M$257,'Aceite de Oliva'!$A$6:$A$257,"&gt;="&amp;$A274,'Aceite de Oliva'!$B$6:$B$257,"&lt;="&amp;$B274)</f>
        <v>0.58000000000000007</v>
      </c>
      <c r="N274" s="8">
        <f>SUMIFS('Aceite de Oliva'!N$6:N$257,'Aceite de Oliva'!$A$6:$A$257,"&gt;="&amp;$A274,'Aceite de Oliva'!$B$6:$B$257,"&lt;="&amp;$B274)</f>
        <v>0.21</v>
      </c>
      <c r="O274" s="14"/>
      <c r="P274" s="14"/>
      <c r="Q274" s="14"/>
      <c r="R274" s="8">
        <f>SUMIFS('Aceite de Oliva'!R$6:R$257,'Aceite de Oliva'!$A$6:$A$257,"&gt;="&amp;$A274,'Aceite de Oliva'!$B$6:$B$257,"&lt;="&amp;$B274)</f>
        <v>0.26</v>
      </c>
      <c r="S274" s="8">
        <f>SUMIFS('Aceite de Oliva'!S$6:S$257,'Aceite de Oliva'!$A$6:$A$257,"&gt;="&amp;$A274,'Aceite de Oliva'!$B$6:$B$257,"&lt;="&amp;$B274)</f>
        <v>0.56999999999999995</v>
      </c>
      <c r="T274" s="8">
        <f>SUMIFS('Aceite de Oliva'!T$6:T$257,'Aceite de Oliva'!$A$6:$A$257,"&gt;="&amp;$A274,'Aceite de Oliva'!$B$6:$B$257,"&lt;="&amp;$B274)</f>
        <v>0.27</v>
      </c>
      <c r="U274" s="8">
        <f>SUMIFS('Aceite de Oliva'!U$6:U$257,'Aceite de Oliva'!$A$6:$A$257,"&gt;="&amp;$A274,'Aceite de Oliva'!$B$6:$B$257,"&lt;="&amp;$B274)</f>
        <v>0</v>
      </c>
      <c r="V274" s="14"/>
      <c r="W274" s="14"/>
      <c r="X274" s="14"/>
      <c r="Y274" s="8">
        <f>SUMIFS('Aceite de Oliva'!Y$6:Y$257,'Aceite de Oliva'!$A$6:$A$257,"&gt;="&amp;$A274,'Aceite de Oliva'!$B$6:$B$257,"&lt;="&amp;$B274)</f>
        <v>0.2</v>
      </c>
      <c r="Z274" s="8">
        <f>SUMIFS('Aceite de Oliva'!Z$6:Z$257,'Aceite de Oliva'!$A$6:$A$257,"&gt;="&amp;$A274,'Aceite de Oliva'!$B$6:$B$257,"&lt;="&amp;$B274)</f>
        <v>0.26</v>
      </c>
      <c r="AA274" s="8">
        <f>SUMIFS('Aceite de Oliva'!AA$6:AA$257,'Aceite de Oliva'!$A$6:$A$257,"&gt;="&amp;$A274,'Aceite de Oliva'!$B$6:$B$257,"&lt;="&amp;$B274)</f>
        <v>0.21</v>
      </c>
      <c r="AB274" s="8">
        <f>SUMIFS('Aceite de Oliva'!AB$6:AB$257,'Aceite de Oliva'!$A$6:$A$257,"&gt;="&amp;$A274,'Aceite de Oliva'!$B$6:$B$257,"&lt;="&amp;$B274)</f>
        <v>0.14000000000000001</v>
      </c>
      <c r="AC274" s="14"/>
      <c r="AD274" s="14"/>
      <c r="AE274" s="14"/>
      <c r="AF274" s="8">
        <f>SUMIFS('Aceite de Oliva'!AF$6:AF$257,'Aceite de Oliva'!$A$6:$A$257,"&gt;="&amp;$A274,'Aceite de Oliva'!$B$6:$B$257,"&lt;="&amp;$B274)</f>
        <v>0.57000000000000006</v>
      </c>
      <c r="AG274" s="8">
        <f>SUMIFS('Aceite de Oliva'!AG$6:AG$257,'Aceite de Oliva'!$A$6:$A$257,"&gt;="&amp;$A274,'Aceite de Oliva'!$B$6:$B$257,"&lt;="&amp;$B274)</f>
        <v>0.62</v>
      </c>
      <c r="AH274" s="8">
        <f>SUMIFS('Aceite de Oliva'!AH$6:AH$257,'Aceite de Oliva'!$A$6:$A$257,"&gt;="&amp;$A274,'Aceite de Oliva'!$B$6:$B$257,"&lt;="&amp;$B274)</f>
        <v>0.96</v>
      </c>
      <c r="AI274" s="8">
        <f>SUMIFS('Aceite de Oliva'!AI$6:AI$257,'Aceite de Oliva'!$A$6:$A$257,"&gt;="&amp;$A274,'Aceite de Oliva'!$B$6:$B$257,"&lt;="&amp;$B274)</f>
        <v>0</v>
      </c>
      <c r="AJ274" s="14"/>
      <c r="AK274" s="14"/>
      <c r="AL274" s="14"/>
      <c r="AM274" s="8">
        <f>SUMIFS('Aceite de Oliva'!AM$6:AM$257,'Aceite de Oliva'!$A$6:$A$257,"&gt;="&amp;$A274,'Aceite de Oliva'!$B$6:$B$257,"&lt;="&amp;$B274)</f>
        <v>0.03</v>
      </c>
      <c r="AN274" s="8">
        <f>SUMIFS('Aceite de Oliva'!AN$6:AN$257,'Aceite de Oliva'!$A$6:$A$257,"&gt;="&amp;$A274,'Aceite de Oliva'!$B$6:$B$257,"&lt;="&amp;$B274)</f>
        <v>0</v>
      </c>
      <c r="AO274" s="8">
        <f>SUMIFS('Aceite de Oliva'!AO$6:AO$257,'Aceite de Oliva'!$A$6:$A$257,"&gt;="&amp;$A274,'Aceite de Oliva'!$B$6:$B$257,"&lt;="&amp;$B274)</f>
        <v>0.06</v>
      </c>
      <c r="AP274" s="8">
        <f>SUMIFS('Aceite de Oliva'!AP$6:AP$257,'Aceite de Oliva'!$A$6:$A$257,"&gt;="&amp;$A274,'Aceite de Oliva'!$B$6:$B$257,"&lt;="&amp;$B274)</f>
        <v>0</v>
      </c>
      <c r="AQ274" s="14"/>
      <c r="AR274" s="14"/>
      <c r="AT274" s="8">
        <f>SUMIFS('Aceite de Oliva'!AT$6:AT$257,'Aceite de Oliva'!$A$6:$A$257,"&gt;="&amp;$A274,'Aceite de Oliva'!$B$6:$B$257,"&lt;="&amp;$B274)</f>
        <v>0.39</v>
      </c>
      <c r="AU274" s="8">
        <f>SUMIFS('Aceite de Oliva'!AU$6:AU$257,'Aceite de Oliva'!$A$6:$A$257,"&gt;="&amp;$A274,'Aceite de Oliva'!$B$6:$B$257,"&lt;="&amp;$B274)</f>
        <v>0.25</v>
      </c>
      <c r="AV274" s="8">
        <f>SUMIFS('Aceite de Oliva'!AV$6:AV$257,'Aceite de Oliva'!$A$6:$A$257,"&gt;="&amp;$A274,'Aceite de Oliva'!$B$6:$B$257,"&lt;="&amp;$B274)</f>
        <v>0.28999999999999998</v>
      </c>
      <c r="AW274" s="8">
        <f>SUMIFS('Aceite de Oliva'!AW$6:AW$257,'Aceite de Oliva'!$A$6:$A$257,"&gt;="&amp;$A274,'Aceite de Oliva'!$B$6:$B$257,"&lt;="&amp;$B274)</f>
        <v>0.92</v>
      </c>
      <c r="BA274" s="8">
        <f>SUMIFS('Aceite de Oliva'!BA$6:BA$257,'Aceite de Oliva'!$A$6:$A$257,"&gt;="&amp;A274,'Aceite de Oliva'!$B$6:$B$257,"&lt;="&amp;B274)</f>
        <v>0.73</v>
      </c>
      <c r="BB274" s="8">
        <f>SUMIFS('Aceite de Oliva'!BB$6:BB$257,'Aceite de Oliva'!$A$6:$A$257,"&gt;="&amp;$A274,'Aceite de Oliva'!$B$6:$B$257,"&lt;="&amp;$B274)</f>
        <v>1.26</v>
      </c>
      <c r="BC274" s="8">
        <f>SUMIFS('Aceite de Oliva'!BC$6:BC$257,'Aceite de Oliva'!$A$6:$A$257,"&gt;="&amp;$A274,'Aceite de Oliva'!$B$6:$B$257,"&lt;="&amp;$B274)</f>
        <v>0.67999999999999994</v>
      </c>
      <c r="BD274" s="8">
        <f>SUMIFS('Aceite de Oliva'!BD$6:BD$257,'Aceite de Oliva'!$A$6:$A$257,"&gt;="&amp;$A274,'Aceite de Oliva'!$B$6:$B$257,"&lt;="&amp;$B274)</f>
        <v>0.48</v>
      </c>
      <c r="BE274" s="5"/>
      <c r="BH274" s="8">
        <f>SUMIFS('Aceite de Oliva'!BH$6:BH$257,'Aceite de Oliva'!$A$6:$A$257,"&gt;="&amp;$A274,'Aceite de Oliva'!$B$6:$B$257,"&lt;="&amp;$B274)</f>
        <v>0.54</v>
      </c>
      <c r="BI274" s="8">
        <f>SUMIFS('Aceite de Oliva'!BI$6:BI$257,'Aceite de Oliva'!$A$6:$A$257,"&gt;="&amp;$A274,'Aceite de Oliva'!$B$6:$B$257,"&lt;="&amp;$B274)</f>
        <v>0.41</v>
      </c>
      <c r="BJ274" s="8">
        <f>SUMIFS('Aceite de Oliva'!BJ$6:BJ$257,'Aceite de Oliva'!$A$6:$A$257,"&gt;="&amp;$A274,'Aceite de Oliva'!$B$6:$B$257,"&lt;="&amp;$B274)</f>
        <v>0.33999999999999997</v>
      </c>
      <c r="BK274" s="8">
        <f>SUMIFS('Aceite de Oliva'!BK$6:BK$257,'Aceite de Oliva'!$A$6:$A$257,"&gt;="&amp;$A274,'Aceite de Oliva'!$B$6:$B$257,"&lt;="&amp;$B274)</f>
        <v>0</v>
      </c>
      <c r="BO274" s="8">
        <f>SUMIFS('Aceite de Oliva'!BO$6:BO$257,'Aceite de Oliva'!$A$6:$A$257,"&gt;="&amp;$A274,'Aceite de Oliva'!$B$6:$B$257,"&lt;="&amp;$B274)</f>
        <v>0.82000000000000006</v>
      </c>
      <c r="BP274" s="8">
        <f>SUMIFS('Aceite de Oliva'!BP$6:BP$257,'Aceite de Oliva'!$A$6:$A$257,"&gt;="&amp;$A274,'Aceite de Oliva'!$B$6:$B$257,"&lt;="&amp;$B274)</f>
        <v>0.36</v>
      </c>
      <c r="BQ274" s="8">
        <f>SUMIFS('Aceite de Oliva'!BQ$6:BQ$257,'Aceite de Oliva'!$A$6:$A$257,"&gt;="&amp;$A274,'Aceite de Oliva'!$B$6:$B$257,"&lt;="&amp;$B274)</f>
        <v>0.89</v>
      </c>
      <c r="BR274" s="8">
        <f>SUMIFS('Aceite de Oliva'!BR$6:BR$257,'Aceite de Oliva'!$A$6:$A$257,"&gt;="&amp;$A274,'Aceite de Oliva'!$B$6:$B$257,"&lt;="&amp;$B274)</f>
        <v>0.7</v>
      </c>
      <c r="BV274" s="8">
        <f>SUMIFS('Aceite de Oliva'!BV$6:BV$257,'Aceite de Oliva'!$A$6:$A$257,"&gt;="&amp;$A274,'Aceite de Oliva'!$B$6:$B$257,"&lt;="&amp;$B274)</f>
        <v>0.79</v>
      </c>
      <c r="BW274" s="8">
        <f>SUMIFS('Aceite de Oliva'!BW$6:BW$257,'Aceite de Oliva'!$A$6:$A$257,"&gt;="&amp;$A274,'Aceite de Oliva'!$B$6:$B$257,"&lt;="&amp;$B274)</f>
        <v>0.6</v>
      </c>
      <c r="BX274" s="8">
        <f>SUMIFS('Aceite de Oliva'!BX$6:BX$257,'Aceite de Oliva'!$A$6:$A$257,"&gt;="&amp;$A274,'Aceite de Oliva'!$B$6:$B$257,"&lt;="&amp;$B274)</f>
        <v>0.87</v>
      </c>
      <c r="BY274" s="8">
        <f>SUMIFS('Aceite de Oliva'!BY$6:BY$257,'Aceite de Oliva'!$A$6:$A$257,"&gt;="&amp;$A274,'Aceite de Oliva'!$B$6:$B$257,"&lt;="&amp;$B274)</f>
        <v>1.05</v>
      </c>
      <c r="CC274" s="8">
        <f>SUMIFS('Aceite de Oliva'!CC$6:CC$257,'Aceite de Oliva'!$A$6:$A$257,"&gt;="&amp;$A274,'Aceite de Oliva'!$B$6:$B$257,"&lt;="&amp;$B274)</f>
        <v>11.91</v>
      </c>
      <c r="CD274" s="8">
        <f>SUMIFS('Aceite de Oliva'!CD$6:CD$257,'Aceite de Oliva'!$A$6:$A$257,"&gt;="&amp;$A274,'Aceite de Oliva'!$B$6:$B$257,"&lt;="&amp;$B274)</f>
        <v>8.27</v>
      </c>
      <c r="CE274" s="8">
        <f>SUMIFS('Aceite de Oliva'!CE$6:CE$257,'Aceite de Oliva'!$A$6:$A$257,"&gt;="&amp;$A274,'Aceite de Oliva'!$B$6:$B$257,"&lt;="&amp;$B274)</f>
        <v>17.489999999999998</v>
      </c>
      <c r="CF274" s="8">
        <f>SUMIFS('Aceite de Oliva'!CF$6:CF$257,'Aceite de Oliva'!$A$6:$A$257,"&gt;="&amp;$A274,'Aceite de Oliva'!$B$6:$B$257,"&lt;="&amp;$B274)</f>
        <v>6.47</v>
      </c>
      <c r="CJ274" s="8">
        <f>SUMIFS('Aceite de Oliva'!CJ$6:CJ$257,'Aceite de Oliva'!$A$6:$A$257,"&gt;="&amp;$A274,'Aceite de Oliva'!$B$6:$B$257,"&lt;="&amp;$B274)</f>
        <v>19.400000000000002</v>
      </c>
      <c r="CK274" s="8">
        <f>SUMIFS('Aceite de Oliva'!CK$6:CK$257,'Aceite de Oliva'!$A$6:$A$257,"&gt;="&amp;$A274,'Aceite de Oliva'!$B$6:$B$257,"&lt;="&amp;$B274)</f>
        <v>20.43</v>
      </c>
      <c r="CL274" s="8">
        <f>SUMIFS('Aceite de Oliva'!CL$6:CL$257,'Aceite de Oliva'!$A$6:$A$257,"&gt;="&amp;$A274,'Aceite de Oliva'!$B$6:$B$257,"&lt;="&amp;$B274)</f>
        <v>23.25</v>
      </c>
      <c r="CM274" s="8">
        <f>SUMIFS('Aceite de Oliva'!CM$6:CM$257,'Aceite de Oliva'!$A$6:$A$257,"&gt;="&amp;$A274,'Aceite de Oliva'!$B$6:$B$257,"&lt;="&amp;$B274)</f>
        <v>11.44</v>
      </c>
      <c r="CQ274" s="8">
        <f>SUMIFS('Aceite de Oliva'!CQ$6:CQ$257,'Aceite de Oliva'!$A$6:$A$257,"&gt;="&amp;$A274,'Aceite de Oliva'!$B$6:$B$257,"&lt;="&amp;$B274)</f>
        <v>7.52</v>
      </c>
      <c r="CR274" s="8">
        <f>SUMIFS('Aceite de Oliva'!CR$6:CR$257,'Aceite de Oliva'!$A$6:$A$257,"&gt;="&amp;$A274,'Aceite de Oliva'!$B$6:$B$257,"&lt;="&amp;$B274)</f>
        <v>12.409999999999998</v>
      </c>
      <c r="CS274" s="8">
        <f>SUMIFS('Aceite de Oliva'!CS$6:CS$257,'Aceite de Oliva'!$A$6:$A$257,"&gt;="&amp;$A274,'Aceite de Oliva'!$B$6:$B$257,"&lt;="&amp;$B274)</f>
        <v>6.5100000000000007</v>
      </c>
      <c r="CT274" s="8">
        <f>SUMIFS('Aceite de Oliva'!CT$6:CT$257,'Aceite de Oliva'!$A$6:$A$257,"&gt;="&amp;$A274,'Aceite de Oliva'!$B$6:$B$257,"&lt;="&amp;$B274)</f>
        <v>6.95</v>
      </c>
      <c r="CX274" s="8">
        <f>SUMIFS('Aceite de Oliva'!CX$6:CX$257,'Aceite de Oliva'!$A$6:$A$257,"&gt;="&amp;$A274,'Aceite de Oliva'!$B$6:$B$257,"&lt;="&amp;$B274)</f>
        <v>9.5</v>
      </c>
      <c r="CY274" s="8">
        <f>SUMIFS('Aceite de Oliva'!CY$6:CY$257,'Aceite de Oliva'!$A$6:$A$257,"&gt;="&amp;$A274,'Aceite de Oliva'!$B$6:$B$257,"&lt;="&amp;$B274)</f>
        <v>15.2</v>
      </c>
      <c r="CZ274" s="8">
        <f>SUMIFS('Aceite de Oliva'!CZ$6:CZ$257,'Aceite de Oliva'!$A$6:$A$257,"&gt;="&amp;$A274,'Aceite de Oliva'!$B$6:$B$257,"&lt;="&amp;$B274)</f>
        <v>6.44</v>
      </c>
      <c r="DA274" s="8">
        <f>SUMIFS('Aceite de Oliva'!DA$6:DA$257,'Aceite de Oliva'!$A$6:$A$257,"&gt;="&amp;$A274,'Aceite de Oliva'!$B$6:$B$257,"&lt;="&amp;$B274)</f>
        <v>12.52</v>
      </c>
      <c r="DE274" s="8">
        <f>SUMIFS('Aceite de Oliva'!DE$6:DE$257,'Aceite de Oliva'!$A$6:$A$257,"&gt;="&amp;$A274,'Aceite de Oliva'!$B$6:$B$257,"&lt;="&amp;$B274)</f>
        <v>8.59</v>
      </c>
      <c r="DF274" s="8">
        <f>SUMIFS('Aceite de Oliva'!DF$6:DF$257,'Aceite de Oliva'!$A$6:$A$257,"&gt;="&amp;$A274,'Aceite de Oliva'!$B$6:$B$257,"&lt;="&amp;$B274)</f>
        <v>10.56</v>
      </c>
      <c r="DG274" s="8">
        <f>SUMIFS('Aceite de Oliva'!DG$6:DG$257,'Aceite de Oliva'!$A$6:$A$257,"&gt;="&amp;$A274,'Aceite de Oliva'!$B$6:$B$257,"&lt;="&amp;$B274)</f>
        <v>4.99</v>
      </c>
      <c r="DH274" s="8">
        <f>SUMIFS('Aceite de Oliva'!DH$6:DH$257,'Aceite de Oliva'!$A$6:$A$257,"&gt;="&amp;$A274,'Aceite de Oliva'!$B$6:$B$257,"&lt;="&amp;$B274)</f>
        <v>15.61</v>
      </c>
      <c r="DL274" s="8">
        <f>SUMIFS('Aceite de Oliva'!DL$6:DL$257,'Aceite de Oliva'!$A$6:$A$257,"&gt;="&amp;$A274,'Aceite de Oliva'!$B$6:$B$257,"&lt;="&amp;$B274)</f>
        <v>9.91</v>
      </c>
      <c r="DM274" s="8">
        <f>SUMIFS('Aceite de Oliva'!DM$6:DM$257,'Aceite de Oliva'!$A$6:$A$257,"&gt;="&amp;$A274,'Aceite de Oliva'!$B$6:$B$257,"&lt;="&amp;$B274)</f>
        <v>3.54</v>
      </c>
      <c r="DN274" s="8">
        <f>SUMIFS('Aceite de Oliva'!DN$6:DN$257,'Aceite de Oliva'!$A$6:$A$257,"&gt;="&amp;$A274,'Aceite de Oliva'!$B$6:$B$257,"&lt;="&amp;$B274)</f>
        <v>3.3200000000000003</v>
      </c>
      <c r="DO274" s="8">
        <f>SUMIFS('Aceite de Oliva'!DO$6:DO$257,'Aceite de Oliva'!$A$6:$A$257,"&gt;="&amp;$A274,'Aceite de Oliva'!$B$6:$B$257,"&lt;="&amp;$B274)</f>
        <v>36.86</v>
      </c>
      <c r="DS274" s="8">
        <f>SUMIFS('Aceite de Oliva'!DS$6:DS$257,'Aceite de Oliva'!$A$6:$A$257,"&gt;="&amp;$A274,'Aceite de Oliva'!$B$6:$B$257,"&lt;="&amp;$B274)</f>
        <v>2.35</v>
      </c>
      <c r="DT274" s="8">
        <f>SUMIFS('Aceite de Oliva'!DT$6:DT$257,'Aceite de Oliva'!$A$6:$A$257,"&gt;="&amp;$A274,'Aceite de Oliva'!$B$6:$B$257,"&lt;="&amp;$B274)</f>
        <v>5.34</v>
      </c>
      <c r="DU274" s="8">
        <f>SUMIFS('Aceite de Oliva'!DU$6:DU$257,'Aceite de Oliva'!$A$6:$A$257,"&gt;="&amp;$A274,'Aceite de Oliva'!$B$6:$B$257,"&lt;="&amp;$B274)</f>
        <v>1.6500000000000001</v>
      </c>
      <c r="DV274" s="8">
        <f>SUMIFS('Aceite de Oliva'!DV$6:DV$257,'Aceite de Oliva'!$A$6:$A$257,"&gt;="&amp;$A274,'Aceite de Oliva'!$B$6:$B$257,"&lt;="&amp;$B274)</f>
        <v>1.73</v>
      </c>
      <c r="DZ274" s="8">
        <f>SUMIFS('Aceite de Oliva'!DZ$6:DZ$257,'Aceite de Oliva'!$A$6:$A$257,"&gt;="&amp;$A274,'Aceite de Oliva'!$B$6:$B$257,"&lt;="&amp;$B274)</f>
        <v>3.28</v>
      </c>
      <c r="EA274" s="8">
        <f>SUMIFS('Aceite de Oliva'!EA$6:EA$257,'Aceite de Oliva'!$A$6:$A$257,"&gt;="&amp;$A274,'Aceite de Oliva'!$B$6:$B$257,"&lt;="&amp;$B274)</f>
        <v>2.68</v>
      </c>
      <c r="EB274" s="8">
        <f>SUMIFS('Aceite de Oliva'!EB$6:EB$257,'Aceite de Oliva'!$A$6:$A$257,"&gt;="&amp;$A274,'Aceite de Oliva'!$B$6:$B$257,"&lt;="&amp;$B274)</f>
        <v>1.97</v>
      </c>
      <c r="EC274" s="8">
        <f>SUMIFS('Aceite de Oliva'!EC$6:EC$257,'Aceite de Oliva'!$A$6:$A$257,"&gt;="&amp;$A274,'Aceite de Oliva'!$B$6:$B$257,"&lt;="&amp;$B274)</f>
        <v>6.93</v>
      </c>
      <c r="EG274" s="8">
        <f>SUMIFS('Aceite de Oliva'!EG$6:EG$257,'Aceite de Oliva'!$A$6:$A$257,"&gt;="&amp;$A274,'Aceite de Oliva'!$B$6:$B$257,"&lt;="&amp;$B274)</f>
        <v>2.17</v>
      </c>
      <c r="EH274" s="8">
        <f>SUMIFS('Aceite de Oliva'!EH$6:EH$257,'Aceite de Oliva'!$A$6:$A$257,"&gt;="&amp;$A274,'Aceite de Oliva'!$B$6:$B$257,"&lt;="&amp;$B274)</f>
        <v>2.16</v>
      </c>
      <c r="EI274" s="8">
        <f>SUMIFS('Aceite de Oliva'!EI$6:EI$257,'Aceite de Oliva'!$A$6:$A$257,"&gt;="&amp;$A274,'Aceite de Oliva'!$B$6:$B$257,"&lt;="&amp;$B274)</f>
        <v>2.1799999999999997</v>
      </c>
      <c r="EJ274" s="8">
        <f>SUMIFS('Aceite de Oliva'!EJ$6:EJ$257,'Aceite de Oliva'!$A$6:$A$257,"&gt;="&amp;$A274,'Aceite de Oliva'!$B$6:$B$257,"&lt;="&amp;$B274)</f>
        <v>1.8399999999999999</v>
      </c>
      <c r="EN274" s="8">
        <f>SUMIFS('Aceite de Oliva'!EN$6:EN$257,'Aceite de Oliva'!$A$6:$A$257,"&gt;="&amp;$A274,'Aceite de Oliva'!$B$6:$B$257,"&lt;="&amp;$B274)</f>
        <v>1.93</v>
      </c>
      <c r="EO274" s="8">
        <f>SUMIFS('Aceite de Oliva'!EO$6:EO$257,'Aceite de Oliva'!$A$6:$A$257,"&gt;="&amp;$A274,'Aceite de Oliva'!$B$6:$B$257,"&lt;="&amp;$B274)</f>
        <v>7.66</v>
      </c>
      <c r="EP274" s="8">
        <f>SUMIFS('Aceite de Oliva'!EP$6:EP$257,'Aceite de Oliva'!$A$6:$A$257,"&gt;="&amp;$A274,'Aceite de Oliva'!$B$6:$B$257,"&lt;="&amp;$B274)</f>
        <v>0.76</v>
      </c>
      <c r="EQ274" s="8">
        <f>SUMIFS('Aceite de Oliva'!EQ$6:EQ$257,'Aceite de Oliva'!$A$6:$A$257,"&gt;="&amp;$A274,'Aceite de Oliva'!$B$6:$B$257,"&lt;="&amp;$B274)</f>
        <v>0.2</v>
      </c>
      <c r="EU274" s="8">
        <f>SUMIFS('Aceite de Oliva'!EU$6:EU$257,'Aceite de Oliva'!$A$6:$A$257,"&gt;="&amp;$A274,'Aceite de Oliva'!$B$6:$B$257,"&lt;="&amp;$B274)</f>
        <v>1.7599999999999998</v>
      </c>
      <c r="EV274" s="8">
        <f>SUMIFS('Aceite de Oliva'!EV$6:EV$257,'Aceite de Oliva'!$A$6:$A$257,"&gt;="&amp;$A274,'Aceite de Oliva'!$B$6:$B$257,"&lt;="&amp;$B274)</f>
        <v>2.4899999999999998</v>
      </c>
      <c r="EW274" s="8">
        <f>SUMIFS('Aceite de Oliva'!EW$6:EW$257,'Aceite de Oliva'!$A$6:$A$257,"&gt;="&amp;$A274,'Aceite de Oliva'!$B$6:$B$257,"&lt;="&amp;$B274)</f>
        <v>1.93</v>
      </c>
      <c r="EX274" s="8">
        <f>SUMIFS('Aceite de Oliva'!EX$6:EX$257,'Aceite de Oliva'!$A$6:$A$257,"&gt;="&amp;$A274,'Aceite de Oliva'!$B$6:$B$257,"&lt;="&amp;$B274)</f>
        <v>0</v>
      </c>
      <c r="FB274" s="8">
        <f>SUMIFS('Aceite de Oliva'!FB$6:FB$257,'Aceite de Oliva'!$A$6:$A$257,"&gt;="&amp;$A274,'Aceite de Oliva'!$B$6:$B$257,"&lt;="&amp;$B274)</f>
        <v>0.9</v>
      </c>
      <c r="FC274" s="8">
        <f>SUMIFS('Aceite de Oliva'!FC$6:FC$257,'Aceite de Oliva'!$A$6:$A$257,"&gt;="&amp;$A274,'Aceite de Oliva'!$B$6:$B$257,"&lt;="&amp;$B274)</f>
        <v>1.6600000000000001</v>
      </c>
      <c r="FD274" s="8">
        <f>SUMIFS('Aceite de Oliva'!FD$6:FD$257,'Aceite de Oliva'!$A$6:$A$257,"&gt;="&amp;$A274,'Aceite de Oliva'!$B$6:$B$257,"&lt;="&amp;$B274)</f>
        <v>0.78</v>
      </c>
      <c r="FE274" s="8">
        <f>SUMIFS('Aceite de Oliva'!FE$6:FE$257,'Aceite de Oliva'!$A$6:$A$257,"&gt;="&amp;$A274,'Aceite de Oliva'!$B$6:$B$257,"&lt;="&amp;$B274)</f>
        <v>0</v>
      </c>
      <c r="FI274" s="8">
        <f>SUMIFS('Aceite de Oliva'!FI$6:FI$257,'Aceite de Oliva'!$A$6:$A$257,"&gt;="&amp;$A274,'Aceite de Oliva'!$B$6:$B$257,"&lt;="&amp;$B274)</f>
        <v>1.7</v>
      </c>
      <c r="FJ274" s="8">
        <f>SUMIFS('Aceite de Oliva'!FJ$6:FJ$257,'Aceite de Oliva'!$A$6:$A$257,"&gt;="&amp;$A274,'Aceite de Oliva'!$B$6:$B$257,"&lt;="&amp;$B274)</f>
        <v>3.78</v>
      </c>
      <c r="FK274" s="8">
        <f>SUMIFS('Aceite de Oliva'!FK$6:FK$257,'Aceite de Oliva'!$A$6:$A$257,"&gt;="&amp;$A274,'Aceite de Oliva'!$B$6:$B$257,"&lt;="&amp;$B274)</f>
        <v>1.44</v>
      </c>
      <c r="FL274" s="8">
        <f>SUMIFS('Aceite de Oliva'!FL$6:FL$257,'Aceite de Oliva'!$A$6:$A$257,"&gt;="&amp;$A274,'Aceite de Oliva'!$B$6:$B$257,"&lt;="&amp;$B274)</f>
        <v>0.18</v>
      </c>
      <c r="FP274" s="8">
        <f>SUMIFS('Aceite de Oliva'!FP$6:FP$257,'Aceite de Oliva'!$A$6:$A$257,"&gt;="&amp;$A274,'Aceite de Oliva'!$B$6:$B$257,"&lt;="&amp;$B274)</f>
        <v>1.1399999999999999</v>
      </c>
      <c r="FQ274" s="8">
        <f>SUMIFS('Aceite de Oliva'!FQ$6:FQ$257,'Aceite de Oliva'!$A$6:$A$257,"&gt;="&amp;$A274,'Aceite de Oliva'!$B$6:$B$257,"&lt;="&amp;$B274)</f>
        <v>2.96</v>
      </c>
      <c r="FR274" s="8">
        <f>SUMIFS('Aceite de Oliva'!FR$6:FR$257,'Aceite de Oliva'!$A$6:$A$257,"&gt;="&amp;$A274,'Aceite de Oliva'!$B$6:$B$257,"&lt;="&amp;$B274)</f>
        <v>0.62</v>
      </c>
      <c r="FS274" s="8">
        <f>SUMIFS('Aceite de Oliva'!FS$6:FS$257,'Aceite de Oliva'!$A$6:$A$257,"&gt;="&amp;$A274,'Aceite de Oliva'!$B$6:$B$257,"&lt;="&amp;$B274)</f>
        <v>0</v>
      </c>
      <c r="FW274" s="8">
        <f>SUMIFS('Aceite de Oliva'!FW$6:FW$257,'Aceite de Oliva'!$A$6:$A$257,"&gt;="&amp;$A274,'Aceite de Oliva'!$B$6:$B$257,"&lt;="&amp;$B274)</f>
        <v>1.31</v>
      </c>
      <c r="FX274" s="8">
        <f>SUMIFS('Aceite de Oliva'!FX$6:FX$257,'Aceite de Oliva'!$A$6:$A$257,"&gt;="&amp;$A274,'Aceite de Oliva'!$B$6:$B$257,"&lt;="&amp;$B274)</f>
        <v>2.3200000000000003</v>
      </c>
      <c r="FY274" s="8">
        <f>SUMIFS('Aceite de Oliva'!FY$6:FY$257,'Aceite de Oliva'!$A$6:$A$257,"&gt;="&amp;$A274,'Aceite de Oliva'!$B$6:$B$257,"&lt;="&amp;$B274)</f>
        <v>1.4000000000000001</v>
      </c>
      <c r="FZ274" s="8">
        <f>SUMIFS('Aceite de Oliva'!FZ$6:FZ$257,'Aceite de Oliva'!$A$6:$A$257,"&gt;="&amp;$A274,'Aceite de Oliva'!$B$6:$B$257,"&lt;="&amp;$B274)</f>
        <v>0</v>
      </c>
      <c r="GD274" s="8">
        <f>SUMIFS('Aceite de Oliva'!GD$6:GD$257,'Aceite de Oliva'!$A$6:$A$257,"&gt;="&amp;$A274,'Aceite de Oliva'!$B$6:$B$257,"&lt;="&amp;$B274)</f>
        <v>1.5699999999999998</v>
      </c>
      <c r="GE274" s="8">
        <f>SUMIFS('Aceite de Oliva'!GE$6:GE$257,'Aceite de Oliva'!$A$6:$A$257,"&gt;="&amp;$A274,'Aceite de Oliva'!$B$6:$B$257,"&lt;="&amp;$B274)</f>
        <v>1.3599999999999999</v>
      </c>
      <c r="GF274" s="8">
        <f>SUMIFS('Aceite de Oliva'!GF$6:GF$257,'Aceite de Oliva'!$A$6:$A$257,"&gt;="&amp;$A274,'Aceite de Oliva'!$B$6:$B$257,"&lt;="&amp;$B274)</f>
        <v>1.3299999999999998</v>
      </c>
      <c r="GG274" s="8">
        <f>SUMIFS('Aceite de Oliva'!GG$6:GG$257,'Aceite de Oliva'!$A$6:$A$257,"&gt;="&amp;$A274,'Aceite de Oliva'!$B$6:$B$257,"&lt;="&amp;$B274)</f>
        <v>1.29</v>
      </c>
      <c r="GK274" s="8">
        <f>SUMIFS('Aceite de Oliva'!GK$6:GK$257,'Aceite de Oliva'!$A$6:$A$257,"&gt;="&amp;$A274,'Aceite de Oliva'!$B$6:$B$257,"&lt;="&amp;$B274)</f>
        <v>0.62999999999999989</v>
      </c>
      <c r="GL274" s="8">
        <f>SUMIFS('Aceite de Oliva'!GL$6:GL$257,'Aceite de Oliva'!$A$6:$A$257,"&gt;="&amp;$A274,'Aceite de Oliva'!$B$6:$B$257,"&lt;="&amp;$B274)</f>
        <v>1.1399999999999999</v>
      </c>
      <c r="GM274" s="8">
        <f>SUMIFS('Aceite de Oliva'!GM$6:GM$257,'Aceite de Oliva'!$A$6:$A$257,"&gt;="&amp;$A274,'Aceite de Oliva'!$B$6:$B$257,"&lt;="&amp;$B274)</f>
        <v>0.55000000000000004</v>
      </c>
      <c r="GN274" s="8">
        <f>SUMIFS('Aceite de Oliva'!GN$6:GN$257,'Aceite de Oliva'!$A$6:$A$257,"&gt;="&amp;$A274,'Aceite de Oliva'!$B$6:$B$257,"&lt;="&amp;$B274)</f>
        <v>0.12</v>
      </c>
      <c r="GR274" s="8">
        <f>SUMIFS('Aceite de Oliva'!GR$6:GR$257,'Aceite de Oliva'!$A$6:$A$257,"&gt;="&amp;$A274,'Aceite de Oliva'!$B$6:$B$257,"&lt;="&amp;$B274)</f>
        <v>0.55999999999999994</v>
      </c>
      <c r="GS274" s="8">
        <f>SUMIFS('Aceite de Oliva'!GS$6:GS$257,'Aceite de Oliva'!$A$6:$A$257,"&gt;="&amp;$A274,'Aceite de Oliva'!$B$6:$B$257,"&lt;="&amp;$B274)</f>
        <v>0.75</v>
      </c>
      <c r="GT274" s="8">
        <f>SUMIFS('Aceite de Oliva'!GT$6:GT$257,'Aceite de Oliva'!$A$6:$A$257,"&gt;="&amp;$A274,'Aceite de Oliva'!$B$6:$B$257,"&lt;="&amp;$B274)</f>
        <v>0.48</v>
      </c>
      <c r="GU274" s="8">
        <f>SUMIFS('Aceite de Oliva'!GU$6:GU$257,'Aceite de Oliva'!$A$6:$A$257,"&gt;="&amp;$A274,'Aceite de Oliva'!$B$6:$B$257,"&lt;="&amp;$B274)</f>
        <v>0</v>
      </c>
      <c r="GY274" s="8">
        <f>SUMIFS('Aceite de Oliva'!GY$6:GY$257,'Aceite de Oliva'!$A$6:$A$257,"&gt;="&amp;$A274,'Aceite de Oliva'!$B$6:$B$257,"&lt;="&amp;$B274)</f>
        <v>1.2</v>
      </c>
      <c r="GZ274" s="8">
        <f>SUMIFS('Aceite de Oliva'!GZ$6:GZ$257,'Aceite de Oliva'!$A$6:$A$257,"&gt;="&amp;$A274,'Aceite de Oliva'!$B$6:$B$257,"&lt;="&amp;$B274)</f>
        <v>1.96</v>
      </c>
      <c r="HA274" s="8">
        <f>SUMIFS('Aceite de Oliva'!HA$6:HA$257,'Aceite de Oliva'!$A$6:$A$257,"&gt;="&amp;$A274,'Aceite de Oliva'!$B$6:$B$257,"&lt;="&amp;$B274)</f>
        <v>0.93</v>
      </c>
      <c r="HB274" s="8">
        <f>SUMIFS('Aceite de Oliva'!HB$6:HB$257,'Aceite de Oliva'!$A$6:$A$257,"&gt;="&amp;$A274,'Aceite de Oliva'!$B$6:$B$257,"&lt;="&amp;$B274)</f>
        <v>0.45</v>
      </c>
    </row>
    <row r="275" spans="1:210" x14ac:dyDescent="0.3">
      <c r="A275" s="14">
        <f>'TAM Aceite de Oliva'!B23</f>
        <v>3.5000000000000009</v>
      </c>
      <c r="B275" s="14">
        <f>'TAM Aceite de Oliva'!C23</f>
        <v>3.600000000000001</v>
      </c>
      <c r="C275" s="14"/>
      <c r="D275" s="8">
        <f>SUMIFS('Aceite de Oliva'!D$6:D$257,'Aceite de Oliva'!$A$6:$A$257,"&gt;="&amp;$A275,'Aceite de Oliva'!$B$6:$B$257,"&lt;="&amp;$B275)</f>
        <v>3.22</v>
      </c>
      <c r="E275" s="8">
        <f>SUMIFS('Aceite de Oliva'!E$6:E$257,'Aceite de Oliva'!$A$6:$A$257,"&gt;="&amp;$A275,'Aceite de Oliva'!$B$6:$B$257,"&lt;="&amp;$B275)</f>
        <v>8.17</v>
      </c>
      <c r="F275" s="8">
        <f>SUMIFS('Aceite de Oliva'!F$6:F$257,'Aceite de Oliva'!$A$6:$A$257,"&gt;="&amp;$A275,'Aceite de Oliva'!$B$6:$B$257,"&lt;="&amp;$B275)</f>
        <v>2.12</v>
      </c>
      <c r="G275" s="8">
        <f>SUMIFS('Aceite de Oliva'!G$6:G$257,'Aceite de Oliva'!$A$6:$A$257,"&gt;="&amp;$A275,'Aceite de Oliva'!$B$6:$B$257,"&lt;="&amp;$B275)</f>
        <v>3.46</v>
      </c>
      <c r="H275" s="14"/>
      <c r="I275" s="14"/>
      <c r="J275" s="14"/>
      <c r="K275" s="8">
        <f>SUMIFS('Aceite de Oliva'!K$6:K$257,'Aceite de Oliva'!$A$6:$A$257,"&gt;="&amp;$A275,'Aceite de Oliva'!$B$6:$B$257,"&lt;="&amp;$B275)</f>
        <v>5.03</v>
      </c>
      <c r="L275" s="8">
        <f>SUMIFS('Aceite de Oliva'!L$6:L$257,'Aceite de Oliva'!$A$6:$A$257,"&gt;="&amp;$A275,'Aceite de Oliva'!$B$6:$B$257,"&lt;="&amp;$B275)</f>
        <v>19.07</v>
      </c>
      <c r="M275" s="8">
        <f>SUMIFS('Aceite de Oliva'!M$6:M$257,'Aceite de Oliva'!$A$6:$A$257,"&gt;="&amp;$A275,'Aceite de Oliva'!$B$6:$B$257,"&lt;="&amp;$B275)</f>
        <v>2.23</v>
      </c>
      <c r="N275" s="8">
        <f>SUMIFS('Aceite de Oliva'!N$6:N$257,'Aceite de Oliva'!$A$6:$A$257,"&gt;="&amp;$A275,'Aceite de Oliva'!$B$6:$B$257,"&lt;="&amp;$B275)</f>
        <v>3.56</v>
      </c>
      <c r="O275" s="14"/>
      <c r="P275" s="14"/>
      <c r="Q275" s="14"/>
      <c r="R275" s="8">
        <f>SUMIFS('Aceite de Oliva'!R$6:R$257,'Aceite de Oliva'!$A$6:$A$257,"&gt;="&amp;$A275,'Aceite de Oliva'!$B$6:$B$257,"&lt;="&amp;$B275)</f>
        <v>2.36</v>
      </c>
      <c r="S275" s="8">
        <f>SUMIFS('Aceite de Oliva'!S$6:S$257,'Aceite de Oliva'!$A$6:$A$257,"&gt;="&amp;$A275,'Aceite de Oliva'!$B$6:$B$257,"&lt;="&amp;$B275)</f>
        <v>6.42</v>
      </c>
      <c r="T275" s="8">
        <f>SUMIFS('Aceite de Oliva'!T$6:T$257,'Aceite de Oliva'!$A$6:$A$257,"&gt;="&amp;$A275,'Aceite de Oliva'!$B$6:$B$257,"&lt;="&amp;$B275)</f>
        <v>1.68</v>
      </c>
      <c r="U275" s="8">
        <f>SUMIFS('Aceite de Oliva'!U$6:U$257,'Aceite de Oliva'!$A$6:$A$257,"&gt;="&amp;$A275,'Aceite de Oliva'!$B$6:$B$257,"&lt;="&amp;$B275)</f>
        <v>1.71</v>
      </c>
      <c r="V275" s="14"/>
      <c r="W275" s="14"/>
      <c r="X275" s="14"/>
      <c r="Y275" s="8">
        <f>SUMIFS('Aceite de Oliva'!Y$6:Y$257,'Aceite de Oliva'!$A$6:$A$257,"&gt;="&amp;$A275,'Aceite de Oliva'!$B$6:$B$257,"&lt;="&amp;$B275)</f>
        <v>2.0499999999999998</v>
      </c>
      <c r="Z275" s="8">
        <f>SUMIFS('Aceite de Oliva'!Z$6:Z$257,'Aceite de Oliva'!$A$6:$A$257,"&gt;="&amp;$A275,'Aceite de Oliva'!$B$6:$B$257,"&lt;="&amp;$B275)</f>
        <v>3.58</v>
      </c>
      <c r="AA275" s="8">
        <f>SUMIFS('Aceite de Oliva'!AA$6:AA$257,'Aceite de Oliva'!$A$6:$A$257,"&gt;="&amp;$A275,'Aceite de Oliva'!$B$6:$B$257,"&lt;="&amp;$B275)</f>
        <v>1.6400000000000001</v>
      </c>
      <c r="AB275" s="8">
        <f>SUMIFS('Aceite de Oliva'!AB$6:AB$257,'Aceite de Oliva'!$A$6:$A$257,"&gt;="&amp;$A275,'Aceite de Oliva'!$B$6:$B$257,"&lt;="&amp;$B275)</f>
        <v>2.25</v>
      </c>
      <c r="AC275" s="14"/>
      <c r="AD275" s="14"/>
      <c r="AE275" s="14"/>
      <c r="AF275" s="8">
        <f>SUMIFS('Aceite de Oliva'!AF$6:AF$257,'Aceite de Oliva'!$A$6:$A$257,"&gt;="&amp;$A275,'Aceite de Oliva'!$B$6:$B$257,"&lt;="&amp;$B275)</f>
        <v>1.8699999999999999</v>
      </c>
      <c r="AG275" s="8">
        <f>SUMIFS('Aceite de Oliva'!AG$6:AG$257,'Aceite de Oliva'!$A$6:$A$257,"&gt;="&amp;$A275,'Aceite de Oliva'!$B$6:$B$257,"&lt;="&amp;$B275)</f>
        <v>6.09</v>
      </c>
      <c r="AH275" s="8">
        <f>SUMIFS('Aceite de Oliva'!AH$6:AH$257,'Aceite de Oliva'!$A$6:$A$257,"&gt;="&amp;$A275,'Aceite de Oliva'!$B$6:$B$257,"&lt;="&amp;$B275)</f>
        <v>0.11</v>
      </c>
      <c r="AI275" s="8">
        <f>SUMIFS('Aceite de Oliva'!AI$6:AI$257,'Aceite de Oliva'!$A$6:$A$257,"&gt;="&amp;$A275,'Aceite de Oliva'!$B$6:$B$257,"&lt;="&amp;$B275)</f>
        <v>1.67</v>
      </c>
      <c r="AJ275" s="14"/>
      <c r="AK275" s="14"/>
      <c r="AL275" s="14"/>
      <c r="AM275" s="8">
        <f>SUMIFS('Aceite de Oliva'!AM$6:AM$257,'Aceite de Oliva'!$A$6:$A$257,"&gt;="&amp;$A275,'Aceite de Oliva'!$B$6:$B$257,"&lt;="&amp;$B275)</f>
        <v>2.62</v>
      </c>
      <c r="AN275" s="8">
        <f>SUMIFS('Aceite de Oliva'!AN$6:AN$257,'Aceite de Oliva'!$A$6:$A$257,"&gt;="&amp;$A275,'Aceite de Oliva'!$B$6:$B$257,"&lt;="&amp;$B275)</f>
        <v>6.82</v>
      </c>
      <c r="AO275" s="8">
        <f>SUMIFS('Aceite de Oliva'!AO$6:AO$257,'Aceite de Oliva'!$A$6:$A$257,"&gt;="&amp;$A275,'Aceite de Oliva'!$B$6:$B$257,"&lt;="&amp;$B275)</f>
        <v>1.46</v>
      </c>
      <c r="AP275" s="8">
        <f>SUMIFS('Aceite de Oliva'!AP$6:AP$257,'Aceite de Oliva'!$A$6:$A$257,"&gt;="&amp;$A275,'Aceite de Oliva'!$B$6:$B$257,"&lt;="&amp;$B275)</f>
        <v>1.24</v>
      </c>
      <c r="AQ275" s="14"/>
      <c r="AR275" s="14"/>
      <c r="AT275" s="8">
        <f>SUMIFS('Aceite de Oliva'!AT$6:AT$257,'Aceite de Oliva'!$A$6:$A$257,"&gt;="&amp;$A275,'Aceite de Oliva'!$B$6:$B$257,"&lt;="&amp;$B275)</f>
        <v>1.1300000000000001</v>
      </c>
      <c r="AU275" s="8">
        <f>SUMIFS('Aceite de Oliva'!AU$6:AU$257,'Aceite de Oliva'!$A$6:$A$257,"&gt;="&amp;$A275,'Aceite de Oliva'!$B$6:$B$257,"&lt;="&amp;$B275)</f>
        <v>2.6399999999999997</v>
      </c>
      <c r="AV275" s="8">
        <f>SUMIFS('Aceite de Oliva'!AV$6:AV$257,'Aceite de Oliva'!$A$6:$A$257,"&gt;="&amp;$A275,'Aceite de Oliva'!$B$6:$B$257,"&lt;="&amp;$B275)</f>
        <v>0.09</v>
      </c>
      <c r="AW275" s="8">
        <f>SUMIFS('Aceite de Oliva'!AW$6:AW$257,'Aceite de Oliva'!$A$6:$A$257,"&gt;="&amp;$A275,'Aceite de Oliva'!$B$6:$B$257,"&lt;="&amp;$B275)</f>
        <v>2.08</v>
      </c>
      <c r="BA275" s="8">
        <f>SUMIFS('Aceite de Oliva'!BA$6:BA$257,'Aceite de Oliva'!$A$6:$A$257,"&gt;="&amp;A275,'Aceite de Oliva'!$B$6:$B$257,"&lt;="&amp;B275)</f>
        <v>2.21</v>
      </c>
      <c r="BB275" s="8">
        <f>SUMIFS('Aceite de Oliva'!BB$6:BB$257,'Aceite de Oliva'!$A$6:$A$257,"&gt;="&amp;$A275,'Aceite de Oliva'!$B$6:$B$257,"&lt;="&amp;$B275)</f>
        <v>3.35</v>
      </c>
      <c r="BC275" s="8">
        <f>SUMIFS('Aceite de Oliva'!BC$6:BC$257,'Aceite de Oliva'!$A$6:$A$257,"&gt;="&amp;$A275,'Aceite de Oliva'!$B$6:$B$257,"&lt;="&amp;$B275)</f>
        <v>1.4300000000000002</v>
      </c>
      <c r="BD275" s="8">
        <f>SUMIFS('Aceite de Oliva'!BD$6:BD$257,'Aceite de Oliva'!$A$6:$A$257,"&gt;="&amp;$A275,'Aceite de Oliva'!$B$6:$B$257,"&lt;="&amp;$B275)</f>
        <v>2.82</v>
      </c>
      <c r="BE275" s="5"/>
      <c r="BH275" s="8">
        <f>SUMIFS('Aceite de Oliva'!BH$6:BH$257,'Aceite de Oliva'!$A$6:$A$257,"&gt;="&amp;$A275,'Aceite de Oliva'!$B$6:$B$257,"&lt;="&amp;$B275)</f>
        <v>4.28</v>
      </c>
      <c r="BI275" s="8">
        <f>SUMIFS('Aceite de Oliva'!BI$6:BI$257,'Aceite de Oliva'!$A$6:$A$257,"&gt;="&amp;$A275,'Aceite de Oliva'!$B$6:$B$257,"&lt;="&amp;$B275)</f>
        <v>13.79</v>
      </c>
      <c r="BJ275" s="8">
        <f>SUMIFS('Aceite de Oliva'!BJ$6:BJ$257,'Aceite de Oliva'!$A$6:$A$257,"&gt;="&amp;$A275,'Aceite de Oliva'!$B$6:$B$257,"&lt;="&amp;$B275)</f>
        <v>0.88</v>
      </c>
      <c r="BK275" s="8">
        <f>SUMIFS('Aceite de Oliva'!BK$6:BK$257,'Aceite de Oliva'!$A$6:$A$257,"&gt;="&amp;$A275,'Aceite de Oliva'!$B$6:$B$257,"&lt;="&amp;$B275)</f>
        <v>4.43</v>
      </c>
      <c r="BO275" s="8">
        <f>SUMIFS('Aceite de Oliva'!BO$6:BO$257,'Aceite de Oliva'!$A$6:$A$257,"&gt;="&amp;$A275,'Aceite de Oliva'!$B$6:$B$257,"&lt;="&amp;$B275)</f>
        <v>4</v>
      </c>
      <c r="BP275" s="8">
        <f>SUMIFS('Aceite de Oliva'!BP$6:BP$257,'Aceite de Oliva'!$A$6:$A$257,"&gt;="&amp;$A275,'Aceite de Oliva'!$B$6:$B$257,"&lt;="&amp;$B275)</f>
        <v>12.8</v>
      </c>
      <c r="BQ275" s="8">
        <f>SUMIFS('Aceite de Oliva'!BQ$6:BQ$257,'Aceite de Oliva'!$A$6:$A$257,"&gt;="&amp;$A275,'Aceite de Oliva'!$B$6:$B$257,"&lt;="&amp;$B275)</f>
        <v>1.1599999999999999</v>
      </c>
      <c r="BR275" s="8">
        <f>SUMIFS('Aceite de Oliva'!BR$6:BR$257,'Aceite de Oliva'!$A$6:$A$257,"&gt;="&amp;$A275,'Aceite de Oliva'!$B$6:$B$257,"&lt;="&amp;$B275)</f>
        <v>2.7</v>
      </c>
      <c r="BV275" s="8">
        <f>SUMIFS('Aceite de Oliva'!BV$6:BV$257,'Aceite de Oliva'!$A$6:$A$257,"&gt;="&amp;$A275,'Aceite de Oliva'!$B$6:$B$257,"&lt;="&amp;$B275)</f>
        <v>17.32</v>
      </c>
      <c r="BW275" s="8">
        <f>SUMIFS('Aceite de Oliva'!BW$6:BW$257,'Aceite de Oliva'!$A$6:$A$257,"&gt;="&amp;$A275,'Aceite de Oliva'!$B$6:$B$257,"&lt;="&amp;$B275)</f>
        <v>30.06</v>
      </c>
      <c r="BX275" s="8">
        <f>SUMIFS('Aceite de Oliva'!BX$6:BX$257,'Aceite de Oliva'!$A$6:$A$257,"&gt;="&amp;$A275,'Aceite de Oliva'!$B$6:$B$257,"&lt;="&amp;$B275)</f>
        <v>17.739999999999998</v>
      </c>
      <c r="BY275" s="8">
        <f>SUMIFS('Aceite de Oliva'!BY$6:BY$257,'Aceite de Oliva'!$A$6:$A$257,"&gt;="&amp;$A275,'Aceite de Oliva'!$B$6:$B$257,"&lt;="&amp;$B275)</f>
        <v>11.51</v>
      </c>
      <c r="CC275" s="8">
        <f>SUMIFS('Aceite de Oliva'!CC$6:CC$257,'Aceite de Oliva'!$A$6:$A$257,"&gt;="&amp;$A275,'Aceite de Oliva'!$B$6:$B$257,"&lt;="&amp;$B275)</f>
        <v>14.73</v>
      </c>
      <c r="CD275" s="8">
        <f>SUMIFS('Aceite de Oliva'!CD$6:CD$257,'Aceite de Oliva'!$A$6:$A$257,"&gt;="&amp;$A275,'Aceite de Oliva'!$B$6:$B$257,"&lt;="&amp;$B275)</f>
        <v>17.700000000000003</v>
      </c>
      <c r="CE275" s="8">
        <f>SUMIFS('Aceite de Oliva'!CE$6:CE$257,'Aceite de Oliva'!$A$6:$A$257,"&gt;="&amp;$A275,'Aceite de Oliva'!$B$6:$B$257,"&lt;="&amp;$B275)</f>
        <v>12.620000000000001</v>
      </c>
      <c r="CF275" s="8">
        <f>SUMIFS('Aceite de Oliva'!CF$6:CF$257,'Aceite de Oliva'!$A$6:$A$257,"&gt;="&amp;$A275,'Aceite de Oliva'!$B$6:$B$257,"&lt;="&amp;$B275)</f>
        <v>18.37</v>
      </c>
      <c r="CJ275" s="8">
        <f>SUMIFS('Aceite de Oliva'!CJ$6:CJ$257,'Aceite de Oliva'!$A$6:$A$257,"&gt;="&amp;$A275,'Aceite de Oliva'!$B$6:$B$257,"&lt;="&amp;$B275)</f>
        <v>9.3099999999999987</v>
      </c>
      <c r="CK275" s="8">
        <f>SUMIFS('Aceite de Oliva'!CK$6:CK$257,'Aceite de Oliva'!$A$6:$A$257,"&gt;="&amp;$A275,'Aceite de Oliva'!$B$6:$B$257,"&lt;="&amp;$B275)</f>
        <v>9.26</v>
      </c>
      <c r="CL275" s="8">
        <f>SUMIFS('Aceite de Oliva'!CL$6:CL$257,'Aceite de Oliva'!$A$6:$A$257,"&gt;="&amp;$A275,'Aceite de Oliva'!$B$6:$B$257,"&lt;="&amp;$B275)</f>
        <v>9.26</v>
      </c>
      <c r="CM275" s="8">
        <f>SUMIFS('Aceite de Oliva'!CM$6:CM$257,'Aceite de Oliva'!$A$6:$A$257,"&gt;="&amp;$A275,'Aceite de Oliva'!$B$6:$B$257,"&lt;="&amp;$B275)</f>
        <v>10.94</v>
      </c>
      <c r="CQ275" s="8">
        <f>SUMIFS('Aceite de Oliva'!CQ$6:CQ$257,'Aceite de Oliva'!$A$6:$A$257,"&gt;="&amp;$A275,'Aceite de Oliva'!$B$6:$B$257,"&lt;="&amp;$B275)</f>
        <v>21.32</v>
      </c>
      <c r="CR275" s="8">
        <f>SUMIFS('Aceite de Oliva'!CR$6:CR$257,'Aceite de Oliva'!$A$6:$A$257,"&gt;="&amp;$A275,'Aceite de Oliva'!$B$6:$B$257,"&lt;="&amp;$B275)</f>
        <v>9.9699999999999989</v>
      </c>
      <c r="CS275" s="8">
        <f>SUMIFS('Aceite de Oliva'!CS$6:CS$257,'Aceite de Oliva'!$A$6:$A$257,"&gt;="&amp;$A275,'Aceite de Oliva'!$B$6:$B$257,"&lt;="&amp;$B275)</f>
        <v>27.04</v>
      </c>
      <c r="CT275" s="8">
        <f>SUMIFS('Aceite de Oliva'!CT$6:CT$257,'Aceite de Oliva'!$A$6:$A$257,"&gt;="&amp;$A275,'Aceite de Oliva'!$B$6:$B$257,"&lt;="&amp;$B275)</f>
        <v>16.46</v>
      </c>
      <c r="CX275" s="8">
        <f>SUMIFS('Aceite de Oliva'!CX$6:CX$257,'Aceite de Oliva'!$A$6:$A$257,"&gt;="&amp;$A275,'Aceite de Oliva'!$B$6:$B$257,"&lt;="&amp;$B275)</f>
        <v>19.57</v>
      </c>
      <c r="CY275" s="8">
        <f>SUMIFS('Aceite de Oliva'!CY$6:CY$257,'Aceite de Oliva'!$A$6:$A$257,"&gt;="&amp;$A275,'Aceite de Oliva'!$B$6:$B$257,"&lt;="&amp;$B275)</f>
        <v>2.33</v>
      </c>
      <c r="CZ275" s="8">
        <f>SUMIFS('Aceite de Oliva'!CZ$6:CZ$257,'Aceite de Oliva'!$A$6:$A$257,"&gt;="&amp;$A275,'Aceite de Oliva'!$B$6:$B$257,"&lt;="&amp;$B275)</f>
        <v>24.32</v>
      </c>
      <c r="DA275" s="8">
        <f>SUMIFS('Aceite de Oliva'!DA$6:DA$257,'Aceite de Oliva'!$A$6:$A$257,"&gt;="&amp;$A275,'Aceite de Oliva'!$B$6:$B$257,"&lt;="&amp;$B275)</f>
        <v>23.72</v>
      </c>
      <c r="DE275" s="8">
        <f>SUMIFS('Aceite de Oliva'!DE$6:DE$257,'Aceite de Oliva'!$A$6:$A$257,"&gt;="&amp;$A275,'Aceite de Oliva'!$B$6:$B$257,"&lt;="&amp;$B275)</f>
        <v>18.3</v>
      </c>
      <c r="DF275" s="8">
        <f>SUMIFS('Aceite de Oliva'!DF$6:DF$257,'Aceite de Oliva'!$A$6:$A$257,"&gt;="&amp;$A275,'Aceite de Oliva'!$B$6:$B$257,"&lt;="&amp;$B275)</f>
        <v>2.35</v>
      </c>
      <c r="DG275" s="8">
        <f>SUMIFS('Aceite de Oliva'!DG$6:DG$257,'Aceite de Oliva'!$A$6:$A$257,"&gt;="&amp;$A275,'Aceite de Oliva'!$B$6:$B$257,"&lt;="&amp;$B275)</f>
        <v>26.17</v>
      </c>
      <c r="DH275" s="8">
        <f>SUMIFS('Aceite de Oliva'!DH$6:DH$257,'Aceite de Oliva'!$A$6:$A$257,"&gt;="&amp;$A275,'Aceite de Oliva'!$B$6:$B$257,"&lt;="&amp;$B275)</f>
        <v>18.64</v>
      </c>
      <c r="DL275" s="8">
        <f>SUMIFS('Aceite de Oliva'!DL$6:DL$257,'Aceite de Oliva'!$A$6:$A$257,"&gt;="&amp;$A275,'Aceite de Oliva'!$B$6:$B$257,"&lt;="&amp;$B275)</f>
        <v>8.6999999999999993</v>
      </c>
      <c r="DM275" s="8">
        <f>SUMIFS('Aceite de Oliva'!DM$6:DM$257,'Aceite de Oliva'!$A$6:$A$257,"&gt;="&amp;$A275,'Aceite de Oliva'!$B$6:$B$257,"&lt;="&amp;$B275)</f>
        <v>2.3199999999999998</v>
      </c>
      <c r="DN275" s="8">
        <f>SUMIFS('Aceite de Oliva'!DN$6:DN$257,'Aceite de Oliva'!$A$6:$A$257,"&gt;="&amp;$A275,'Aceite de Oliva'!$B$6:$B$257,"&lt;="&amp;$B275)</f>
        <v>11.21</v>
      </c>
      <c r="DO275" s="8">
        <f>SUMIFS('Aceite de Oliva'!DO$6:DO$257,'Aceite de Oliva'!$A$6:$A$257,"&gt;="&amp;$A275,'Aceite de Oliva'!$B$6:$B$257,"&lt;="&amp;$B275)</f>
        <v>7.95</v>
      </c>
      <c r="DS275" s="8">
        <f>SUMIFS('Aceite de Oliva'!DS$6:DS$257,'Aceite de Oliva'!$A$6:$A$257,"&gt;="&amp;$A275,'Aceite de Oliva'!$B$6:$B$257,"&lt;="&amp;$B275)</f>
        <v>1.92</v>
      </c>
      <c r="DT275" s="8">
        <f>SUMIFS('Aceite de Oliva'!DT$6:DT$257,'Aceite de Oliva'!$A$6:$A$257,"&gt;="&amp;$A275,'Aceite de Oliva'!$B$6:$B$257,"&lt;="&amp;$B275)</f>
        <v>2.1</v>
      </c>
      <c r="DU275" s="8">
        <f>SUMIFS('Aceite de Oliva'!DU$6:DU$257,'Aceite de Oliva'!$A$6:$A$257,"&gt;="&amp;$A275,'Aceite de Oliva'!$B$6:$B$257,"&lt;="&amp;$B275)</f>
        <v>2.42</v>
      </c>
      <c r="DV275" s="8">
        <f>SUMIFS('Aceite de Oliva'!DV$6:DV$257,'Aceite de Oliva'!$A$6:$A$257,"&gt;="&amp;$A275,'Aceite de Oliva'!$B$6:$B$257,"&lt;="&amp;$B275)</f>
        <v>0.43</v>
      </c>
      <c r="DZ275" s="8">
        <f>SUMIFS('Aceite de Oliva'!DZ$6:DZ$257,'Aceite de Oliva'!$A$6:$A$257,"&gt;="&amp;$A275,'Aceite de Oliva'!$B$6:$B$257,"&lt;="&amp;$B275)</f>
        <v>0.76</v>
      </c>
      <c r="EA275" s="8">
        <f>SUMIFS('Aceite de Oliva'!EA$6:EA$257,'Aceite de Oliva'!$A$6:$A$257,"&gt;="&amp;$A275,'Aceite de Oliva'!$B$6:$B$257,"&lt;="&amp;$B275)</f>
        <v>0.15</v>
      </c>
      <c r="EB275" s="8">
        <f>SUMIFS('Aceite de Oliva'!EB$6:EB$257,'Aceite de Oliva'!$A$6:$A$257,"&gt;="&amp;$A275,'Aceite de Oliva'!$B$6:$B$257,"&lt;="&amp;$B275)</f>
        <v>0.99</v>
      </c>
      <c r="EC275" s="8">
        <f>SUMIFS('Aceite de Oliva'!EC$6:EC$257,'Aceite de Oliva'!$A$6:$A$257,"&gt;="&amp;$A275,'Aceite de Oliva'!$B$6:$B$257,"&lt;="&amp;$B275)</f>
        <v>0.45</v>
      </c>
      <c r="EG275" s="8">
        <f>SUMIFS('Aceite de Oliva'!EG$6:EG$257,'Aceite de Oliva'!$A$6:$A$257,"&gt;="&amp;$A275,'Aceite de Oliva'!$B$6:$B$257,"&lt;="&amp;$B275)</f>
        <v>0.94</v>
      </c>
      <c r="EH275" s="8">
        <f>SUMIFS('Aceite de Oliva'!EH$6:EH$257,'Aceite de Oliva'!$A$6:$A$257,"&gt;="&amp;$A275,'Aceite de Oliva'!$B$6:$B$257,"&lt;="&amp;$B275)</f>
        <v>0.72</v>
      </c>
      <c r="EI275" s="8">
        <f>SUMIFS('Aceite de Oliva'!EI$6:EI$257,'Aceite de Oliva'!$A$6:$A$257,"&gt;="&amp;$A275,'Aceite de Oliva'!$B$6:$B$257,"&lt;="&amp;$B275)</f>
        <v>0.63</v>
      </c>
      <c r="EJ275" s="8">
        <f>SUMIFS('Aceite de Oliva'!EJ$6:EJ$257,'Aceite de Oliva'!$A$6:$A$257,"&gt;="&amp;$A275,'Aceite de Oliva'!$B$6:$B$257,"&lt;="&amp;$B275)</f>
        <v>0.21</v>
      </c>
      <c r="EN275" s="8">
        <f>SUMIFS('Aceite de Oliva'!EN$6:EN$257,'Aceite de Oliva'!$A$6:$A$257,"&gt;="&amp;$A275,'Aceite de Oliva'!$B$6:$B$257,"&lt;="&amp;$B275)</f>
        <v>2.3699999999999997</v>
      </c>
      <c r="EO275" s="8">
        <f>SUMIFS('Aceite de Oliva'!EO$6:EO$257,'Aceite de Oliva'!$A$6:$A$257,"&gt;="&amp;$A275,'Aceite de Oliva'!$B$6:$B$257,"&lt;="&amp;$B275)</f>
        <v>5.0900000000000007</v>
      </c>
      <c r="EP275" s="8">
        <f>SUMIFS('Aceite de Oliva'!EP$6:EP$257,'Aceite de Oliva'!$A$6:$A$257,"&gt;="&amp;$A275,'Aceite de Oliva'!$B$6:$B$257,"&lt;="&amp;$B275)</f>
        <v>2.0099999999999998</v>
      </c>
      <c r="EQ275" s="8">
        <f>SUMIFS('Aceite de Oliva'!EQ$6:EQ$257,'Aceite de Oliva'!$A$6:$A$257,"&gt;="&amp;$A275,'Aceite de Oliva'!$B$6:$B$257,"&lt;="&amp;$B275)</f>
        <v>0</v>
      </c>
      <c r="EU275" s="8">
        <f>SUMIFS('Aceite de Oliva'!EU$6:EU$257,'Aceite de Oliva'!$A$6:$A$257,"&gt;="&amp;$A275,'Aceite de Oliva'!$B$6:$B$257,"&lt;="&amp;$B275)</f>
        <v>1.42</v>
      </c>
      <c r="EV275" s="8">
        <f>SUMIFS('Aceite de Oliva'!EV$6:EV$257,'Aceite de Oliva'!$A$6:$A$257,"&gt;="&amp;$A275,'Aceite de Oliva'!$B$6:$B$257,"&lt;="&amp;$B275)</f>
        <v>1.9700000000000002</v>
      </c>
      <c r="EW275" s="8">
        <f>SUMIFS('Aceite de Oliva'!EW$6:EW$257,'Aceite de Oliva'!$A$6:$A$257,"&gt;="&amp;$A275,'Aceite de Oliva'!$B$6:$B$257,"&lt;="&amp;$B275)</f>
        <v>1.4100000000000001</v>
      </c>
      <c r="EX275" s="8">
        <f>SUMIFS('Aceite de Oliva'!EX$6:EX$257,'Aceite de Oliva'!$A$6:$A$257,"&gt;="&amp;$A275,'Aceite de Oliva'!$B$6:$B$257,"&lt;="&amp;$B275)</f>
        <v>0.42</v>
      </c>
      <c r="FB275" s="8">
        <f>SUMIFS('Aceite de Oliva'!FB$6:FB$257,'Aceite de Oliva'!$A$6:$A$257,"&gt;="&amp;$A275,'Aceite de Oliva'!$B$6:$B$257,"&lt;="&amp;$B275)</f>
        <v>1.48</v>
      </c>
      <c r="FC275" s="8">
        <f>SUMIFS('Aceite de Oliva'!FC$6:FC$257,'Aceite de Oliva'!$A$6:$A$257,"&gt;="&amp;$A275,'Aceite de Oliva'!$B$6:$B$257,"&lt;="&amp;$B275)</f>
        <v>0.86</v>
      </c>
      <c r="FD275" s="8">
        <f>SUMIFS('Aceite de Oliva'!FD$6:FD$257,'Aceite de Oliva'!$A$6:$A$257,"&gt;="&amp;$A275,'Aceite de Oliva'!$B$6:$B$257,"&lt;="&amp;$B275)</f>
        <v>1.8900000000000001</v>
      </c>
      <c r="FE275" s="8">
        <f>SUMIFS('Aceite de Oliva'!FE$6:FE$257,'Aceite de Oliva'!$A$6:$A$257,"&gt;="&amp;$A275,'Aceite de Oliva'!$B$6:$B$257,"&lt;="&amp;$B275)</f>
        <v>0.41</v>
      </c>
      <c r="FI275" s="8">
        <f>SUMIFS('Aceite de Oliva'!FI$6:FI$257,'Aceite de Oliva'!$A$6:$A$257,"&gt;="&amp;$A275,'Aceite de Oliva'!$B$6:$B$257,"&lt;="&amp;$B275)</f>
        <v>0.79</v>
      </c>
      <c r="FJ275" s="8">
        <f>SUMIFS('Aceite de Oliva'!FJ$6:FJ$257,'Aceite de Oliva'!$A$6:$A$257,"&gt;="&amp;$A275,'Aceite de Oliva'!$B$6:$B$257,"&lt;="&amp;$B275)</f>
        <v>1.02</v>
      </c>
      <c r="FK275" s="8">
        <f>SUMIFS('Aceite de Oliva'!FK$6:FK$257,'Aceite de Oliva'!$A$6:$A$257,"&gt;="&amp;$A275,'Aceite de Oliva'!$B$6:$B$257,"&lt;="&amp;$B275)</f>
        <v>0.75</v>
      </c>
      <c r="FL275" s="8">
        <f>SUMIFS('Aceite de Oliva'!FL$6:FL$257,'Aceite de Oliva'!$A$6:$A$257,"&gt;="&amp;$A275,'Aceite de Oliva'!$B$6:$B$257,"&lt;="&amp;$B275)</f>
        <v>0</v>
      </c>
      <c r="FP275" s="8">
        <f>SUMIFS('Aceite de Oliva'!FP$6:FP$257,'Aceite de Oliva'!$A$6:$A$257,"&gt;="&amp;$A275,'Aceite de Oliva'!$B$6:$B$257,"&lt;="&amp;$B275)</f>
        <v>1.56</v>
      </c>
      <c r="FQ275" s="8">
        <f>SUMIFS('Aceite de Oliva'!FQ$6:FQ$257,'Aceite de Oliva'!$A$6:$A$257,"&gt;="&amp;$A275,'Aceite de Oliva'!$B$6:$B$257,"&lt;="&amp;$B275)</f>
        <v>2.41</v>
      </c>
      <c r="FR275" s="8">
        <f>SUMIFS('Aceite de Oliva'!FR$6:FR$257,'Aceite de Oliva'!$A$6:$A$257,"&gt;="&amp;$A275,'Aceite de Oliva'!$B$6:$B$257,"&lt;="&amp;$B275)</f>
        <v>1.69</v>
      </c>
      <c r="FS275" s="8">
        <f>SUMIFS('Aceite de Oliva'!FS$6:FS$257,'Aceite de Oliva'!$A$6:$A$257,"&gt;="&amp;$A275,'Aceite de Oliva'!$B$6:$B$257,"&lt;="&amp;$B275)</f>
        <v>0.2</v>
      </c>
      <c r="FW275" s="8">
        <f>SUMIFS('Aceite de Oliva'!FW$6:FW$257,'Aceite de Oliva'!$A$6:$A$257,"&gt;="&amp;$A275,'Aceite de Oliva'!$B$6:$B$257,"&lt;="&amp;$B275)</f>
        <v>0.47</v>
      </c>
      <c r="FX275" s="8">
        <f>SUMIFS('Aceite de Oliva'!FX$6:FX$257,'Aceite de Oliva'!$A$6:$A$257,"&gt;="&amp;$A275,'Aceite de Oliva'!$B$6:$B$257,"&lt;="&amp;$B275)</f>
        <v>0.23</v>
      </c>
      <c r="FY275" s="8">
        <f>SUMIFS('Aceite de Oliva'!FY$6:FY$257,'Aceite de Oliva'!$A$6:$A$257,"&gt;="&amp;$A275,'Aceite de Oliva'!$B$6:$B$257,"&lt;="&amp;$B275)</f>
        <v>0.63</v>
      </c>
      <c r="FZ275" s="8">
        <f>SUMIFS('Aceite de Oliva'!FZ$6:FZ$257,'Aceite de Oliva'!$A$6:$A$257,"&gt;="&amp;$A275,'Aceite de Oliva'!$B$6:$B$257,"&lt;="&amp;$B275)</f>
        <v>0</v>
      </c>
      <c r="GD275" s="8">
        <f>SUMIFS('Aceite de Oliva'!GD$6:GD$257,'Aceite de Oliva'!$A$6:$A$257,"&gt;="&amp;$A275,'Aceite de Oliva'!$B$6:$B$257,"&lt;="&amp;$B275)</f>
        <v>0.89</v>
      </c>
      <c r="GE275" s="8">
        <f>SUMIFS('Aceite de Oliva'!GE$6:GE$257,'Aceite de Oliva'!$A$6:$A$257,"&gt;="&amp;$A275,'Aceite de Oliva'!$B$6:$B$257,"&lt;="&amp;$B275)</f>
        <v>0.89</v>
      </c>
      <c r="GF275" s="8">
        <f>SUMIFS('Aceite de Oliva'!GF$6:GF$257,'Aceite de Oliva'!$A$6:$A$257,"&gt;="&amp;$A275,'Aceite de Oliva'!$B$6:$B$257,"&lt;="&amp;$B275)</f>
        <v>1.26</v>
      </c>
      <c r="GG275" s="8">
        <f>SUMIFS('Aceite de Oliva'!GG$6:GG$257,'Aceite de Oliva'!$A$6:$A$257,"&gt;="&amp;$A275,'Aceite de Oliva'!$B$6:$B$257,"&lt;="&amp;$B275)</f>
        <v>0</v>
      </c>
      <c r="GK275" s="8">
        <f>SUMIFS('Aceite de Oliva'!GK$6:GK$257,'Aceite de Oliva'!$A$6:$A$257,"&gt;="&amp;$A275,'Aceite de Oliva'!$B$6:$B$257,"&lt;="&amp;$B275)</f>
        <v>0.92999999999999994</v>
      </c>
      <c r="GL275" s="8">
        <f>SUMIFS('Aceite de Oliva'!GL$6:GL$257,'Aceite de Oliva'!$A$6:$A$257,"&gt;="&amp;$A275,'Aceite de Oliva'!$B$6:$B$257,"&lt;="&amp;$B275)</f>
        <v>0.98</v>
      </c>
      <c r="GM275" s="8">
        <f>SUMIFS('Aceite de Oliva'!GM$6:GM$257,'Aceite de Oliva'!$A$6:$A$257,"&gt;="&amp;$A275,'Aceite de Oliva'!$B$6:$B$257,"&lt;="&amp;$B275)</f>
        <v>1.03</v>
      </c>
      <c r="GN275" s="8">
        <f>SUMIFS('Aceite de Oliva'!GN$6:GN$257,'Aceite de Oliva'!$A$6:$A$257,"&gt;="&amp;$A275,'Aceite de Oliva'!$B$6:$B$257,"&lt;="&amp;$B275)</f>
        <v>0.6</v>
      </c>
      <c r="GR275" s="8">
        <f>SUMIFS('Aceite de Oliva'!GR$6:GR$257,'Aceite de Oliva'!$A$6:$A$257,"&gt;="&amp;$A275,'Aceite de Oliva'!$B$6:$B$257,"&lt;="&amp;$B275)</f>
        <v>0.47</v>
      </c>
      <c r="GS275" s="8">
        <f>SUMIFS('Aceite de Oliva'!GS$6:GS$257,'Aceite de Oliva'!$A$6:$A$257,"&gt;="&amp;$A275,'Aceite de Oliva'!$B$6:$B$257,"&lt;="&amp;$B275)</f>
        <v>0.75</v>
      </c>
      <c r="GT275" s="8">
        <f>SUMIFS('Aceite de Oliva'!GT$6:GT$257,'Aceite de Oliva'!$A$6:$A$257,"&gt;="&amp;$A275,'Aceite de Oliva'!$B$6:$B$257,"&lt;="&amp;$B275)</f>
        <v>0.44000000000000006</v>
      </c>
      <c r="GU275" s="8">
        <f>SUMIFS('Aceite de Oliva'!GU$6:GU$257,'Aceite de Oliva'!$A$6:$A$257,"&gt;="&amp;$A275,'Aceite de Oliva'!$B$6:$B$257,"&lt;="&amp;$B275)</f>
        <v>0</v>
      </c>
      <c r="GY275" s="8">
        <f>SUMIFS('Aceite de Oliva'!GY$6:GY$257,'Aceite de Oliva'!$A$6:$A$257,"&gt;="&amp;$A275,'Aceite de Oliva'!$B$6:$B$257,"&lt;="&amp;$B275)</f>
        <v>0.82000000000000006</v>
      </c>
      <c r="GZ275" s="8">
        <f>SUMIFS('Aceite de Oliva'!GZ$6:GZ$257,'Aceite de Oliva'!$A$6:$A$257,"&gt;="&amp;$A275,'Aceite de Oliva'!$B$6:$B$257,"&lt;="&amp;$B275)</f>
        <v>1.39</v>
      </c>
      <c r="HA275" s="8">
        <f>SUMIFS('Aceite de Oliva'!HA$6:HA$257,'Aceite de Oliva'!$A$6:$A$257,"&gt;="&amp;$A275,'Aceite de Oliva'!$B$6:$B$257,"&lt;="&amp;$B275)</f>
        <v>0.83000000000000007</v>
      </c>
      <c r="HB275" s="8">
        <f>SUMIFS('Aceite de Oliva'!HB$6:HB$257,'Aceite de Oliva'!$A$6:$A$257,"&gt;="&amp;$A275,'Aceite de Oliva'!$B$6:$B$257,"&lt;="&amp;$B275)</f>
        <v>0.18</v>
      </c>
    </row>
    <row r="276" spans="1:210" x14ac:dyDescent="0.3">
      <c r="A276" s="14">
        <f>'TAM Aceite de Oliva'!B24</f>
        <v>3.600000000000001</v>
      </c>
      <c r="B276" s="14">
        <f>'TAM Aceite de Oliva'!C24</f>
        <v>3.7000000000000011</v>
      </c>
      <c r="C276" s="14"/>
      <c r="D276" s="8">
        <f>SUMIFS('Aceite de Oliva'!D$6:D$257,'Aceite de Oliva'!$A$6:$A$257,"&gt;="&amp;$A276,'Aceite de Oliva'!$B$6:$B$257,"&lt;="&amp;$B276)</f>
        <v>3.1500000000000004</v>
      </c>
      <c r="E276" s="8">
        <f>SUMIFS('Aceite de Oliva'!E$6:E$257,'Aceite de Oliva'!$A$6:$A$257,"&gt;="&amp;$A276,'Aceite de Oliva'!$B$6:$B$257,"&lt;="&amp;$B276)</f>
        <v>2.04</v>
      </c>
      <c r="F276" s="8">
        <f>SUMIFS('Aceite de Oliva'!F$6:F$257,'Aceite de Oliva'!$A$6:$A$257,"&gt;="&amp;$A276,'Aceite de Oliva'!$B$6:$B$257,"&lt;="&amp;$B276)</f>
        <v>4.3899999999999997</v>
      </c>
      <c r="G276" s="8">
        <f>SUMIFS('Aceite de Oliva'!G$6:G$257,'Aceite de Oliva'!$A$6:$A$257,"&gt;="&amp;$A276,'Aceite de Oliva'!$B$6:$B$257,"&lt;="&amp;$B276)</f>
        <v>0.39</v>
      </c>
      <c r="H276" s="14"/>
      <c r="I276" s="14"/>
      <c r="J276" s="14"/>
      <c r="K276" s="8">
        <f>SUMIFS('Aceite de Oliva'!K$6:K$257,'Aceite de Oliva'!$A$6:$A$257,"&gt;="&amp;$A276,'Aceite de Oliva'!$B$6:$B$257,"&lt;="&amp;$B276)</f>
        <v>0.66999999999999993</v>
      </c>
      <c r="L276" s="8">
        <f>SUMIFS('Aceite de Oliva'!L$6:L$257,'Aceite de Oliva'!$A$6:$A$257,"&gt;="&amp;$A276,'Aceite de Oliva'!$B$6:$B$257,"&lt;="&amp;$B276)</f>
        <v>2.2199999999999998</v>
      </c>
      <c r="M276" s="8">
        <f>SUMIFS('Aceite de Oliva'!M$6:M$257,'Aceite de Oliva'!$A$6:$A$257,"&gt;="&amp;$A276,'Aceite de Oliva'!$B$6:$B$257,"&lt;="&amp;$B276)</f>
        <v>0.45</v>
      </c>
      <c r="N276" s="8">
        <f>SUMIFS('Aceite de Oliva'!N$6:N$257,'Aceite de Oliva'!$A$6:$A$257,"&gt;="&amp;$A276,'Aceite de Oliva'!$B$6:$B$257,"&lt;="&amp;$B276)</f>
        <v>0.27</v>
      </c>
      <c r="O276" s="14"/>
      <c r="P276" s="14"/>
      <c r="Q276" s="14"/>
      <c r="R276" s="8">
        <f>SUMIFS('Aceite de Oliva'!R$6:R$257,'Aceite de Oliva'!$A$6:$A$257,"&gt;="&amp;$A276,'Aceite de Oliva'!$B$6:$B$257,"&lt;="&amp;$B276)</f>
        <v>0.96</v>
      </c>
      <c r="S276" s="8">
        <f>SUMIFS('Aceite de Oliva'!S$6:S$257,'Aceite de Oliva'!$A$6:$A$257,"&gt;="&amp;$A276,'Aceite de Oliva'!$B$6:$B$257,"&lt;="&amp;$B276)</f>
        <v>2.77</v>
      </c>
      <c r="T276" s="8">
        <f>SUMIFS('Aceite de Oliva'!T$6:T$257,'Aceite de Oliva'!$A$6:$A$257,"&gt;="&amp;$A276,'Aceite de Oliva'!$B$6:$B$257,"&lt;="&amp;$B276)</f>
        <v>0.59000000000000008</v>
      </c>
      <c r="U276" s="8">
        <f>SUMIFS('Aceite de Oliva'!U$6:U$257,'Aceite de Oliva'!$A$6:$A$257,"&gt;="&amp;$A276,'Aceite de Oliva'!$B$6:$B$257,"&lt;="&amp;$B276)</f>
        <v>0.44000000000000006</v>
      </c>
      <c r="V276" s="14"/>
      <c r="W276" s="14"/>
      <c r="X276" s="14"/>
      <c r="Y276" s="8">
        <f>SUMIFS('Aceite de Oliva'!Y$6:Y$257,'Aceite de Oliva'!$A$6:$A$257,"&gt;="&amp;$A276,'Aceite de Oliva'!$B$6:$B$257,"&lt;="&amp;$B276)</f>
        <v>0.33</v>
      </c>
      <c r="Z276" s="8">
        <f>SUMIFS('Aceite de Oliva'!Z$6:Z$257,'Aceite de Oliva'!$A$6:$A$257,"&gt;="&amp;$A276,'Aceite de Oliva'!$B$6:$B$257,"&lt;="&amp;$B276)</f>
        <v>0</v>
      </c>
      <c r="AA276" s="8">
        <f>SUMIFS('Aceite de Oliva'!AA$6:AA$257,'Aceite de Oliva'!$A$6:$A$257,"&gt;="&amp;$A276,'Aceite de Oliva'!$B$6:$B$257,"&lt;="&amp;$B276)</f>
        <v>0.17</v>
      </c>
      <c r="AB276" s="8">
        <f>SUMIFS('Aceite de Oliva'!AB$6:AB$257,'Aceite de Oliva'!$A$6:$A$257,"&gt;="&amp;$A276,'Aceite de Oliva'!$B$6:$B$257,"&lt;="&amp;$B276)</f>
        <v>0.65</v>
      </c>
      <c r="AC276" s="14"/>
      <c r="AD276" s="14"/>
      <c r="AE276" s="14"/>
      <c r="AF276" s="8">
        <f>SUMIFS('Aceite de Oliva'!AF$6:AF$257,'Aceite de Oliva'!$A$6:$A$257,"&gt;="&amp;$A276,'Aceite de Oliva'!$B$6:$B$257,"&lt;="&amp;$B276)</f>
        <v>0.48000000000000004</v>
      </c>
      <c r="AG276" s="8">
        <f>SUMIFS('Aceite de Oliva'!AG$6:AG$257,'Aceite de Oliva'!$A$6:$A$257,"&gt;="&amp;$A276,'Aceite de Oliva'!$B$6:$B$257,"&lt;="&amp;$B276)</f>
        <v>0.26</v>
      </c>
      <c r="AH276" s="8">
        <f>SUMIFS('Aceite de Oliva'!AH$6:AH$257,'Aceite de Oliva'!$A$6:$A$257,"&gt;="&amp;$A276,'Aceite de Oliva'!$B$6:$B$257,"&lt;="&amp;$B276)</f>
        <v>0.47</v>
      </c>
      <c r="AI276" s="8">
        <f>SUMIFS('Aceite de Oliva'!AI$6:AI$257,'Aceite de Oliva'!$A$6:$A$257,"&gt;="&amp;$A276,'Aceite de Oliva'!$B$6:$B$257,"&lt;="&amp;$B276)</f>
        <v>0.78</v>
      </c>
      <c r="AJ276" s="14"/>
      <c r="AK276" s="14"/>
      <c r="AL276" s="14"/>
      <c r="AM276" s="8">
        <f>SUMIFS('Aceite de Oliva'!AM$6:AM$257,'Aceite de Oliva'!$A$6:$A$257,"&gt;="&amp;$A276,'Aceite de Oliva'!$B$6:$B$257,"&lt;="&amp;$B276)</f>
        <v>0.87999999999999989</v>
      </c>
      <c r="AN276" s="8">
        <f>SUMIFS('Aceite de Oliva'!AN$6:AN$257,'Aceite de Oliva'!$A$6:$A$257,"&gt;="&amp;$A276,'Aceite de Oliva'!$B$6:$B$257,"&lt;="&amp;$B276)</f>
        <v>0</v>
      </c>
      <c r="AO276" s="8">
        <f>SUMIFS('Aceite de Oliva'!AO$6:AO$257,'Aceite de Oliva'!$A$6:$A$257,"&gt;="&amp;$A276,'Aceite de Oliva'!$B$6:$B$257,"&lt;="&amp;$B276)</f>
        <v>1.94</v>
      </c>
      <c r="AP276" s="8">
        <f>SUMIFS('Aceite de Oliva'!AP$6:AP$257,'Aceite de Oliva'!$A$6:$A$257,"&gt;="&amp;$A276,'Aceite de Oliva'!$B$6:$B$257,"&lt;="&amp;$B276)</f>
        <v>0</v>
      </c>
      <c r="AQ276" s="14"/>
      <c r="AR276" s="14"/>
      <c r="AT276" s="8">
        <f>SUMIFS('Aceite de Oliva'!AT$6:AT$257,'Aceite de Oliva'!$A$6:$A$257,"&gt;="&amp;$A276,'Aceite de Oliva'!$B$6:$B$257,"&lt;="&amp;$B276)</f>
        <v>1.36</v>
      </c>
      <c r="AU276" s="8">
        <f>SUMIFS('Aceite de Oliva'!AU$6:AU$257,'Aceite de Oliva'!$A$6:$A$257,"&gt;="&amp;$A276,'Aceite de Oliva'!$B$6:$B$257,"&lt;="&amp;$B276)</f>
        <v>0.19</v>
      </c>
      <c r="AV276" s="8">
        <f>SUMIFS('Aceite de Oliva'!AV$6:AV$257,'Aceite de Oliva'!$A$6:$A$257,"&gt;="&amp;$A276,'Aceite de Oliva'!$B$6:$B$257,"&lt;="&amp;$B276)</f>
        <v>2.77</v>
      </c>
      <c r="AW276" s="8">
        <f>SUMIFS('Aceite de Oliva'!AW$6:AW$257,'Aceite de Oliva'!$A$6:$A$257,"&gt;="&amp;$A276,'Aceite de Oliva'!$B$6:$B$257,"&lt;="&amp;$B276)</f>
        <v>0</v>
      </c>
      <c r="BA276" s="8">
        <f>SUMIFS('Aceite de Oliva'!BA$6:BA$257,'Aceite de Oliva'!$A$6:$A$257,"&gt;="&amp;A276,'Aceite de Oliva'!$B$6:$B$257,"&lt;="&amp;B276)</f>
        <v>3.48</v>
      </c>
      <c r="BB276" s="8">
        <f>SUMIFS('Aceite de Oliva'!BB$6:BB$257,'Aceite de Oliva'!$A$6:$A$257,"&gt;="&amp;$A276,'Aceite de Oliva'!$B$6:$B$257,"&lt;="&amp;$B276)</f>
        <v>10.18</v>
      </c>
      <c r="BC276" s="8">
        <f>SUMIFS('Aceite de Oliva'!BC$6:BC$257,'Aceite de Oliva'!$A$6:$A$257,"&gt;="&amp;$A276,'Aceite de Oliva'!$B$6:$B$257,"&lt;="&amp;$B276)</f>
        <v>0.67999999999999994</v>
      </c>
      <c r="BD276" s="8">
        <f>SUMIFS('Aceite de Oliva'!BD$6:BD$257,'Aceite de Oliva'!$A$6:$A$257,"&gt;="&amp;$A276,'Aceite de Oliva'!$B$6:$B$257,"&lt;="&amp;$B276)</f>
        <v>0.21</v>
      </c>
      <c r="BE276" s="5"/>
      <c r="BH276" s="8">
        <f>SUMIFS('Aceite de Oliva'!BH$6:BH$257,'Aceite de Oliva'!$A$6:$A$257,"&gt;="&amp;$A276,'Aceite de Oliva'!$B$6:$B$257,"&lt;="&amp;$B276)</f>
        <v>3.3400000000000003</v>
      </c>
      <c r="BI276" s="8">
        <f>SUMIFS('Aceite de Oliva'!BI$6:BI$257,'Aceite de Oliva'!$A$6:$A$257,"&gt;="&amp;$A276,'Aceite de Oliva'!$B$6:$B$257,"&lt;="&amp;$B276)</f>
        <v>12.299999999999999</v>
      </c>
      <c r="BJ276" s="8">
        <f>SUMIFS('Aceite de Oliva'!BJ$6:BJ$257,'Aceite de Oliva'!$A$6:$A$257,"&gt;="&amp;$A276,'Aceite de Oliva'!$B$6:$B$257,"&lt;="&amp;$B276)</f>
        <v>0.56999999999999995</v>
      </c>
      <c r="BK276" s="8">
        <f>SUMIFS('Aceite de Oliva'!BK$6:BK$257,'Aceite de Oliva'!$A$6:$A$257,"&gt;="&amp;$A276,'Aceite de Oliva'!$B$6:$B$257,"&lt;="&amp;$B276)</f>
        <v>0.76</v>
      </c>
      <c r="BO276" s="8">
        <f>SUMIFS('Aceite de Oliva'!BO$6:BO$257,'Aceite de Oliva'!$A$6:$A$257,"&gt;="&amp;$A276,'Aceite de Oliva'!$B$6:$B$257,"&lt;="&amp;$B276)</f>
        <v>2.35</v>
      </c>
      <c r="BP276" s="8">
        <f>SUMIFS('Aceite de Oliva'!BP$6:BP$257,'Aceite de Oliva'!$A$6:$A$257,"&gt;="&amp;$A276,'Aceite de Oliva'!$B$6:$B$257,"&lt;="&amp;$B276)</f>
        <v>6.5</v>
      </c>
      <c r="BQ276" s="8">
        <f>SUMIFS('Aceite de Oliva'!BQ$6:BQ$257,'Aceite de Oliva'!$A$6:$A$257,"&gt;="&amp;$A276,'Aceite de Oliva'!$B$6:$B$257,"&lt;="&amp;$B276)</f>
        <v>1.78</v>
      </c>
      <c r="BR276" s="8">
        <f>SUMIFS('Aceite de Oliva'!BR$6:BR$257,'Aceite de Oliva'!$A$6:$A$257,"&gt;="&amp;$A276,'Aceite de Oliva'!$B$6:$B$257,"&lt;="&amp;$B276)</f>
        <v>0</v>
      </c>
      <c r="BV276" s="8">
        <f>SUMIFS('Aceite de Oliva'!BV$6:BV$257,'Aceite de Oliva'!$A$6:$A$257,"&gt;="&amp;$A276,'Aceite de Oliva'!$B$6:$B$257,"&lt;="&amp;$B276)</f>
        <v>2.8499999999999996</v>
      </c>
      <c r="BW276" s="8">
        <f>SUMIFS('Aceite de Oliva'!BW$6:BW$257,'Aceite de Oliva'!$A$6:$A$257,"&gt;="&amp;$A276,'Aceite de Oliva'!$B$6:$B$257,"&lt;="&amp;$B276)</f>
        <v>5.43</v>
      </c>
      <c r="BX276" s="8">
        <f>SUMIFS('Aceite de Oliva'!BX$6:BX$257,'Aceite de Oliva'!$A$6:$A$257,"&gt;="&amp;$A276,'Aceite de Oliva'!$B$6:$B$257,"&lt;="&amp;$B276)</f>
        <v>2.36</v>
      </c>
      <c r="BY276" s="8">
        <f>SUMIFS('Aceite de Oliva'!BY$6:BY$257,'Aceite de Oliva'!$A$6:$A$257,"&gt;="&amp;$A276,'Aceite de Oliva'!$B$6:$B$257,"&lt;="&amp;$B276)</f>
        <v>0.24</v>
      </c>
      <c r="CC276" s="8">
        <f>SUMIFS('Aceite de Oliva'!CC$6:CC$257,'Aceite de Oliva'!$A$6:$A$257,"&gt;="&amp;$A276,'Aceite de Oliva'!$B$6:$B$257,"&lt;="&amp;$B276)</f>
        <v>3.85</v>
      </c>
      <c r="CD276" s="8">
        <f>SUMIFS('Aceite de Oliva'!CD$6:CD$257,'Aceite de Oliva'!$A$6:$A$257,"&gt;="&amp;$A276,'Aceite de Oliva'!$B$6:$B$257,"&lt;="&amp;$B276)</f>
        <v>1.94</v>
      </c>
      <c r="CE276" s="8">
        <f>SUMIFS('Aceite de Oliva'!CE$6:CE$257,'Aceite de Oliva'!$A$6:$A$257,"&gt;="&amp;$A276,'Aceite de Oliva'!$B$6:$B$257,"&lt;="&amp;$B276)</f>
        <v>4.72</v>
      </c>
      <c r="CF276" s="8">
        <f>SUMIFS('Aceite de Oliva'!CF$6:CF$257,'Aceite de Oliva'!$A$6:$A$257,"&gt;="&amp;$A276,'Aceite de Oliva'!$B$6:$B$257,"&lt;="&amp;$B276)</f>
        <v>2.81</v>
      </c>
      <c r="CJ276" s="8">
        <f>SUMIFS('Aceite de Oliva'!CJ$6:CJ$257,'Aceite de Oliva'!$A$6:$A$257,"&gt;="&amp;$A276,'Aceite de Oliva'!$B$6:$B$257,"&lt;="&amp;$B276)</f>
        <v>4.75</v>
      </c>
      <c r="CK276" s="8">
        <f>SUMIFS('Aceite de Oliva'!CK$6:CK$257,'Aceite de Oliva'!$A$6:$A$257,"&gt;="&amp;$A276,'Aceite de Oliva'!$B$6:$B$257,"&lt;="&amp;$B276)</f>
        <v>3.3899999999999997</v>
      </c>
      <c r="CL276" s="8">
        <f>SUMIFS('Aceite de Oliva'!CL$6:CL$257,'Aceite de Oliva'!$A$6:$A$257,"&gt;="&amp;$A276,'Aceite de Oliva'!$B$6:$B$257,"&lt;="&amp;$B276)</f>
        <v>6.05</v>
      </c>
      <c r="CM276" s="8">
        <f>SUMIFS('Aceite de Oliva'!CM$6:CM$257,'Aceite de Oliva'!$A$6:$A$257,"&gt;="&amp;$A276,'Aceite de Oliva'!$B$6:$B$257,"&lt;="&amp;$B276)</f>
        <v>3.8499999999999996</v>
      </c>
      <c r="CQ276" s="8">
        <f>SUMIFS('Aceite de Oliva'!CQ$6:CQ$257,'Aceite de Oliva'!$A$6:$A$257,"&gt;="&amp;$A276,'Aceite de Oliva'!$B$6:$B$257,"&lt;="&amp;$B276)</f>
        <v>15.79</v>
      </c>
      <c r="CR276" s="8">
        <f>SUMIFS('Aceite de Oliva'!CR$6:CR$257,'Aceite de Oliva'!$A$6:$A$257,"&gt;="&amp;$A276,'Aceite de Oliva'!$B$6:$B$257,"&lt;="&amp;$B276)</f>
        <v>3.27</v>
      </c>
      <c r="CS276" s="8">
        <f>SUMIFS('Aceite de Oliva'!CS$6:CS$257,'Aceite de Oliva'!$A$6:$A$257,"&gt;="&amp;$A276,'Aceite de Oliva'!$B$6:$B$257,"&lt;="&amp;$B276)</f>
        <v>24.41</v>
      </c>
      <c r="CT276" s="8">
        <f>SUMIFS('Aceite de Oliva'!CT$6:CT$257,'Aceite de Oliva'!$A$6:$A$257,"&gt;="&amp;$A276,'Aceite de Oliva'!$B$6:$B$257,"&lt;="&amp;$B276)</f>
        <v>0.15</v>
      </c>
      <c r="CX276" s="8">
        <f>SUMIFS('Aceite de Oliva'!CX$6:CX$257,'Aceite de Oliva'!$A$6:$A$257,"&gt;="&amp;$A276,'Aceite de Oliva'!$B$6:$B$257,"&lt;="&amp;$B276)</f>
        <v>24.23</v>
      </c>
      <c r="CY276" s="8">
        <f>SUMIFS('Aceite de Oliva'!CY$6:CY$257,'Aceite de Oliva'!$A$6:$A$257,"&gt;="&amp;$A276,'Aceite de Oliva'!$B$6:$B$257,"&lt;="&amp;$B276)</f>
        <v>3.86</v>
      </c>
      <c r="CZ276" s="8">
        <f>SUMIFS('Aceite de Oliva'!CZ$6:CZ$257,'Aceite de Oliva'!$A$6:$A$257,"&gt;="&amp;$A276,'Aceite de Oliva'!$B$6:$B$257,"&lt;="&amp;$B276)</f>
        <v>28.240000000000002</v>
      </c>
      <c r="DA276" s="8">
        <f>SUMIFS('Aceite de Oliva'!DA$6:DA$257,'Aceite de Oliva'!$A$6:$A$257,"&gt;="&amp;$A276,'Aceite de Oliva'!$B$6:$B$257,"&lt;="&amp;$B276)</f>
        <v>34.25</v>
      </c>
      <c r="DE276" s="8">
        <f>SUMIFS('Aceite de Oliva'!DE$6:DE$257,'Aceite de Oliva'!$A$6:$A$257,"&gt;="&amp;$A276,'Aceite de Oliva'!$B$6:$B$257,"&lt;="&amp;$B276)</f>
        <v>21.64</v>
      </c>
      <c r="DF276" s="8">
        <f>SUMIFS('Aceite de Oliva'!DF$6:DF$257,'Aceite de Oliva'!$A$6:$A$257,"&gt;="&amp;$A276,'Aceite de Oliva'!$B$6:$B$257,"&lt;="&amp;$B276)</f>
        <v>4.8599999999999994</v>
      </c>
      <c r="DG276" s="8">
        <f>SUMIFS('Aceite de Oliva'!DG$6:DG$257,'Aceite de Oliva'!$A$6:$A$257,"&gt;="&amp;$A276,'Aceite de Oliva'!$B$6:$B$257,"&lt;="&amp;$B276)</f>
        <v>29.68</v>
      </c>
      <c r="DH276" s="8">
        <f>SUMIFS('Aceite de Oliva'!DH$6:DH$257,'Aceite de Oliva'!$A$6:$A$257,"&gt;="&amp;$A276,'Aceite de Oliva'!$B$6:$B$257,"&lt;="&amp;$B276)</f>
        <v>21.919999999999998</v>
      </c>
      <c r="DL276" s="8">
        <f>SUMIFS('Aceite de Oliva'!DL$6:DL$257,'Aceite de Oliva'!$A$6:$A$257,"&gt;="&amp;$A276,'Aceite de Oliva'!$B$6:$B$257,"&lt;="&amp;$B276)</f>
        <v>5.58</v>
      </c>
      <c r="DM276" s="8">
        <f>SUMIFS('Aceite de Oliva'!DM$6:DM$257,'Aceite de Oliva'!$A$6:$A$257,"&gt;="&amp;$A276,'Aceite de Oliva'!$B$6:$B$257,"&lt;="&amp;$B276)</f>
        <v>1.9100000000000001</v>
      </c>
      <c r="DN276" s="8">
        <f>SUMIFS('Aceite de Oliva'!DN$6:DN$257,'Aceite de Oliva'!$A$6:$A$257,"&gt;="&amp;$A276,'Aceite de Oliva'!$B$6:$B$257,"&lt;="&amp;$B276)</f>
        <v>8.32</v>
      </c>
      <c r="DO276" s="8">
        <f>SUMIFS('Aceite de Oliva'!DO$6:DO$257,'Aceite de Oliva'!$A$6:$A$257,"&gt;="&amp;$A276,'Aceite de Oliva'!$B$6:$B$257,"&lt;="&amp;$B276)</f>
        <v>1.3800000000000001</v>
      </c>
      <c r="DS276" s="8">
        <f>SUMIFS('Aceite de Oliva'!DS$6:DS$257,'Aceite de Oliva'!$A$6:$A$257,"&gt;="&amp;$A276,'Aceite de Oliva'!$B$6:$B$257,"&lt;="&amp;$B276)</f>
        <v>1.32</v>
      </c>
      <c r="DT276" s="8">
        <f>SUMIFS('Aceite de Oliva'!DT$6:DT$257,'Aceite de Oliva'!$A$6:$A$257,"&gt;="&amp;$A276,'Aceite de Oliva'!$B$6:$B$257,"&lt;="&amp;$B276)</f>
        <v>0</v>
      </c>
      <c r="DU276" s="8">
        <f>SUMIFS('Aceite de Oliva'!DU$6:DU$257,'Aceite de Oliva'!$A$6:$A$257,"&gt;="&amp;$A276,'Aceite de Oliva'!$B$6:$B$257,"&lt;="&amp;$B276)</f>
        <v>1.62</v>
      </c>
      <c r="DV276" s="8">
        <f>SUMIFS('Aceite de Oliva'!DV$6:DV$257,'Aceite de Oliva'!$A$6:$A$257,"&gt;="&amp;$A276,'Aceite de Oliva'!$B$6:$B$257,"&lt;="&amp;$B276)</f>
        <v>0.33</v>
      </c>
      <c r="DZ276" s="8">
        <f>SUMIFS('Aceite de Oliva'!DZ$6:DZ$257,'Aceite de Oliva'!$A$6:$A$257,"&gt;="&amp;$A276,'Aceite de Oliva'!$B$6:$B$257,"&lt;="&amp;$B276)</f>
        <v>2.1</v>
      </c>
      <c r="EA276" s="8">
        <f>SUMIFS('Aceite de Oliva'!EA$6:EA$257,'Aceite de Oliva'!$A$6:$A$257,"&gt;="&amp;$A276,'Aceite de Oliva'!$B$6:$B$257,"&lt;="&amp;$B276)</f>
        <v>2.27</v>
      </c>
      <c r="EB276" s="8">
        <f>SUMIFS('Aceite de Oliva'!EB$6:EB$257,'Aceite de Oliva'!$A$6:$A$257,"&gt;="&amp;$A276,'Aceite de Oliva'!$B$6:$B$257,"&lt;="&amp;$B276)</f>
        <v>2.6300000000000003</v>
      </c>
      <c r="EC276" s="8">
        <f>SUMIFS('Aceite de Oliva'!EC$6:EC$257,'Aceite de Oliva'!$A$6:$A$257,"&gt;="&amp;$A276,'Aceite de Oliva'!$B$6:$B$257,"&lt;="&amp;$B276)</f>
        <v>0</v>
      </c>
      <c r="EG276" s="8">
        <f>SUMIFS('Aceite de Oliva'!EG$6:EG$257,'Aceite de Oliva'!$A$6:$A$257,"&gt;="&amp;$A276,'Aceite de Oliva'!$B$6:$B$257,"&lt;="&amp;$B276)</f>
        <v>1.38</v>
      </c>
      <c r="EH276" s="8">
        <f>SUMIFS('Aceite de Oliva'!EH$6:EH$257,'Aceite de Oliva'!$A$6:$A$257,"&gt;="&amp;$A276,'Aceite de Oliva'!$B$6:$B$257,"&lt;="&amp;$B276)</f>
        <v>0.33</v>
      </c>
      <c r="EI276" s="8">
        <f>SUMIFS('Aceite de Oliva'!EI$6:EI$257,'Aceite de Oliva'!$A$6:$A$257,"&gt;="&amp;$A276,'Aceite de Oliva'!$B$6:$B$257,"&lt;="&amp;$B276)</f>
        <v>1.76</v>
      </c>
      <c r="EJ276" s="8">
        <f>SUMIFS('Aceite de Oliva'!EJ$6:EJ$257,'Aceite de Oliva'!$A$6:$A$257,"&gt;="&amp;$A276,'Aceite de Oliva'!$B$6:$B$257,"&lt;="&amp;$B276)</f>
        <v>1.58</v>
      </c>
      <c r="EN276" s="8">
        <f>SUMIFS('Aceite de Oliva'!EN$6:EN$257,'Aceite de Oliva'!$A$6:$A$257,"&gt;="&amp;$A276,'Aceite de Oliva'!$B$6:$B$257,"&lt;="&amp;$B276)</f>
        <v>1.98</v>
      </c>
      <c r="EO276" s="8">
        <f>SUMIFS('Aceite de Oliva'!EO$6:EO$257,'Aceite de Oliva'!$A$6:$A$257,"&gt;="&amp;$A276,'Aceite de Oliva'!$B$6:$B$257,"&lt;="&amp;$B276)</f>
        <v>2.17</v>
      </c>
      <c r="EP276" s="8">
        <f>SUMIFS('Aceite de Oliva'!EP$6:EP$257,'Aceite de Oliva'!$A$6:$A$257,"&gt;="&amp;$A276,'Aceite de Oliva'!$B$6:$B$257,"&lt;="&amp;$B276)</f>
        <v>2.1999999999999997</v>
      </c>
      <c r="EQ276" s="8">
        <f>SUMIFS('Aceite de Oliva'!EQ$6:EQ$257,'Aceite de Oliva'!$A$6:$A$257,"&gt;="&amp;$A276,'Aceite de Oliva'!$B$6:$B$257,"&lt;="&amp;$B276)</f>
        <v>1.02</v>
      </c>
      <c r="EU276" s="8">
        <f>SUMIFS('Aceite de Oliva'!EU$6:EU$257,'Aceite de Oliva'!$A$6:$A$257,"&gt;="&amp;$A276,'Aceite de Oliva'!$B$6:$B$257,"&lt;="&amp;$B276)</f>
        <v>1.3</v>
      </c>
      <c r="EV276" s="8">
        <f>SUMIFS('Aceite de Oliva'!EV$6:EV$257,'Aceite de Oliva'!$A$6:$A$257,"&gt;="&amp;$A276,'Aceite de Oliva'!$B$6:$B$257,"&lt;="&amp;$B276)</f>
        <v>1.03</v>
      </c>
      <c r="EW276" s="8">
        <f>SUMIFS('Aceite de Oliva'!EW$6:EW$257,'Aceite de Oliva'!$A$6:$A$257,"&gt;="&amp;$A276,'Aceite de Oliva'!$B$6:$B$257,"&lt;="&amp;$B276)</f>
        <v>1.5999999999999999</v>
      </c>
      <c r="EX276" s="8">
        <f>SUMIFS('Aceite de Oliva'!EX$6:EX$257,'Aceite de Oliva'!$A$6:$A$257,"&gt;="&amp;$A276,'Aceite de Oliva'!$B$6:$B$257,"&lt;="&amp;$B276)</f>
        <v>0.23</v>
      </c>
      <c r="FB276" s="8">
        <f>SUMIFS('Aceite de Oliva'!FB$6:FB$257,'Aceite de Oliva'!$A$6:$A$257,"&gt;="&amp;$A276,'Aceite de Oliva'!$B$6:$B$257,"&lt;="&amp;$B276)</f>
        <v>0.96</v>
      </c>
      <c r="FC276" s="8">
        <f>SUMIFS('Aceite de Oliva'!FC$6:FC$257,'Aceite de Oliva'!$A$6:$A$257,"&gt;="&amp;$A276,'Aceite de Oliva'!$B$6:$B$257,"&lt;="&amp;$B276)</f>
        <v>2.0099999999999998</v>
      </c>
      <c r="FD276" s="8">
        <f>SUMIFS('Aceite de Oliva'!FD$6:FD$257,'Aceite de Oliva'!$A$6:$A$257,"&gt;="&amp;$A276,'Aceite de Oliva'!$B$6:$B$257,"&lt;="&amp;$B276)</f>
        <v>0.89999999999999991</v>
      </c>
      <c r="FE276" s="8">
        <f>SUMIFS('Aceite de Oliva'!FE$6:FE$257,'Aceite de Oliva'!$A$6:$A$257,"&gt;="&amp;$A276,'Aceite de Oliva'!$B$6:$B$257,"&lt;="&amp;$B276)</f>
        <v>0</v>
      </c>
      <c r="FI276" s="8">
        <f>SUMIFS('Aceite de Oliva'!FI$6:FI$257,'Aceite de Oliva'!$A$6:$A$257,"&gt;="&amp;$A276,'Aceite de Oliva'!$B$6:$B$257,"&lt;="&amp;$B276)</f>
        <v>0.5</v>
      </c>
      <c r="FJ276" s="8">
        <f>SUMIFS('Aceite de Oliva'!FJ$6:FJ$257,'Aceite de Oliva'!$A$6:$A$257,"&gt;="&amp;$A276,'Aceite de Oliva'!$B$6:$B$257,"&lt;="&amp;$B276)</f>
        <v>0.6</v>
      </c>
      <c r="FK276" s="8">
        <f>SUMIFS('Aceite de Oliva'!FK$6:FK$257,'Aceite de Oliva'!$A$6:$A$257,"&gt;="&amp;$A276,'Aceite de Oliva'!$B$6:$B$257,"&lt;="&amp;$B276)</f>
        <v>0.18000000000000002</v>
      </c>
      <c r="FL276" s="8">
        <f>SUMIFS('Aceite de Oliva'!FL$6:FL$257,'Aceite de Oliva'!$A$6:$A$257,"&gt;="&amp;$A276,'Aceite de Oliva'!$B$6:$B$257,"&lt;="&amp;$B276)</f>
        <v>0</v>
      </c>
      <c r="FP276" s="8">
        <f>SUMIFS('Aceite de Oliva'!FP$6:FP$257,'Aceite de Oliva'!$A$6:$A$257,"&gt;="&amp;$A276,'Aceite de Oliva'!$B$6:$B$257,"&lt;="&amp;$B276)</f>
        <v>0.77</v>
      </c>
      <c r="FQ276" s="8">
        <f>SUMIFS('Aceite de Oliva'!FQ$6:FQ$257,'Aceite de Oliva'!$A$6:$A$257,"&gt;="&amp;$A276,'Aceite de Oliva'!$B$6:$B$257,"&lt;="&amp;$B276)</f>
        <v>2.87</v>
      </c>
      <c r="FR276" s="8">
        <f>SUMIFS('Aceite de Oliva'!FR$6:FR$257,'Aceite de Oliva'!$A$6:$A$257,"&gt;="&amp;$A276,'Aceite de Oliva'!$B$6:$B$257,"&lt;="&amp;$B276)</f>
        <v>0.37</v>
      </c>
      <c r="FS276" s="8">
        <f>SUMIFS('Aceite de Oliva'!FS$6:FS$257,'Aceite de Oliva'!$A$6:$A$257,"&gt;="&amp;$A276,'Aceite de Oliva'!$B$6:$B$257,"&lt;="&amp;$B276)</f>
        <v>0</v>
      </c>
      <c r="FW276" s="8">
        <f>SUMIFS('Aceite de Oliva'!FW$6:FW$257,'Aceite de Oliva'!$A$6:$A$257,"&gt;="&amp;$A276,'Aceite de Oliva'!$B$6:$B$257,"&lt;="&amp;$B276)</f>
        <v>1.49</v>
      </c>
      <c r="FX276" s="8">
        <f>SUMIFS('Aceite de Oliva'!FX$6:FX$257,'Aceite de Oliva'!$A$6:$A$257,"&gt;="&amp;$A276,'Aceite de Oliva'!$B$6:$B$257,"&lt;="&amp;$B276)</f>
        <v>2.19</v>
      </c>
      <c r="FY276" s="8">
        <f>SUMIFS('Aceite de Oliva'!FY$6:FY$257,'Aceite de Oliva'!$A$6:$A$257,"&gt;="&amp;$A276,'Aceite de Oliva'!$B$6:$B$257,"&lt;="&amp;$B276)</f>
        <v>1.2</v>
      </c>
      <c r="FZ276" s="8">
        <f>SUMIFS('Aceite de Oliva'!FZ$6:FZ$257,'Aceite de Oliva'!$A$6:$A$257,"&gt;="&amp;$A276,'Aceite de Oliva'!$B$6:$B$257,"&lt;="&amp;$B276)</f>
        <v>0.55000000000000004</v>
      </c>
      <c r="GD276" s="8">
        <f>SUMIFS('Aceite de Oliva'!GD$6:GD$257,'Aceite de Oliva'!$A$6:$A$257,"&gt;="&amp;$A276,'Aceite de Oliva'!$B$6:$B$257,"&lt;="&amp;$B276)</f>
        <v>1.31</v>
      </c>
      <c r="GE276" s="8">
        <f>SUMIFS('Aceite de Oliva'!GE$6:GE$257,'Aceite de Oliva'!$A$6:$A$257,"&gt;="&amp;$A276,'Aceite de Oliva'!$B$6:$B$257,"&lt;="&amp;$B276)</f>
        <v>0.88</v>
      </c>
      <c r="GF276" s="8">
        <f>SUMIFS('Aceite de Oliva'!GF$6:GF$257,'Aceite de Oliva'!$A$6:$A$257,"&gt;="&amp;$A276,'Aceite de Oliva'!$B$6:$B$257,"&lt;="&amp;$B276)</f>
        <v>0.36</v>
      </c>
      <c r="GG276" s="8">
        <f>SUMIFS('Aceite de Oliva'!GG$6:GG$257,'Aceite de Oliva'!$A$6:$A$257,"&gt;="&amp;$A276,'Aceite de Oliva'!$B$6:$B$257,"&lt;="&amp;$B276)</f>
        <v>0.86</v>
      </c>
      <c r="GK276" s="8">
        <f>SUMIFS('Aceite de Oliva'!GK$6:GK$257,'Aceite de Oliva'!$A$6:$A$257,"&gt;="&amp;$A276,'Aceite de Oliva'!$B$6:$B$257,"&lt;="&amp;$B276)</f>
        <v>0.55000000000000004</v>
      </c>
      <c r="GL276" s="8">
        <f>SUMIFS('Aceite de Oliva'!GL$6:GL$257,'Aceite de Oliva'!$A$6:$A$257,"&gt;="&amp;$A276,'Aceite de Oliva'!$B$6:$B$257,"&lt;="&amp;$B276)</f>
        <v>0.28999999999999998</v>
      </c>
      <c r="GM276" s="8">
        <f>SUMIFS('Aceite de Oliva'!GM$6:GM$257,'Aceite de Oliva'!$A$6:$A$257,"&gt;="&amp;$A276,'Aceite de Oliva'!$B$6:$B$257,"&lt;="&amp;$B276)</f>
        <v>0.8</v>
      </c>
      <c r="GN276" s="8">
        <f>SUMIFS('Aceite de Oliva'!GN$6:GN$257,'Aceite de Oliva'!$A$6:$A$257,"&gt;="&amp;$A276,'Aceite de Oliva'!$B$6:$B$257,"&lt;="&amp;$B276)</f>
        <v>0.27</v>
      </c>
      <c r="GR276" s="8">
        <f>SUMIFS('Aceite de Oliva'!GR$6:GR$257,'Aceite de Oliva'!$A$6:$A$257,"&gt;="&amp;$A276,'Aceite de Oliva'!$B$6:$B$257,"&lt;="&amp;$B276)</f>
        <v>0.58000000000000007</v>
      </c>
      <c r="GS276" s="8">
        <f>SUMIFS('Aceite de Oliva'!GS$6:GS$257,'Aceite de Oliva'!$A$6:$A$257,"&gt;="&amp;$A276,'Aceite de Oliva'!$B$6:$B$257,"&lt;="&amp;$B276)</f>
        <v>0.11</v>
      </c>
      <c r="GT276" s="8">
        <f>SUMIFS('Aceite de Oliva'!GT$6:GT$257,'Aceite de Oliva'!$A$6:$A$257,"&gt;="&amp;$A276,'Aceite de Oliva'!$B$6:$B$257,"&lt;="&amp;$B276)</f>
        <v>0.55000000000000004</v>
      </c>
      <c r="GU276" s="8">
        <f>SUMIFS('Aceite de Oliva'!GU$6:GU$257,'Aceite de Oliva'!$A$6:$A$257,"&gt;="&amp;$A276,'Aceite de Oliva'!$B$6:$B$257,"&lt;="&amp;$B276)</f>
        <v>0</v>
      </c>
      <c r="GY276" s="8">
        <f>SUMIFS('Aceite de Oliva'!GY$6:GY$257,'Aceite de Oliva'!$A$6:$A$257,"&gt;="&amp;$A276,'Aceite de Oliva'!$B$6:$B$257,"&lt;="&amp;$B276)</f>
        <v>0.33</v>
      </c>
      <c r="GZ276" s="8">
        <f>SUMIFS('Aceite de Oliva'!GZ$6:GZ$257,'Aceite de Oliva'!$A$6:$A$257,"&gt;="&amp;$A276,'Aceite de Oliva'!$B$6:$B$257,"&lt;="&amp;$B276)</f>
        <v>0.24</v>
      </c>
      <c r="HA276" s="8">
        <f>SUMIFS('Aceite de Oliva'!HA$6:HA$257,'Aceite de Oliva'!$A$6:$A$257,"&gt;="&amp;$A276,'Aceite de Oliva'!$B$6:$B$257,"&lt;="&amp;$B276)</f>
        <v>0.16999999999999998</v>
      </c>
      <c r="HB276" s="8">
        <f>SUMIFS('Aceite de Oliva'!HB$6:HB$257,'Aceite de Oliva'!$A$6:$A$257,"&gt;="&amp;$A276,'Aceite de Oliva'!$B$6:$B$257,"&lt;="&amp;$B276)</f>
        <v>0.32</v>
      </c>
    </row>
    <row r="277" spans="1:210" x14ac:dyDescent="0.3">
      <c r="A277" s="14">
        <f>'TAM Aceite de Oliva'!B25</f>
        <v>3.7000000000000011</v>
      </c>
      <c r="B277" s="14">
        <f>'TAM Aceite de Oliva'!C25</f>
        <v>3.8000000000000012</v>
      </c>
      <c r="C277" s="14"/>
      <c r="D277" s="8">
        <f>SUMIFS('Aceite de Oliva'!D$6:D$257,'Aceite de Oliva'!$A$6:$A$257,"&gt;="&amp;$A277,'Aceite de Oliva'!$B$6:$B$257,"&lt;="&amp;$B277)</f>
        <v>1.3599999999999999</v>
      </c>
      <c r="E277" s="8">
        <f>SUMIFS('Aceite de Oliva'!E$6:E$257,'Aceite de Oliva'!$A$6:$A$257,"&gt;="&amp;$A277,'Aceite de Oliva'!$B$6:$B$257,"&lt;="&amp;$B277)</f>
        <v>2.62</v>
      </c>
      <c r="F277" s="8">
        <f>SUMIFS('Aceite de Oliva'!F$6:F$257,'Aceite de Oliva'!$A$6:$A$257,"&gt;="&amp;$A277,'Aceite de Oliva'!$B$6:$B$257,"&lt;="&amp;$B277)</f>
        <v>1.38</v>
      </c>
      <c r="G277" s="8">
        <f>SUMIFS('Aceite de Oliva'!G$6:G$257,'Aceite de Oliva'!$A$6:$A$257,"&gt;="&amp;$A277,'Aceite de Oliva'!$B$6:$B$257,"&lt;="&amp;$B277)</f>
        <v>0.66</v>
      </c>
      <c r="H277" s="14"/>
      <c r="I277" s="14"/>
      <c r="J277" s="14"/>
      <c r="K277" s="8">
        <f>SUMIFS('Aceite de Oliva'!K$6:K$257,'Aceite de Oliva'!$A$6:$A$257,"&gt;="&amp;$A277,'Aceite de Oliva'!$B$6:$B$257,"&lt;="&amp;$B277)</f>
        <v>0.72</v>
      </c>
      <c r="L277" s="8">
        <f>SUMIFS('Aceite de Oliva'!L$6:L$257,'Aceite de Oliva'!$A$6:$A$257,"&gt;="&amp;$A277,'Aceite de Oliva'!$B$6:$B$257,"&lt;="&amp;$B277)</f>
        <v>2.0999999999999996</v>
      </c>
      <c r="M277" s="8">
        <f>SUMIFS('Aceite de Oliva'!M$6:M$257,'Aceite de Oliva'!$A$6:$A$257,"&gt;="&amp;$A277,'Aceite de Oliva'!$B$6:$B$257,"&lt;="&amp;$B277)</f>
        <v>0.55000000000000004</v>
      </c>
      <c r="N277" s="8">
        <f>SUMIFS('Aceite de Oliva'!N$6:N$257,'Aceite de Oliva'!$A$6:$A$257,"&gt;="&amp;$A277,'Aceite de Oliva'!$B$6:$B$257,"&lt;="&amp;$B277)</f>
        <v>0</v>
      </c>
      <c r="O277" s="14"/>
      <c r="P277" s="14"/>
      <c r="Q277" s="14"/>
      <c r="R277" s="8">
        <f>SUMIFS('Aceite de Oliva'!R$6:R$257,'Aceite de Oliva'!$A$6:$A$257,"&gt;="&amp;$A277,'Aceite de Oliva'!$B$6:$B$257,"&lt;="&amp;$B277)</f>
        <v>1.57</v>
      </c>
      <c r="S277" s="8">
        <f>SUMIFS('Aceite de Oliva'!S$6:S$257,'Aceite de Oliva'!$A$6:$A$257,"&gt;="&amp;$A277,'Aceite de Oliva'!$B$6:$B$257,"&lt;="&amp;$B277)</f>
        <v>9.36</v>
      </c>
      <c r="T277" s="8">
        <f>SUMIFS('Aceite de Oliva'!T$6:T$257,'Aceite de Oliva'!$A$6:$A$257,"&gt;="&amp;$A277,'Aceite de Oliva'!$B$6:$B$257,"&lt;="&amp;$B277)</f>
        <v>0.15</v>
      </c>
      <c r="U277" s="8">
        <f>SUMIFS('Aceite de Oliva'!U$6:U$257,'Aceite de Oliva'!$A$6:$A$257,"&gt;="&amp;$A277,'Aceite de Oliva'!$B$6:$B$257,"&lt;="&amp;$B277)</f>
        <v>0</v>
      </c>
      <c r="V277" s="14"/>
      <c r="W277" s="14"/>
      <c r="X277" s="14"/>
      <c r="Y277" s="8">
        <f>SUMIFS('Aceite de Oliva'!Y$6:Y$257,'Aceite de Oliva'!$A$6:$A$257,"&gt;="&amp;$A277,'Aceite de Oliva'!$B$6:$B$257,"&lt;="&amp;$B277)</f>
        <v>4.53</v>
      </c>
      <c r="Z277" s="8">
        <f>SUMIFS('Aceite de Oliva'!Z$6:Z$257,'Aceite de Oliva'!$A$6:$A$257,"&gt;="&amp;$A277,'Aceite de Oliva'!$B$6:$B$257,"&lt;="&amp;$B277)</f>
        <v>24.46</v>
      </c>
      <c r="AA277" s="8">
        <f>SUMIFS('Aceite de Oliva'!AA$6:AA$257,'Aceite de Oliva'!$A$6:$A$257,"&gt;="&amp;$A277,'Aceite de Oliva'!$B$6:$B$257,"&lt;="&amp;$B277)</f>
        <v>0.73</v>
      </c>
      <c r="AB277" s="8">
        <f>SUMIFS('Aceite de Oliva'!AB$6:AB$257,'Aceite de Oliva'!$A$6:$A$257,"&gt;="&amp;$A277,'Aceite de Oliva'!$B$6:$B$257,"&lt;="&amp;$B277)</f>
        <v>0.12</v>
      </c>
      <c r="AC277" s="14"/>
      <c r="AD277" s="14"/>
      <c r="AE277" s="14"/>
      <c r="AF277" s="8">
        <f>SUMIFS('Aceite de Oliva'!AF$6:AF$257,'Aceite de Oliva'!$A$6:$A$257,"&gt;="&amp;$A277,'Aceite de Oliva'!$B$6:$B$257,"&lt;="&amp;$B277)</f>
        <v>4.1400000000000006</v>
      </c>
      <c r="AG277" s="8">
        <f>SUMIFS('Aceite de Oliva'!AG$6:AG$257,'Aceite de Oliva'!$A$6:$A$257,"&gt;="&amp;$A277,'Aceite de Oliva'!$B$6:$B$257,"&lt;="&amp;$B277)</f>
        <v>17.2</v>
      </c>
      <c r="AH277" s="8">
        <f>SUMIFS('Aceite de Oliva'!AH$6:AH$257,'Aceite de Oliva'!$A$6:$A$257,"&gt;="&amp;$A277,'Aceite de Oliva'!$B$6:$B$257,"&lt;="&amp;$B277)</f>
        <v>0.45</v>
      </c>
      <c r="AI277" s="8">
        <f>SUMIFS('Aceite de Oliva'!AI$6:AI$257,'Aceite de Oliva'!$A$6:$A$257,"&gt;="&amp;$A277,'Aceite de Oliva'!$B$6:$B$257,"&lt;="&amp;$B277)</f>
        <v>0</v>
      </c>
      <c r="AJ277" s="14"/>
      <c r="AK277" s="14"/>
      <c r="AL277" s="14"/>
      <c r="AM277" s="8">
        <f>SUMIFS('Aceite de Oliva'!AM$6:AM$257,'Aceite de Oliva'!$A$6:$A$257,"&gt;="&amp;$A277,'Aceite de Oliva'!$B$6:$B$257,"&lt;="&amp;$B277)</f>
        <v>6.05</v>
      </c>
      <c r="AN277" s="8">
        <f>SUMIFS('Aceite de Oliva'!AN$6:AN$257,'Aceite de Oliva'!$A$6:$A$257,"&gt;="&amp;$A277,'Aceite de Oliva'!$B$6:$B$257,"&lt;="&amp;$B277)</f>
        <v>27.25</v>
      </c>
      <c r="AO277" s="8">
        <f>SUMIFS('Aceite de Oliva'!AO$6:AO$257,'Aceite de Oliva'!$A$6:$A$257,"&gt;="&amp;$A277,'Aceite de Oliva'!$B$6:$B$257,"&lt;="&amp;$B277)</f>
        <v>0.67</v>
      </c>
      <c r="AP277" s="8">
        <f>SUMIFS('Aceite de Oliva'!AP$6:AP$257,'Aceite de Oliva'!$A$6:$A$257,"&gt;="&amp;$A277,'Aceite de Oliva'!$B$6:$B$257,"&lt;="&amp;$B277)</f>
        <v>0.27</v>
      </c>
      <c r="AQ277" s="14"/>
      <c r="AR277" s="14"/>
      <c r="AT277" s="8">
        <f>SUMIFS('Aceite de Oliva'!AT$6:AT$257,'Aceite de Oliva'!$A$6:$A$257,"&gt;="&amp;$A277,'Aceite de Oliva'!$B$6:$B$257,"&lt;="&amp;$B277)</f>
        <v>7.1</v>
      </c>
      <c r="AU277" s="8">
        <f>SUMIFS('Aceite de Oliva'!AU$6:AU$257,'Aceite de Oliva'!$A$6:$A$257,"&gt;="&amp;$A277,'Aceite de Oliva'!$B$6:$B$257,"&lt;="&amp;$B277)</f>
        <v>20.61</v>
      </c>
      <c r="AV277" s="8">
        <f>SUMIFS('Aceite de Oliva'!AV$6:AV$257,'Aceite de Oliva'!$A$6:$A$257,"&gt;="&amp;$A277,'Aceite de Oliva'!$B$6:$B$257,"&lt;="&amp;$B277)</f>
        <v>3.91</v>
      </c>
      <c r="AW277" s="8">
        <f>SUMIFS('Aceite de Oliva'!AW$6:AW$257,'Aceite de Oliva'!$A$6:$A$257,"&gt;="&amp;$A277,'Aceite de Oliva'!$B$6:$B$257,"&lt;="&amp;$B277)</f>
        <v>0.28999999999999998</v>
      </c>
      <c r="BA277" s="8">
        <f>SUMIFS('Aceite de Oliva'!BA$6:BA$257,'Aceite de Oliva'!$A$6:$A$257,"&gt;="&amp;A277,'Aceite de Oliva'!$B$6:$B$257,"&lt;="&amp;B277)</f>
        <v>1.24</v>
      </c>
      <c r="BB277" s="8">
        <f>SUMIFS('Aceite de Oliva'!BB$6:BB$257,'Aceite de Oliva'!$A$6:$A$257,"&gt;="&amp;$A277,'Aceite de Oliva'!$B$6:$B$257,"&lt;="&amp;$B277)</f>
        <v>1.47</v>
      </c>
      <c r="BC277" s="8">
        <f>SUMIFS('Aceite de Oliva'!BC$6:BC$257,'Aceite de Oliva'!$A$6:$A$257,"&gt;="&amp;$A277,'Aceite de Oliva'!$B$6:$B$257,"&lt;="&amp;$B277)</f>
        <v>1.5599999999999998</v>
      </c>
      <c r="BD277" s="8">
        <f>SUMIFS('Aceite de Oliva'!BD$6:BD$257,'Aceite de Oliva'!$A$6:$A$257,"&gt;="&amp;$A277,'Aceite de Oliva'!$B$6:$B$257,"&lt;="&amp;$B277)</f>
        <v>0</v>
      </c>
      <c r="BE277" s="5"/>
      <c r="BH277" s="8">
        <f>SUMIFS('Aceite de Oliva'!BH$6:BH$257,'Aceite de Oliva'!$A$6:$A$257,"&gt;="&amp;$A277,'Aceite de Oliva'!$B$6:$B$257,"&lt;="&amp;$B277)</f>
        <v>3.57</v>
      </c>
      <c r="BI277" s="8">
        <f>SUMIFS('Aceite de Oliva'!BI$6:BI$257,'Aceite de Oliva'!$A$6:$A$257,"&gt;="&amp;$A277,'Aceite de Oliva'!$B$6:$B$257,"&lt;="&amp;$B277)</f>
        <v>9.57</v>
      </c>
      <c r="BJ277" s="8">
        <f>SUMIFS('Aceite de Oliva'!BJ$6:BJ$257,'Aceite de Oliva'!$A$6:$A$257,"&gt;="&amp;$A277,'Aceite de Oliva'!$B$6:$B$257,"&lt;="&amp;$B277)</f>
        <v>3.46</v>
      </c>
      <c r="BK277" s="8">
        <f>SUMIFS('Aceite de Oliva'!BK$6:BK$257,'Aceite de Oliva'!$A$6:$A$257,"&gt;="&amp;$A277,'Aceite de Oliva'!$B$6:$B$257,"&lt;="&amp;$B277)</f>
        <v>0.27</v>
      </c>
      <c r="BO277" s="8">
        <f>SUMIFS('Aceite de Oliva'!BO$6:BO$257,'Aceite de Oliva'!$A$6:$A$257,"&gt;="&amp;$A277,'Aceite de Oliva'!$B$6:$B$257,"&lt;="&amp;$B277)</f>
        <v>2.9499999999999997</v>
      </c>
      <c r="BP277" s="8">
        <f>SUMIFS('Aceite de Oliva'!BP$6:BP$257,'Aceite de Oliva'!$A$6:$A$257,"&gt;="&amp;$A277,'Aceite de Oliva'!$B$6:$B$257,"&lt;="&amp;$B277)</f>
        <v>3.09</v>
      </c>
      <c r="BQ277" s="8">
        <f>SUMIFS('Aceite de Oliva'!BQ$6:BQ$257,'Aceite de Oliva'!$A$6:$A$257,"&gt;="&amp;$A277,'Aceite de Oliva'!$B$6:$B$257,"&lt;="&amp;$B277)</f>
        <v>4.8499999999999996</v>
      </c>
      <c r="BR277" s="8">
        <f>SUMIFS('Aceite de Oliva'!BR$6:BR$257,'Aceite de Oliva'!$A$6:$A$257,"&gt;="&amp;$A277,'Aceite de Oliva'!$B$6:$B$257,"&lt;="&amp;$B277)</f>
        <v>0</v>
      </c>
      <c r="BV277" s="8">
        <f>SUMIFS('Aceite de Oliva'!BV$6:BV$257,'Aceite de Oliva'!$A$6:$A$257,"&gt;="&amp;$A277,'Aceite de Oliva'!$B$6:$B$257,"&lt;="&amp;$B277)</f>
        <v>6.8000000000000007</v>
      </c>
      <c r="BW277" s="8">
        <f>SUMIFS('Aceite de Oliva'!BW$6:BW$257,'Aceite de Oliva'!$A$6:$A$257,"&gt;="&amp;$A277,'Aceite de Oliva'!$B$6:$B$257,"&lt;="&amp;$B277)</f>
        <v>5.13</v>
      </c>
      <c r="BX277" s="8">
        <f>SUMIFS('Aceite de Oliva'!BX$6:BX$257,'Aceite de Oliva'!$A$6:$A$257,"&gt;="&amp;$A277,'Aceite de Oliva'!$B$6:$B$257,"&lt;="&amp;$B277)</f>
        <v>9.41</v>
      </c>
      <c r="BY277" s="8">
        <f>SUMIFS('Aceite de Oliva'!BY$6:BY$257,'Aceite de Oliva'!$A$6:$A$257,"&gt;="&amp;$A277,'Aceite de Oliva'!$B$6:$B$257,"&lt;="&amp;$B277)</f>
        <v>1.6</v>
      </c>
      <c r="CC277" s="8">
        <f>SUMIFS('Aceite de Oliva'!CC$6:CC$257,'Aceite de Oliva'!$A$6:$A$257,"&gt;="&amp;$A277,'Aceite de Oliva'!$B$6:$B$257,"&lt;="&amp;$B277)</f>
        <v>4.29</v>
      </c>
      <c r="CD277" s="8">
        <f>SUMIFS('Aceite de Oliva'!CD$6:CD$257,'Aceite de Oliva'!$A$6:$A$257,"&gt;="&amp;$A277,'Aceite de Oliva'!$B$6:$B$257,"&lt;="&amp;$B277)</f>
        <v>4.2200000000000006</v>
      </c>
      <c r="CE277" s="8">
        <f>SUMIFS('Aceite de Oliva'!CE$6:CE$257,'Aceite de Oliva'!$A$6:$A$257,"&gt;="&amp;$A277,'Aceite de Oliva'!$B$6:$B$257,"&lt;="&amp;$B277)</f>
        <v>6.73</v>
      </c>
      <c r="CF277" s="8">
        <f>SUMIFS('Aceite de Oliva'!CF$6:CF$257,'Aceite de Oliva'!$A$6:$A$257,"&gt;="&amp;$A277,'Aceite de Oliva'!$B$6:$B$257,"&lt;="&amp;$B277)</f>
        <v>0.35</v>
      </c>
      <c r="CJ277" s="8">
        <f>SUMIFS('Aceite de Oliva'!CJ$6:CJ$257,'Aceite de Oliva'!$A$6:$A$257,"&gt;="&amp;$A277,'Aceite de Oliva'!$B$6:$B$257,"&lt;="&amp;$B277)</f>
        <v>9.879999999999999</v>
      </c>
      <c r="CK277" s="8">
        <f>SUMIFS('Aceite de Oliva'!CK$6:CK$257,'Aceite de Oliva'!$A$6:$A$257,"&gt;="&amp;$A277,'Aceite de Oliva'!$B$6:$B$257,"&lt;="&amp;$B277)</f>
        <v>0.56000000000000005</v>
      </c>
      <c r="CL277" s="8">
        <f>SUMIFS('Aceite de Oliva'!CL$6:CL$257,'Aceite de Oliva'!$A$6:$A$257,"&gt;="&amp;$A277,'Aceite de Oliva'!$B$6:$B$257,"&lt;="&amp;$B277)</f>
        <v>4.29</v>
      </c>
      <c r="CM277" s="8">
        <f>SUMIFS('Aceite de Oliva'!CM$6:CM$257,'Aceite de Oliva'!$A$6:$A$257,"&gt;="&amp;$A277,'Aceite de Oliva'!$B$6:$B$257,"&lt;="&amp;$B277)</f>
        <v>31.98</v>
      </c>
      <c r="CQ277" s="8">
        <f>SUMIFS('Aceite de Oliva'!CQ$6:CQ$257,'Aceite de Oliva'!$A$6:$A$257,"&gt;="&amp;$A277,'Aceite de Oliva'!$B$6:$B$257,"&lt;="&amp;$B277)</f>
        <v>9.61</v>
      </c>
      <c r="CR277" s="8">
        <f>SUMIFS('Aceite de Oliva'!CR$6:CR$257,'Aceite de Oliva'!$A$6:$A$257,"&gt;="&amp;$A277,'Aceite de Oliva'!$B$6:$B$257,"&lt;="&amp;$B277)</f>
        <v>3.45</v>
      </c>
      <c r="CS277" s="8">
        <f>SUMIFS('Aceite de Oliva'!CS$6:CS$257,'Aceite de Oliva'!$A$6:$A$257,"&gt;="&amp;$A277,'Aceite de Oliva'!$B$6:$B$257,"&lt;="&amp;$B277)</f>
        <v>3.65</v>
      </c>
      <c r="CT277" s="8">
        <f>SUMIFS('Aceite de Oliva'!CT$6:CT$257,'Aceite de Oliva'!$A$6:$A$257,"&gt;="&amp;$A277,'Aceite de Oliva'!$B$6:$B$257,"&lt;="&amp;$B277)</f>
        <v>37.630000000000003</v>
      </c>
      <c r="CX277" s="8">
        <f>SUMIFS('Aceite de Oliva'!CX$6:CX$257,'Aceite de Oliva'!$A$6:$A$257,"&gt;="&amp;$A277,'Aceite de Oliva'!$B$6:$B$257,"&lt;="&amp;$B277)</f>
        <v>4.8199999999999994</v>
      </c>
      <c r="CY277" s="8">
        <f>SUMIFS('Aceite de Oliva'!CY$6:CY$257,'Aceite de Oliva'!$A$6:$A$257,"&gt;="&amp;$A277,'Aceite de Oliva'!$B$6:$B$257,"&lt;="&amp;$B277)</f>
        <v>2.44</v>
      </c>
      <c r="CZ277" s="8">
        <f>SUMIFS('Aceite de Oliva'!CZ$6:CZ$257,'Aceite de Oliva'!$A$6:$A$257,"&gt;="&amp;$A277,'Aceite de Oliva'!$B$6:$B$257,"&lt;="&amp;$B277)</f>
        <v>4.0999999999999996</v>
      </c>
      <c r="DA277" s="8">
        <f>SUMIFS('Aceite de Oliva'!DA$6:DA$257,'Aceite de Oliva'!$A$6:$A$257,"&gt;="&amp;$A277,'Aceite de Oliva'!$B$6:$B$257,"&lt;="&amp;$B277)</f>
        <v>9.2600000000000016</v>
      </c>
      <c r="DE277" s="8">
        <f>SUMIFS('Aceite de Oliva'!DE$6:DE$257,'Aceite de Oliva'!$A$6:$A$257,"&gt;="&amp;$A277,'Aceite de Oliva'!$B$6:$B$257,"&lt;="&amp;$B277)</f>
        <v>1.77</v>
      </c>
      <c r="DF277" s="8">
        <f>SUMIFS('Aceite de Oliva'!DF$6:DF$257,'Aceite de Oliva'!$A$6:$A$257,"&gt;="&amp;$A277,'Aceite de Oliva'!$B$6:$B$257,"&lt;="&amp;$B277)</f>
        <v>2.1100000000000003</v>
      </c>
      <c r="DG277" s="8">
        <f>SUMIFS('Aceite de Oliva'!DG$6:DG$257,'Aceite de Oliva'!$A$6:$A$257,"&gt;="&amp;$A277,'Aceite de Oliva'!$B$6:$B$257,"&lt;="&amp;$B277)</f>
        <v>2.27</v>
      </c>
      <c r="DH277" s="8">
        <f>SUMIFS('Aceite de Oliva'!DH$6:DH$257,'Aceite de Oliva'!$A$6:$A$257,"&gt;="&amp;$A277,'Aceite de Oliva'!$B$6:$B$257,"&lt;="&amp;$B277)</f>
        <v>0</v>
      </c>
      <c r="DL277" s="8">
        <f>SUMIFS('Aceite de Oliva'!DL$6:DL$257,'Aceite de Oliva'!$A$6:$A$257,"&gt;="&amp;$A277,'Aceite de Oliva'!$B$6:$B$257,"&lt;="&amp;$B277)</f>
        <v>2.0099999999999998</v>
      </c>
      <c r="DM277" s="8">
        <f>SUMIFS('Aceite de Oliva'!DM$6:DM$257,'Aceite de Oliva'!$A$6:$A$257,"&gt;="&amp;$A277,'Aceite de Oliva'!$B$6:$B$257,"&lt;="&amp;$B277)</f>
        <v>4.33</v>
      </c>
      <c r="DN277" s="8">
        <f>SUMIFS('Aceite de Oliva'!DN$6:DN$257,'Aceite de Oliva'!$A$6:$A$257,"&gt;="&amp;$A277,'Aceite de Oliva'!$B$6:$B$257,"&lt;="&amp;$B277)</f>
        <v>2.09</v>
      </c>
      <c r="DO277" s="8">
        <f>SUMIFS('Aceite de Oliva'!DO$6:DO$257,'Aceite de Oliva'!$A$6:$A$257,"&gt;="&amp;$A277,'Aceite de Oliva'!$B$6:$B$257,"&lt;="&amp;$B277)</f>
        <v>0</v>
      </c>
      <c r="DS277" s="8">
        <f>SUMIFS('Aceite de Oliva'!DS$6:DS$257,'Aceite de Oliva'!$A$6:$A$257,"&gt;="&amp;$A277,'Aceite de Oliva'!$B$6:$B$257,"&lt;="&amp;$B277)</f>
        <v>0.96000000000000008</v>
      </c>
      <c r="DT277" s="8">
        <f>SUMIFS('Aceite de Oliva'!DT$6:DT$257,'Aceite de Oliva'!$A$6:$A$257,"&gt;="&amp;$A277,'Aceite de Oliva'!$B$6:$B$257,"&lt;="&amp;$B277)</f>
        <v>2.46</v>
      </c>
      <c r="DU277" s="8">
        <f>SUMIFS('Aceite de Oliva'!DU$6:DU$257,'Aceite de Oliva'!$A$6:$A$257,"&gt;="&amp;$A277,'Aceite de Oliva'!$B$6:$B$257,"&lt;="&amp;$B277)</f>
        <v>0.56999999999999995</v>
      </c>
      <c r="DV277" s="8">
        <f>SUMIFS('Aceite de Oliva'!DV$6:DV$257,'Aceite de Oliva'!$A$6:$A$257,"&gt;="&amp;$A277,'Aceite de Oliva'!$B$6:$B$257,"&lt;="&amp;$B277)</f>
        <v>0</v>
      </c>
      <c r="DZ277" s="8">
        <f>SUMIFS('Aceite de Oliva'!DZ$6:DZ$257,'Aceite de Oliva'!$A$6:$A$257,"&gt;="&amp;$A277,'Aceite de Oliva'!$B$6:$B$257,"&lt;="&amp;$B277)</f>
        <v>1.54</v>
      </c>
      <c r="EA277" s="8">
        <f>SUMIFS('Aceite de Oliva'!EA$6:EA$257,'Aceite de Oliva'!$A$6:$A$257,"&gt;="&amp;$A277,'Aceite de Oliva'!$B$6:$B$257,"&lt;="&amp;$B277)</f>
        <v>3.64</v>
      </c>
      <c r="EB277" s="8">
        <f>SUMIFS('Aceite de Oliva'!EB$6:EB$257,'Aceite de Oliva'!$A$6:$A$257,"&gt;="&amp;$A277,'Aceite de Oliva'!$B$6:$B$257,"&lt;="&amp;$B277)</f>
        <v>0.84</v>
      </c>
      <c r="EC277" s="8">
        <f>SUMIFS('Aceite de Oliva'!EC$6:EC$257,'Aceite de Oliva'!$A$6:$A$257,"&gt;="&amp;$A277,'Aceite de Oliva'!$B$6:$B$257,"&lt;="&amp;$B277)</f>
        <v>0.43000000000000005</v>
      </c>
      <c r="EG277" s="8">
        <f>SUMIFS('Aceite de Oliva'!EG$6:EG$257,'Aceite de Oliva'!$A$6:$A$257,"&gt;="&amp;$A277,'Aceite de Oliva'!$B$6:$B$257,"&lt;="&amp;$B277)</f>
        <v>0.79</v>
      </c>
      <c r="EH277" s="8">
        <f>SUMIFS('Aceite de Oliva'!EH$6:EH$257,'Aceite de Oliva'!$A$6:$A$257,"&gt;="&amp;$A277,'Aceite de Oliva'!$B$6:$B$257,"&lt;="&amp;$B277)</f>
        <v>0.89</v>
      </c>
      <c r="EI277" s="8">
        <f>SUMIFS('Aceite de Oliva'!EI$6:EI$257,'Aceite de Oliva'!$A$6:$A$257,"&gt;="&amp;$A277,'Aceite de Oliva'!$B$6:$B$257,"&lt;="&amp;$B277)</f>
        <v>0.92</v>
      </c>
      <c r="EJ277" s="8">
        <f>SUMIFS('Aceite de Oliva'!EJ$6:EJ$257,'Aceite de Oliva'!$A$6:$A$257,"&gt;="&amp;$A277,'Aceite de Oliva'!$B$6:$B$257,"&lt;="&amp;$B277)</f>
        <v>0</v>
      </c>
      <c r="EN277" s="8">
        <f>SUMIFS('Aceite de Oliva'!EN$6:EN$257,'Aceite de Oliva'!$A$6:$A$257,"&gt;="&amp;$A277,'Aceite de Oliva'!$B$6:$B$257,"&lt;="&amp;$B277)</f>
        <v>0.59</v>
      </c>
      <c r="EO277" s="8">
        <f>SUMIFS('Aceite de Oliva'!EO$6:EO$257,'Aceite de Oliva'!$A$6:$A$257,"&gt;="&amp;$A277,'Aceite de Oliva'!$B$6:$B$257,"&lt;="&amp;$B277)</f>
        <v>1.2</v>
      </c>
      <c r="EP277" s="8">
        <f>SUMIFS('Aceite de Oliva'!EP$6:EP$257,'Aceite de Oliva'!$A$6:$A$257,"&gt;="&amp;$A277,'Aceite de Oliva'!$B$6:$B$257,"&lt;="&amp;$B277)</f>
        <v>0.43</v>
      </c>
      <c r="EQ277" s="8">
        <f>SUMIFS('Aceite de Oliva'!EQ$6:EQ$257,'Aceite de Oliva'!$A$6:$A$257,"&gt;="&amp;$A277,'Aceite de Oliva'!$B$6:$B$257,"&lt;="&amp;$B277)</f>
        <v>0.47</v>
      </c>
      <c r="EU277" s="8">
        <f>SUMIFS('Aceite de Oliva'!EU$6:EU$257,'Aceite de Oliva'!$A$6:$A$257,"&gt;="&amp;$A277,'Aceite de Oliva'!$B$6:$B$257,"&lt;="&amp;$B277)</f>
        <v>0.67</v>
      </c>
      <c r="EV277" s="8">
        <f>SUMIFS('Aceite de Oliva'!EV$6:EV$257,'Aceite de Oliva'!$A$6:$A$257,"&gt;="&amp;$A277,'Aceite de Oliva'!$B$6:$B$257,"&lt;="&amp;$B277)</f>
        <v>0.23</v>
      </c>
      <c r="EW277" s="8">
        <f>SUMIFS('Aceite de Oliva'!EW$6:EW$257,'Aceite de Oliva'!$A$6:$A$257,"&gt;="&amp;$A277,'Aceite de Oliva'!$B$6:$B$257,"&lt;="&amp;$B277)</f>
        <v>0.75</v>
      </c>
      <c r="EX277" s="8">
        <f>SUMIFS('Aceite de Oliva'!EX$6:EX$257,'Aceite de Oliva'!$A$6:$A$257,"&gt;="&amp;$A277,'Aceite de Oliva'!$B$6:$B$257,"&lt;="&amp;$B277)</f>
        <v>1.1299999999999999</v>
      </c>
      <c r="FB277" s="8">
        <f>SUMIFS('Aceite de Oliva'!FB$6:FB$257,'Aceite de Oliva'!$A$6:$A$257,"&gt;="&amp;$A277,'Aceite de Oliva'!$B$6:$B$257,"&lt;="&amp;$B277)</f>
        <v>1.29</v>
      </c>
      <c r="FC277" s="8">
        <f>SUMIFS('Aceite de Oliva'!FC$6:FC$257,'Aceite de Oliva'!$A$6:$A$257,"&gt;="&amp;$A277,'Aceite de Oliva'!$B$6:$B$257,"&lt;="&amp;$B277)</f>
        <v>0.14000000000000001</v>
      </c>
      <c r="FD277" s="8">
        <f>SUMIFS('Aceite de Oliva'!FD$6:FD$257,'Aceite de Oliva'!$A$6:$A$257,"&gt;="&amp;$A277,'Aceite de Oliva'!$B$6:$B$257,"&lt;="&amp;$B277)</f>
        <v>1.77</v>
      </c>
      <c r="FE277" s="8">
        <f>SUMIFS('Aceite de Oliva'!FE$6:FE$257,'Aceite de Oliva'!$A$6:$A$257,"&gt;="&amp;$A277,'Aceite de Oliva'!$B$6:$B$257,"&lt;="&amp;$B277)</f>
        <v>0.57999999999999996</v>
      </c>
      <c r="FI277" s="8">
        <f>SUMIFS('Aceite de Oliva'!FI$6:FI$257,'Aceite de Oliva'!$A$6:$A$257,"&gt;="&amp;$A277,'Aceite de Oliva'!$B$6:$B$257,"&lt;="&amp;$B277)</f>
        <v>0.96</v>
      </c>
      <c r="FJ277" s="8">
        <f>SUMIFS('Aceite de Oliva'!FJ$6:FJ$257,'Aceite de Oliva'!$A$6:$A$257,"&gt;="&amp;$A277,'Aceite de Oliva'!$B$6:$B$257,"&lt;="&amp;$B277)</f>
        <v>0.72</v>
      </c>
      <c r="FK277" s="8">
        <f>SUMIFS('Aceite de Oliva'!FK$6:FK$257,'Aceite de Oliva'!$A$6:$A$257,"&gt;="&amp;$A277,'Aceite de Oliva'!$B$6:$B$257,"&lt;="&amp;$B277)</f>
        <v>1.1599999999999999</v>
      </c>
      <c r="FL277" s="8">
        <f>SUMIFS('Aceite de Oliva'!FL$6:FL$257,'Aceite de Oliva'!$A$6:$A$257,"&gt;="&amp;$A277,'Aceite de Oliva'!$B$6:$B$257,"&lt;="&amp;$B277)</f>
        <v>0.59</v>
      </c>
      <c r="FP277" s="8">
        <f>SUMIFS('Aceite de Oliva'!FP$6:FP$257,'Aceite de Oliva'!$A$6:$A$257,"&gt;="&amp;$A277,'Aceite de Oliva'!$B$6:$B$257,"&lt;="&amp;$B277)</f>
        <v>0.74</v>
      </c>
      <c r="FQ277" s="8">
        <f>SUMIFS('Aceite de Oliva'!FQ$6:FQ$257,'Aceite de Oliva'!$A$6:$A$257,"&gt;="&amp;$A277,'Aceite de Oliva'!$B$6:$B$257,"&lt;="&amp;$B277)</f>
        <v>0.67</v>
      </c>
      <c r="FR277" s="8">
        <f>SUMIFS('Aceite de Oliva'!FR$6:FR$257,'Aceite de Oliva'!$A$6:$A$257,"&gt;="&amp;$A277,'Aceite de Oliva'!$B$6:$B$257,"&lt;="&amp;$B277)</f>
        <v>0.61</v>
      </c>
      <c r="FS277" s="8">
        <f>SUMIFS('Aceite de Oliva'!FS$6:FS$257,'Aceite de Oliva'!$A$6:$A$257,"&gt;="&amp;$A277,'Aceite de Oliva'!$B$6:$B$257,"&lt;="&amp;$B277)</f>
        <v>0</v>
      </c>
      <c r="FW277" s="8">
        <f>SUMIFS('Aceite de Oliva'!FW$6:FW$257,'Aceite de Oliva'!$A$6:$A$257,"&gt;="&amp;$A277,'Aceite de Oliva'!$B$6:$B$257,"&lt;="&amp;$B277)</f>
        <v>1.81</v>
      </c>
      <c r="FX277" s="8">
        <f>SUMIFS('Aceite de Oliva'!FX$6:FX$257,'Aceite de Oliva'!$A$6:$A$257,"&gt;="&amp;$A277,'Aceite de Oliva'!$B$6:$B$257,"&lt;="&amp;$B277)</f>
        <v>0.78</v>
      </c>
      <c r="FY277" s="8">
        <f>SUMIFS('Aceite de Oliva'!FY$6:FY$257,'Aceite de Oliva'!$A$6:$A$257,"&gt;="&amp;$A277,'Aceite de Oliva'!$B$6:$B$257,"&lt;="&amp;$B277)</f>
        <v>1.7000000000000002</v>
      </c>
      <c r="FZ277" s="8">
        <f>SUMIFS('Aceite de Oliva'!FZ$6:FZ$257,'Aceite de Oliva'!$A$6:$A$257,"&gt;="&amp;$A277,'Aceite de Oliva'!$B$6:$B$257,"&lt;="&amp;$B277)</f>
        <v>3.34</v>
      </c>
      <c r="GD277" s="8">
        <f>SUMIFS('Aceite de Oliva'!GD$6:GD$257,'Aceite de Oliva'!$A$6:$A$257,"&gt;="&amp;$A277,'Aceite de Oliva'!$B$6:$B$257,"&lt;="&amp;$B277)</f>
        <v>0.83</v>
      </c>
      <c r="GE277" s="8">
        <f>SUMIFS('Aceite de Oliva'!GE$6:GE$257,'Aceite de Oliva'!$A$6:$A$257,"&gt;="&amp;$A277,'Aceite de Oliva'!$B$6:$B$257,"&lt;="&amp;$B277)</f>
        <v>0.28999999999999998</v>
      </c>
      <c r="GF277" s="8">
        <f>SUMIFS('Aceite de Oliva'!GF$6:GF$257,'Aceite de Oliva'!$A$6:$A$257,"&gt;="&amp;$A277,'Aceite de Oliva'!$B$6:$B$257,"&lt;="&amp;$B277)</f>
        <v>0.56999999999999995</v>
      </c>
      <c r="GG277" s="8">
        <f>SUMIFS('Aceite de Oliva'!GG$6:GG$257,'Aceite de Oliva'!$A$6:$A$257,"&gt;="&amp;$A277,'Aceite de Oliva'!$B$6:$B$257,"&lt;="&amp;$B277)</f>
        <v>2.5</v>
      </c>
      <c r="GK277" s="8">
        <f>SUMIFS('Aceite de Oliva'!GK$6:GK$257,'Aceite de Oliva'!$A$6:$A$257,"&gt;="&amp;$A277,'Aceite de Oliva'!$B$6:$B$257,"&lt;="&amp;$B277)</f>
        <v>1.03</v>
      </c>
      <c r="GL277" s="8">
        <f>SUMIFS('Aceite de Oliva'!GL$6:GL$257,'Aceite de Oliva'!$A$6:$A$257,"&gt;="&amp;$A277,'Aceite de Oliva'!$B$6:$B$257,"&lt;="&amp;$B277)</f>
        <v>0.17</v>
      </c>
      <c r="GM277" s="8">
        <f>SUMIFS('Aceite de Oliva'!GM$6:GM$257,'Aceite de Oliva'!$A$6:$A$257,"&gt;="&amp;$A277,'Aceite de Oliva'!$B$6:$B$257,"&lt;="&amp;$B277)</f>
        <v>0.34</v>
      </c>
      <c r="GN277" s="8">
        <f>SUMIFS('Aceite de Oliva'!GN$6:GN$257,'Aceite de Oliva'!$A$6:$A$257,"&gt;="&amp;$A277,'Aceite de Oliva'!$B$6:$B$257,"&lt;="&amp;$B277)</f>
        <v>3.66</v>
      </c>
      <c r="GR277" s="8">
        <f>SUMIFS('Aceite de Oliva'!GR$6:GR$257,'Aceite de Oliva'!$A$6:$A$257,"&gt;="&amp;$A277,'Aceite de Oliva'!$B$6:$B$257,"&lt;="&amp;$B277)</f>
        <v>3.35</v>
      </c>
      <c r="GS277" s="8">
        <f>SUMIFS('Aceite de Oliva'!GS$6:GS$257,'Aceite de Oliva'!$A$6:$A$257,"&gt;="&amp;$A277,'Aceite de Oliva'!$B$6:$B$257,"&lt;="&amp;$B277)</f>
        <v>12.56</v>
      </c>
      <c r="GT277" s="8">
        <f>SUMIFS('Aceite de Oliva'!GT$6:GT$257,'Aceite de Oliva'!$A$6:$A$257,"&gt;="&amp;$A277,'Aceite de Oliva'!$B$6:$B$257,"&lt;="&amp;$B277)</f>
        <v>1.26</v>
      </c>
      <c r="GU277" s="8">
        <f>SUMIFS('Aceite de Oliva'!GU$6:GU$257,'Aceite de Oliva'!$A$6:$A$257,"&gt;="&amp;$A277,'Aceite de Oliva'!$B$6:$B$257,"&lt;="&amp;$B277)</f>
        <v>0.76</v>
      </c>
      <c r="GY277" s="8">
        <f>SUMIFS('Aceite de Oliva'!GY$6:GY$257,'Aceite de Oliva'!$A$6:$A$257,"&gt;="&amp;$A277,'Aceite de Oliva'!$B$6:$B$257,"&lt;="&amp;$B277)</f>
        <v>3.61</v>
      </c>
      <c r="GZ277" s="8">
        <f>SUMIFS('Aceite de Oliva'!GZ$6:GZ$257,'Aceite de Oliva'!$A$6:$A$257,"&gt;="&amp;$A277,'Aceite de Oliva'!$B$6:$B$257,"&lt;="&amp;$B277)</f>
        <v>4.8900000000000006</v>
      </c>
      <c r="HA277" s="8">
        <f>SUMIFS('Aceite de Oliva'!HA$6:HA$257,'Aceite de Oliva'!$A$6:$A$257,"&gt;="&amp;$A277,'Aceite de Oliva'!$B$6:$B$257,"&lt;="&amp;$B277)</f>
        <v>2</v>
      </c>
      <c r="HB277" s="8">
        <f>SUMIFS('Aceite de Oliva'!HB$6:HB$257,'Aceite de Oliva'!$A$6:$A$257,"&gt;="&amp;$A277,'Aceite de Oliva'!$B$6:$B$257,"&lt;="&amp;$B277)</f>
        <v>7.57</v>
      </c>
    </row>
    <row r="278" spans="1:210" x14ac:dyDescent="0.3">
      <c r="A278" s="14">
        <f>'TAM Aceite de Oliva'!B26</f>
        <v>3.8000000000000012</v>
      </c>
      <c r="B278" s="14">
        <f>'TAM Aceite de Oliva'!C26</f>
        <v>3.9000000000000012</v>
      </c>
      <c r="C278" s="14"/>
      <c r="D278" s="8">
        <f>SUMIFS('Aceite de Oliva'!D$6:D$257,'Aceite de Oliva'!$A$6:$A$257,"&gt;="&amp;$A278,'Aceite de Oliva'!$B$6:$B$257,"&lt;="&amp;$B278)</f>
        <v>21.82</v>
      </c>
      <c r="E278" s="8">
        <f>SUMIFS('Aceite de Oliva'!E$6:E$257,'Aceite de Oliva'!$A$6:$A$257,"&gt;="&amp;$A278,'Aceite de Oliva'!$B$6:$B$257,"&lt;="&amp;$B278)</f>
        <v>40.099999999999994</v>
      </c>
      <c r="F278" s="8">
        <f>SUMIFS('Aceite de Oliva'!F$6:F$257,'Aceite de Oliva'!$A$6:$A$257,"&gt;="&amp;$A278,'Aceite de Oliva'!$B$6:$B$257,"&lt;="&amp;$B278)</f>
        <v>23.16</v>
      </c>
      <c r="G278" s="8">
        <f>SUMIFS('Aceite de Oliva'!G$6:G$257,'Aceite de Oliva'!$A$6:$A$257,"&gt;="&amp;$A278,'Aceite de Oliva'!$B$6:$B$257,"&lt;="&amp;$B278)</f>
        <v>8.6100000000000012</v>
      </c>
      <c r="H278" s="14"/>
      <c r="I278" s="14"/>
      <c r="J278" s="14"/>
      <c r="K278" s="8">
        <f>SUMIFS('Aceite de Oliva'!K$6:K$257,'Aceite de Oliva'!$A$6:$A$257,"&gt;="&amp;$A278,'Aceite de Oliva'!$B$6:$B$257,"&lt;="&amp;$B278)</f>
        <v>21.39</v>
      </c>
      <c r="L278" s="8">
        <f>SUMIFS('Aceite de Oliva'!L$6:L$257,'Aceite de Oliva'!$A$6:$A$257,"&gt;="&amp;$A278,'Aceite de Oliva'!$B$6:$B$257,"&lt;="&amp;$B278)</f>
        <v>22.159999999999997</v>
      </c>
      <c r="M278" s="8">
        <f>SUMIFS('Aceite de Oliva'!M$6:M$257,'Aceite de Oliva'!$A$6:$A$257,"&gt;="&amp;$A278,'Aceite de Oliva'!$B$6:$B$257,"&lt;="&amp;$B278)</f>
        <v>24.13</v>
      </c>
      <c r="N278" s="8">
        <f>SUMIFS('Aceite de Oliva'!N$6:N$257,'Aceite de Oliva'!$A$6:$A$257,"&gt;="&amp;$A278,'Aceite de Oliva'!$B$6:$B$257,"&lt;="&amp;$B278)</f>
        <v>14.9</v>
      </c>
      <c r="O278" s="14"/>
      <c r="P278" s="14"/>
      <c r="Q278" s="14"/>
      <c r="R278" s="8">
        <f>SUMIFS('Aceite de Oliva'!R$6:R$257,'Aceite de Oliva'!$A$6:$A$257,"&gt;="&amp;$A278,'Aceite de Oliva'!$B$6:$B$257,"&lt;="&amp;$B278)</f>
        <v>20.41</v>
      </c>
      <c r="S278" s="8">
        <f>SUMIFS('Aceite de Oliva'!S$6:S$257,'Aceite de Oliva'!$A$6:$A$257,"&gt;="&amp;$A278,'Aceite de Oliva'!$B$6:$B$257,"&lt;="&amp;$B278)</f>
        <v>8.26</v>
      </c>
      <c r="T278" s="8">
        <f>SUMIFS('Aceite de Oliva'!T$6:T$257,'Aceite de Oliva'!$A$6:$A$257,"&gt;="&amp;$A278,'Aceite de Oliva'!$B$6:$B$257,"&lt;="&amp;$B278)</f>
        <v>24.32</v>
      </c>
      <c r="U278" s="8">
        <f>SUMIFS('Aceite de Oliva'!U$6:U$257,'Aceite de Oliva'!$A$6:$A$257,"&gt;="&amp;$A278,'Aceite de Oliva'!$B$6:$B$257,"&lt;="&amp;$B278)</f>
        <v>19.87</v>
      </c>
      <c r="V278" s="14"/>
      <c r="W278" s="14"/>
      <c r="X278" s="14"/>
      <c r="Y278" s="8">
        <f>SUMIFS('Aceite de Oliva'!Y$6:Y$257,'Aceite de Oliva'!$A$6:$A$257,"&gt;="&amp;$A278,'Aceite de Oliva'!$B$6:$B$257,"&lt;="&amp;$B278)</f>
        <v>18.41</v>
      </c>
      <c r="Z278" s="8">
        <f>SUMIFS('Aceite de Oliva'!Z$6:Z$257,'Aceite de Oliva'!$A$6:$A$257,"&gt;="&amp;$A278,'Aceite de Oliva'!$B$6:$B$257,"&lt;="&amp;$B278)</f>
        <v>2.4500000000000002</v>
      </c>
      <c r="AA278" s="8">
        <f>SUMIFS('Aceite de Oliva'!AA$6:AA$257,'Aceite de Oliva'!$A$6:$A$257,"&gt;="&amp;$A278,'Aceite de Oliva'!$B$6:$B$257,"&lt;="&amp;$B278)</f>
        <v>24.209999999999997</v>
      </c>
      <c r="AB278" s="8">
        <f>SUMIFS('Aceite de Oliva'!AB$6:AB$257,'Aceite de Oliva'!$A$6:$A$257,"&gt;="&amp;$A278,'Aceite de Oliva'!$B$6:$B$257,"&lt;="&amp;$B278)</f>
        <v>16.43</v>
      </c>
      <c r="AC278" s="14"/>
      <c r="AD278" s="14"/>
      <c r="AE278" s="14"/>
      <c r="AF278" s="8">
        <f>SUMIFS('Aceite de Oliva'!AF$6:AF$257,'Aceite de Oliva'!$A$6:$A$257,"&gt;="&amp;$A278,'Aceite de Oliva'!$B$6:$B$257,"&lt;="&amp;$B278)</f>
        <v>5.17</v>
      </c>
      <c r="AG278" s="8">
        <f>SUMIFS('Aceite de Oliva'!AG$6:AG$257,'Aceite de Oliva'!$A$6:$A$257,"&gt;="&amp;$A278,'Aceite de Oliva'!$B$6:$B$257,"&lt;="&amp;$B278)</f>
        <v>3.7800000000000002</v>
      </c>
      <c r="AH278" s="8">
        <f>SUMIFS('Aceite de Oliva'!AH$6:AH$257,'Aceite de Oliva'!$A$6:$A$257,"&gt;="&amp;$A278,'Aceite de Oliva'!$B$6:$B$257,"&lt;="&amp;$B278)</f>
        <v>1.38</v>
      </c>
      <c r="AI278" s="8">
        <f>SUMIFS('Aceite de Oliva'!AI$6:AI$257,'Aceite de Oliva'!$A$6:$A$257,"&gt;="&amp;$A278,'Aceite de Oliva'!$B$6:$B$257,"&lt;="&amp;$B278)</f>
        <v>12.209999999999999</v>
      </c>
      <c r="AJ278" s="14"/>
      <c r="AK278" s="14"/>
      <c r="AL278" s="14"/>
      <c r="AM278" s="8">
        <f>SUMIFS('Aceite de Oliva'!AM$6:AM$257,'Aceite de Oliva'!$A$6:$A$257,"&gt;="&amp;$A278,'Aceite de Oliva'!$B$6:$B$257,"&lt;="&amp;$B278)</f>
        <v>6.32</v>
      </c>
      <c r="AN278" s="8">
        <f>SUMIFS('Aceite de Oliva'!AN$6:AN$257,'Aceite de Oliva'!$A$6:$A$257,"&gt;="&amp;$A278,'Aceite de Oliva'!$B$6:$B$257,"&lt;="&amp;$B278)</f>
        <v>2.0499999999999998</v>
      </c>
      <c r="AO278" s="8">
        <f>SUMIFS('Aceite de Oliva'!AO$6:AO$257,'Aceite de Oliva'!$A$6:$A$257,"&gt;="&amp;$A278,'Aceite de Oliva'!$B$6:$B$257,"&lt;="&amp;$B278)</f>
        <v>2.5599999999999996</v>
      </c>
      <c r="AP278" s="8">
        <f>SUMIFS('Aceite de Oliva'!AP$6:AP$257,'Aceite de Oliva'!$A$6:$A$257,"&gt;="&amp;$A278,'Aceite de Oliva'!$B$6:$B$257,"&lt;="&amp;$B278)</f>
        <v>15.59</v>
      </c>
      <c r="AQ278" s="14"/>
      <c r="AR278" s="14"/>
      <c r="AT278" s="8">
        <f>SUMIFS('Aceite de Oliva'!AT$6:AT$257,'Aceite de Oliva'!$A$6:$A$257,"&gt;="&amp;$A278,'Aceite de Oliva'!$B$6:$B$257,"&lt;="&amp;$B278)</f>
        <v>6.5100000000000007</v>
      </c>
      <c r="AU278" s="8">
        <f>SUMIFS('Aceite de Oliva'!AU$6:AU$257,'Aceite de Oliva'!$A$6:$A$257,"&gt;="&amp;$A278,'Aceite de Oliva'!$B$6:$B$257,"&lt;="&amp;$B278)</f>
        <v>4.3600000000000003</v>
      </c>
      <c r="AV278" s="8">
        <f>SUMIFS('Aceite de Oliva'!AV$6:AV$257,'Aceite de Oliva'!$A$6:$A$257,"&gt;="&amp;$A278,'Aceite de Oliva'!$B$6:$B$257,"&lt;="&amp;$B278)</f>
        <v>1.93</v>
      </c>
      <c r="AW278" s="8">
        <f>SUMIFS('Aceite de Oliva'!AW$6:AW$257,'Aceite de Oliva'!$A$6:$A$257,"&gt;="&amp;$A278,'Aceite de Oliva'!$B$6:$B$257,"&lt;="&amp;$B278)</f>
        <v>18.79</v>
      </c>
      <c r="BA278" s="8">
        <f>SUMIFS('Aceite de Oliva'!BA$6:BA$257,'Aceite de Oliva'!$A$6:$A$257,"&gt;="&amp;A278,'Aceite de Oliva'!$B$6:$B$257,"&lt;="&amp;B278)</f>
        <v>9.4799999999999986</v>
      </c>
      <c r="BB278" s="8">
        <f>SUMIFS('Aceite de Oliva'!BB$6:BB$257,'Aceite de Oliva'!$A$6:$A$257,"&gt;="&amp;$A278,'Aceite de Oliva'!$B$6:$B$257,"&lt;="&amp;$B278)</f>
        <v>3.27</v>
      </c>
      <c r="BC278" s="8">
        <f>SUMIFS('Aceite de Oliva'!BC$6:BC$257,'Aceite de Oliva'!$A$6:$A$257,"&gt;="&amp;$A278,'Aceite de Oliva'!$B$6:$B$257,"&lt;="&amp;$B278)</f>
        <v>3.7199999999999998</v>
      </c>
      <c r="BD278" s="8">
        <f>SUMIFS('Aceite de Oliva'!BD$6:BD$257,'Aceite de Oliva'!$A$6:$A$257,"&gt;="&amp;$A278,'Aceite de Oliva'!$B$6:$B$257,"&lt;="&amp;$B278)</f>
        <v>27.56</v>
      </c>
      <c r="BE278" s="5"/>
      <c r="BH278" s="8">
        <f>SUMIFS('Aceite de Oliva'!BH$6:BH$257,'Aceite de Oliva'!$A$6:$A$257,"&gt;="&amp;$A278,'Aceite de Oliva'!$B$6:$B$257,"&lt;="&amp;$B278)</f>
        <v>8.620000000000001</v>
      </c>
      <c r="BI278" s="8">
        <f>SUMIFS('Aceite de Oliva'!BI$6:BI$257,'Aceite de Oliva'!$A$6:$A$257,"&gt;="&amp;$A278,'Aceite de Oliva'!$B$6:$B$257,"&lt;="&amp;$B278)</f>
        <v>3.41</v>
      </c>
      <c r="BJ278" s="8">
        <f>SUMIFS('Aceite de Oliva'!BJ$6:BJ$257,'Aceite de Oliva'!$A$6:$A$257,"&gt;="&amp;$A278,'Aceite de Oliva'!$B$6:$B$257,"&lt;="&amp;$B278)</f>
        <v>2.79</v>
      </c>
      <c r="BK278" s="8">
        <f>SUMIFS('Aceite de Oliva'!BK$6:BK$257,'Aceite de Oliva'!$A$6:$A$257,"&gt;="&amp;$A278,'Aceite de Oliva'!$B$6:$B$257,"&lt;="&amp;$B278)</f>
        <v>21.400000000000002</v>
      </c>
      <c r="BO278" s="8">
        <f>SUMIFS('Aceite de Oliva'!BO$6:BO$257,'Aceite de Oliva'!$A$6:$A$257,"&gt;="&amp;$A278,'Aceite de Oliva'!$B$6:$B$257,"&lt;="&amp;$B278)</f>
        <v>8.65</v>
      </c>
      <c r="BP278" s="8">
        <f>SUMIFS('Aceite de Oliva'!BP$6:BP$257,'Aceite de Oliva'!$A$6:$A$257,"&gt;="&amp;$A278,'Aceite de Oliva'!$B$6:$B$257,"&lt;="&amp;$B278)</f>
        <v>4.1999999999999993</v>
      </c>
      <c r="BQ278" s="8">
        <f>SUMIFS('Aceite de Oliva'!BQ$6:BQ$257,'Aceite de Oliva'!$A$6:$A$257,"&gt;="&amp;$A278,'Aceite de Oliva'!$B$6:$B$257,"&lt;="&amp;$B278)</f>
        <v>5.01</v>
      </c>
      <c r="BR278" s="8">
        <f>SUMIFS('Aceite de Oliva'!BR$6:BR$257,'Aceite de Oliva'!$A$6:$A$257,"&gt;="&amp;$A278,'Aceite de Oliva'!$B$6:$B$257,"&lt;="&amp;$B278)</f>
        <v>19.62</v>
      </c>
      <c r="BV278" s="8">
        <f>SUMIFS('Aceite de Oliva'!BV$6:BV$257,'Aceite de Oliva'!$A$6:$A$257,"&gt;="&amp;$A278,'Aceite de Oliva'!$B$6:$B$257,"&lt;="&amp;$B278)</f>
        <v>10.55</v>
      </c>
      <c r="BW278" s="8">
        <f>SUMIFS('Aceite de Oliva'!BW$6:BW$257,'Aceite de Oliva'!$A$6:$A$257,"&gt;="&amp;$A278,'Aceite de Oliva'!$B$6:$B$257,"&lt;="&amp;$B278)</f>
        <v>2.85</v>
      </c>
      <c r="BX278" s="8">
        <f>SUMIFS('Aceite de Oliva'!BX$6:BX$257,'Aceite de Oliva'!$A$6:$A$257,"&gt;="&amp;$A278,'Aceite de Oliva'!$B$6:$B$257,"&lt;="&amp;$B278)</f>
        <v>10.59</v>
      </c>
      <c r="BY278" s="8">
        <f>SUMIFS('Aceite de Oliva'!BY$6:BY$257,'Aceite de Oliva'!$A$6:$A$257,"&gt;="&amp;$A278,'Aceite de Oliva'!$B$6:$B$257,"&lt;="&amp;$B278)</f>
        <v>18.240000000000002</v>
      </c>
      <c r="CC278" s="8">
        <f>SUMIFS('Aceite de Oliva'!CC$6:CC$257,'Aceite de Oliva'!$A$6:$A$257,"&gt;="&amp;$A278,'Aceite de Oliva'!$B$6:$B$257,"&lt;="&amp;$B278)</f>
        <v>6.68</v>
      </c>
      <c r="CD278" s="8">
        <f>SUMIFS('Aceite de Oliva'!CD$6:CD$257,'Aceite de Oliva'!$A$6:$A$257,"&gt;="&amp;$A278,'Aceite de Oliva'!$B$6:$B$257,"&lt;="&amp;$B278)</f>
        <v>2.25</v>
      </c>
      <c r="CE278" s="8">
        <f>SUMIFS('Aceite de Oliva'!CE$6:CE$257,'Aceite de Oliva'!$A$6:$A$257,"&gt;="&amp;$A278,'Aceite de Oliva'!$B$6:$B$257,"&lt;="&amp;$B278)</f>
        <v>5.96</v>
      </c>
      <c r="CF278" s="8">
        <f>SUMIFS('Aceite de Oliva'!CF$6:CF$257,'Aceite de Oliva'!$A$6:$A$257,"&gt;="&amp;$A278,'Aceite de Oliva'!$B$6:$B$257,"&lt;="&amp;$B278)</f>
        <v>11.27</v>
      </c>
      <c r="CJ278" s="8">
        <f>SUMIFS('Aceite de Oliva'!CJ$6:CJ$257,'Aceite de Oliva'!$A$6:$A$257,"&gt;="&amp;$A278,'Aceite de Oliva'!$B$6:$B$257,"&lt;="&amp;$B278)</f>
        <v>7.53</v>
      </c>
      <c r="CK278" s="8">
        <f>SUMIFS('Aceite de Oliva'!CK$6:CK$257,'Aceite de Oliva'!$A$6:$A$257,"&gt;="&amp;$A278,'Aceite de Oliva'!$B$6:$B$257,"&lt;="&amp;$B278)</f>
        <v>3.6300000000000003</v>
      </c>
      <c r="CL278" s="8">
        <f>SUMIFS('Aceite de Oliva'!CL$6:CL$257,'Aceite de Oliva'!$A$6:$A$257,"&gt;="&amp;$A278,'Aceite de Oliva'!$B$6:$B$257,"&lt;="&amp;$B278)</f>
        <v>2.73</v>
      </c>
      <c r="CM278" s="8">
        <f>SUMIFS('Aceite de Oliva'!CM$6:CM$257,'Aceite de Oliva'!$A$6:$A$257,"&gt;="&amp;$A278,'Aceite de Oliva'!$B$6:$B$257,"&lt;="&amp;$B278)</f>
        <v>21.93</v>
      </c>
      <c r="CQ278" s="8">
        <f>SUMIFS('Aceite de Oliva'!CQ$6:CQ$257,'Aceite de Oliva'!$A$6:$A$257,"&gt;="&amp;$A278,'Aceite de Oliva'!$B$6:$B$257,"&lt;="&amp;$B278)</f>
        <v>3.7699999999999996</v>
      </c>
      <c r="CR278" s="8">
        <f>SUMIFS('Aceite de Oliva'!CR$6:CR$257,'Aceite de Oliva'!$A$6:$A$257,"&gt;="&amp;$A278,'Aceite de Oliva'!$B$6:$B$257,"&lt;="&amp;$B278)</f>
        <v>1.2000000000000002</v>
      </c>
      <c r="CS278" s="8">
        <f>SUMIFS('Aceite de Oliva'!CS$6:CS$257,'Aceite de Oliva'!$A$6:$A$257,"&gt;="&amp;$A278,'Aceite de Oliva'!$B$6:$B$257,"&lt;="&amp;$B278)</f>
        <v>2.7600000000000002</v>
      </c>
      <c r="CT278" s="8">
        <f>SUMIFS('Aceite de Oliva'!CT$6:CT$257,'Aceite de Oliva'!$A$6:$A$257,"&gt;="&amp;$A278,'Aceite de Oliva'!$B$6:$B$257,"&lt;="&amp;$B278)</f>
        <v>10.06</v>
      </c>
      <c r="CX278" s="8">
        <f>SUMIFS('Aceite de Oliva'!CX$6:CX$257,'Aceite de Oliva'!$A$6:$A$257,"&gt;="&amp;$A278,'Aceite de Oliva'!$B$6:$B$257,"&lt;="&amp;$B278)</f>
        <v>1.8599999999999999</v>
      </c>
      <c r="CY278" s="8">
        <f>SUMIFS('Aceite de Oliva'!CY$6:CY$257,'Aceite de Oliva'!$A$6:$A$257,"&gt;="&amp;$A278,'Aceite de Oliva'!$B$6:$B$257,"&lt;="&amp;$B278)</f>
        <v>1.31</v>
      </c>
      <c r="CZ278" s="8">
        <f>SUMIFS('Aceite de Oliva'!CZ$6:CZ$257,'Aceite de Oliva'!$A$6:$A$257,"&gt;="&amp;$A278,'Aceite de Oliva'!$B$6:$B$257,"&lt;="&amp;$B278)</f>
        <v>1.92</v>
      </c>
      <c r="DA278" s="8">
        <f>SUMIFS('Aceite de Oliva'!DA$6:DA$257,'Aceite de Oliva'!$A$6:$A$257,"&gt;="&amp;$A278,'Aceite de Oliva'!$B$6:$B$257,"&lt;="&amp;$B278)</f>
        <v>0</v>
      </c>
      <c r="DE278" s="8">
        <f>SUMIFS('Aceite de Oliva'!DE$6:DE$257,'Aceite de Oliva'!$A$6:$A$257,"&gt;="&amp;$A278,'Aceite de Oliva'!$B$6:$B$257,"&lt;="&amp;$B278)</f>
        <v>1.24</v>
      </c>
      <c r="DF278" s="8">
        <f>SUMIFS('Aceite de Oliva'!DF$6:DF$257,'Aceite de Oliva'!$A$6:$A$257,"&gt;="&amp;$A278,'Aceite de Oliva'!$B$6:$B$257,"&lt;="&amp;$B278)</f>
        <v>1.7</v>
      </c>
      <c r="DG278" s="8">
        <f>SUMIFS('Aceite de Oliva'!DG$6:DG$257,'Aceite de Oliva'!$A$6:$A$257,"&gt;="&amp;$A278,'Aceite de Oliva'!$B$6:$B$257,"&lt;="&amp;$B278)</f>
        <v>0.56000000000000005</v>
      </c>
      <c r="DH278" s="8">
        <f>SUMIFS('Aceite de Oliva'!DH$6:DH$257,'Aceite de Oliva'!$A$6:$A$257,"&gt;="&amp;$A278,'Aceite de Oliva'!$B$6:$B$257,"&lt;="&amp;$B278)</f>
        <v>0.72</v>
      </c>
      <c r="DL278" s="8">
        <f>SUMIFS('Aceite de Oliva'!DL$6:DL$257,'Aceite de Oliva'!$A$6:$A$257,"&gt;="&amp;$A278,'Aceite de Oliva'!$B$6:$B$257,"&lt;="&amp;$B278)</f>
        <v>1.08</v>
      </c>
      <c r="DM278" s="8">
        <f>SUMIFS('Aceite de Oliva'!DM$6:DM$257,'Aceite de Oliva'!$A$6:$A$257,"&gt;="&amp;$A278,'Aceite de Oliva'!$B$6:$B$257,"&lt;="&amp;$B278)</f>
        <v>2.13</v>
      </c>
      <c r="DN278" s="8">
        <f>SUMIFS('Aceite de Oliva'!DN$6:DN$257,'Aceite de Oliva'!$A$6:$A$257,"&gt;="&amp;$A278,'Aceite de Oliva'!$B$6:$B$257,"&lt;="&amp;$B278)</f>
        <v>0.8600000000000001</v>
      </c>
      <c r="DO278" s="8">
        <f>SUMIFS('Aceite de Oliva'!DO$6:DO$257,'Aceite de Oliva'!$A$6:$A$257,"&gt;="&amp;$A278,'Aceite de Oliva'!$B$6:$B$257,"&lt;="&amp;$B278)</f>
        <v>0.13</v>
      </c>
      <c r="DS278" s="8">
        <f>SUMIFS('Aceite de Oliva'!DS$6:DS$257,'Aceite de Oliva'!$A$6:$A$257,"&gt;="&amp;$A278,'Aceite de Oliva'!$B$6:$B$257,"&lt;="&amp;$B278)</f>
        <v>1.7</v>
      </c>
      <c r="DT278" s="8">
        <f>SUMIFS('Aceite de Oliva'!DT$6:DT$257,'Aceite de Oliva'!$A$6:$A$257,"&gt;="&amp;$A278,'Aceite de Oliva'!$B$6:$B$257,"&lt;="&amp;$B278)</f>
        <v>1.56</v>
      </c>
      <c r="DU278" s="8">
        <f>SUMIFS('Aceite de Oliva'!DU$6:DU$257,'Aceite de Oliva'!$A$6:$A$257,"&gt;="&amp;$A278,'Aceite de Oliva'!$B$6:$B$257,"&lt;="&amp;$B278)</f>
        <v>1.66</v>
      </c>
      <c r="DV278" s="8">
        <f>SUMIFS('Aceite de Oliva'!DV$6:DV$257,'Aceite de Oliva'!$A$6:$A$257,"&gt;="&amp;$A278,'Aceite de Oliva'!$B$6:$B$257,"&lt;="&amp;$B278)</f>
        <v>0.67</v>
      </c>
      <c r="DZ278" s="8">
        <f>SUMIFS('Aceite de Oliva'!DZ$6:DZ$257,'Aceite de Oliva'!$A$6:$A$257,"&gt;="&amp;$A278,'Aceite de Oliva'!$B$6:$B$257,"&lt;="&amp;$B278)</f>
        <v>0.62</v>
      </c>
      <c r="EA278" s="8">
        <f>SUMIFS('Aceite de Oliva'!EA$6:EA$257,'Aceite de Oliva'!$A$6:$A$257,"&gt;="&amp;$A278,'Aceite de Oliva'!$B$6:$B$257,"&lt;="&amp;$B278)</f>
        <v>0.36</v>
      </c>
      <c r="EB278" s="8">
        <f>SUMIFS('Aceite de Oliva'!EB$6:EB$257,'Aceite de Oliva'!$A$6:$A$257,"&gt;="&amp;$A278,'Aceite de Oliva'!$B$6:$B$257,"&lt;="&amp;$B278)</f>
        <v>0.37</v>
      </c>
      <c r="EC278" s="8">
        <f>SUMIFS('Aceite de Oliva'!EC$6:EC$257,'Aceite de Oliva'!$A$6:$A$257,"&gt;="&amp;$A278,'Aceite de Oliva'!$B$6:$B$257,"&lt;="&amp;$B278)</f>
        <v>0.46</v>
      </c>
      <c r="EG278" s="8">
        <f>SUMIFS('Aceite de Oliva'!EG$6:EG$257,'Aceite de Oliva'!$A$6:$A$257,"&gt;="&amp;$A278,'Aceite de Oliva'!$B$6:$B$257,"&lt;="&amp;$B278)</f>
        <v>1.5</v>
      </c>
      <c r="EH278" s="8">
        <f>SUMIFS('Aceite de Oliva'!EH$6:EH$257,'Aceite de Oliva'!$A$6:$A$257,"&gt;="&amp;$A278,'Aceite de Oliva'!$B$6:$B$257,"&lt;="&amp;$B278)</f>
        <v>2.15</v>
      </c>
      <c r="EI278" s="8">
        <f>SUMIFS('Aceite de Oliva'!EI$6:EI$257,'Aceite de Oliva'!$A$6:$A$257,"&gt;="&amp;$A278,'Aceite de Oliva'!$B$6:$B$257,"&lt;="&amp;$B278)</f>
        <v>1.35</v>
      </c>
      <c r="EJ278" s="8">
        <f>SUMIFS('Aceite de Oliva'!EJ$6:EJ$257,'Aceite de Oliva'!$A$6:$A$257,"&gt;="&amp;$A278,'Aceite de Oliva'!$B$6:$B$257,"&lt;="&amp;$B278)</f>
        <v>0</v>
      </c>
      <c r="EN278" s="8">
        <f>SUMIFS('Aceite de Oliva'!EN$6:EN$257,'Aceite de Oliva'!$A$6:$A$257,"&gt;="&amp;$A278,'Aceite de Oliva'!$B$6:$B$257,"&lt;="&amp;$B278)</f>
        <v>0.58000000000000007</v>
      </c>
      <c r="EO278" s="8">
        <f>SUMIFS('Aceite de Oliva'!EO$6:EO$257,'Aceite de Oliva'!$A$6:$A$257,"&gt;="&amp;$A278,'Aceite de Oliva'!$B$6:$B$257,"&lt;="&amp;$B278)</f>
        <v>0</v>
      </c>
      <c r="EP278" s="8">
        <f>SUMIFS('Aceite de Oliva'!EP$6:EP$257,'Aceite de Oliva'!$A$6:$A$257,"&gt;="&amp;$A278,'Aceite de Oliva'!$B$6:$B$257,"&lt;="&amp;$B278)</f>
        <v>0.48</v>
      </c>
      <c r="EQ278" s="8">
        <f>SUMIFS('Aceite de Oliva'!EQ$6:EQ$257,'Aceite de Oliva'!$A$6:$A$257,"&gt;="&amp;$A278,'Aceite de Oliva'!$B$6:$B$257,"&lt;="&amp;$B278)</f>
        <v>0.19</v>
      </c>
      <c r="EU278" s="8">
        <f>SUMIFS('Aceite de Oliva'!EU$6:EU$257,'Aceite de Oliva'!$A$6:$A$257,"&gt;="&amp;$A278,'Aceite de Oliva'!$B$6:$B$257,"&lt;="&amp;$B278)</f>
        <v>0.78</v>
      </c>
      <c r="EV278" s="8">
        <f>SUMIFS('Aceite de Oliva'!EV$6:EV$257,'Aceite de Oliva'!$A$6:$A$257,"&gt;="&amp;$A278,'Aceite de Oliva'!$B$6:$B$257,"&lt;="&amp;$B278)</f>
        <v>0.36</v>
      </c>
      <c r="EW278" s="8">
        <f>SUMIFS('Aceite de Oliva'!EW$6:EW$257,'Aceite de Oliva'!$A$6:$A$257,"&gt;="&amp;$A278,'Aceite de Oliva'!$B$6:$B$257,"&lt;="&amp;$B278)</f>
        <v>0.82000000000000006</v>
      </c>
      <c r="EX278" s="8">
        <f>SUMIFS('Aceite de Oliva'!EX$6:EX$257,'Aceite de Oliva'!$A$6:$A$257,"&gt;="&amp;$A278,'Aceite de Oliva'!$B$6:$B$257,"&lt;="&amp;$B278)</f>
        <v>0</v>
      </c>
      <c r="FB278" s="8">
        <f>SUMIFS('Aceite de Oliva'!FB$6:FB$257,'Aceite de Oliva'!$A$6:$A$257,"&gt;="&amp;$A278,'Aceite de Oliva'!$B$6:$B$257,"&lt;="&amp;$B278)</f>
        <v>1.1600000000000001</v>
      </c>
      <c r="FC278" s="8">
        <f>SUMIFS('Aceite de Oliva'!FC$6:FC$257,'Aceite de Oliva'!$A$6:$A$257,"&gt;="&amp;$A278,'Aceite de Oliva'!$B$6:$B$257,"&lt;="&amp;$B278)</f>
        <v>0.27</v>
      </c>
      <c r="FD278" s="8">
        <f>SUMIFS('Aceite de Oliva'!FD$6:FD$257,'Aceite de Oliva'!$A$6:$A$257,"&gt;="&amp;$A278,'Aceite de Oliva'!$B$6:$B$257,"&lt;="&amp;$B278)</f>
        <v>0.82000000000000006</v>
      </c>
      <c r="FE278" s="8">
        <f>SUMIFS('Aceite de Oliva'!FE$6:FE$257,'Aceite de Oliva'!$A$6:$A$257,"&gt;="&amp;$A278,'Aceite de Oliva'!$B$6:$B$257,"&lt;="&amp;$B278)</f>
        <v>0</v>
      </c>
      <c r="FI278" s="8">
        <f>SUMIFS('Aceite de Oliva'!FI$6:FI$257,'Aceite de Oliva'!$A$6:$A$257,"&gt;="&amp;$A278,'Aceite de Oliva'!$B$6:$B$257,"&lt;="&amp;$B278)</f>
        <v>0.18</v>
      </c>
      <c r="FJ278" s="8">
        <f>SUMIFS('Aceite de Oliva'!FJ$6:FJ$257,'Aceite de Oliva'!$A$6:$A$257,"&gt;="&amp;$A278,'Aceite de Oliva'!$B$6:$B$257,"&lt;="&amp;$B278)</f>
        <v>0</v>
      </c>
      <c r="FK278" s="8">
        <f>SUMIFS('Aceite de Oliva'!FK$6:FK$257,'Aceite de Oliva'!$A$6:$A$257,"&gt;="&amp;$A278,'Aceite de Oliva'!$B$6:$B$257,"&lt;="&amp;$B278)</f>
        <v>0.16</v>
      </c>
      <c r="FL278" s="8">
        <f>SUMIFS('Aceite de Oliva'!FL$6:FL$257,'Aceite de Oliva'!$A$6:$A$257,"&gt;="&amp;$A278,'Aceite de Oliva'!$B$6:$B$257,"&lt;="&amp;$B278)</f>
        <v>0</v>
      </c>
      <c r="FP278" s="8">
        <f>SUMIFS('Aceite de Oliva'!FP$6:FP$257,'Aceite de Oliva'!$A$6:$A$257,"&gt;="&amp;$A278,'Aceite de Oliva'!$B$6:$B$257,"&lt;="&amp;$B278)</f>
        <v>0.43</v>
      </c>
      <c r="FQ278" s="8">
        <f>SUMIFS('Aceite de Oliva'!FQ$6:FQ$257,'Aceite de Oliva'!$A$6:$A$257,"&gt;="&amp;$A278,'Aceite de Oliva'!$B$6:$B$257,"&lt;="&amp;$B278)</f>
        <v>1.41</v>
      </c>
      <c r="FR278" s="8">
        <f>SUMIFS('Aceite de Oliva'!FR$6:FR$257,'Aceite de Oliva'!$A$6:$A$257,"&gt;="&amp;$A278,'Aceite de Oliva'!$B$6:$B$257,"&lt;="&amp;$B278)</f>
        <v>0.26</v>
      </c>
      <c r="FS278" s="8">
        <f>SUMIFS('Aceite de Oliva'!FS$6:FS$257,'Aceite de Oliva'!$A$6:$A$257,"&gt;="&amp;$A278,'Aceite de Oliva'!$B$6:$B$257,"&lt;="&amp;$B278)</f>
        <v>0</v>
      </c>
      <c r="FW278" s="8">
        <f>SUMIFS('Aceite de Oliva'!FW$6:FW$257,'Aceite de Oliva'!$A$6:$A$257,"&gt;="&amp;$A278,'Aceite de Oliva'!$B$6:$B$257,"&lt;="&amp;$B278)</f>
        <v>0.64999999999999991</v>
      </c>
      <c r="FX278" s="8">
        <f>SUMIFS('Aceite de Oliva'!FX$6:FX$257,'Aceite de Oliva'!$A$6:$A$257,"&gt;="&amp;$A278,'Aceite de Oliva'!$B$6:$B$257,"&lt;="&amp;$B278)</f>
        <v>1.45</v>
      </c>
      <c r="FY278" s="8">
        <f>SUMIFS('Aceite de Oliva'!FY$6:FY$257,'Aceite de Oliva'!$A$6:$A$257,"&gt;="&amp;$A278,'Aceite de Oliva'!$B$6:$B$257,"&lt;="&amp;$B278)</f>
        <v>0.64999999999999991</v>
      </c>
      <c r="FZ278" s="8">
        <f>SUMIFS('Aceite de Oliva'!FZ$6:FZ$257,'Aceite de Oliva'!$A$6:$A$257,"&gt;="&amp;$A278,'Aceite de Oliva'!$B$6:$B$257,"&lt;="&amp;$B278)</f>
        <v>0</v>
      </c>
      <c r="GD278" s="8">
        <f>SUMIFS('Aceite de Oliva'!GD$6:GD$257,'Aceite de Oliva'!$A$6:$A$257,"&gt;="&amp;$A278,'Aceite de Oliva'!$B$6:$B$257,"&lt;="&amp;$B278)</f>
        <v>0.1</v>
      </c>
      <c r="GE278" s="8">
        <f>SUMIFS('Aceite de Oliva'!GE$6:GE$257,'Aceite de Oliva'!$A$6:$A$257,"&gt;="&amp;$A278,'Aceite de Oliva'!$B$6:$B$257,"&lt;="&amp;$B278)</f>
        <v>0</v>
      </c>
      <c r="GF278" s="8">
        <f>SUMIFS('Aceite de Oliva'!GF$6:GF$257,'Aceite de Oliva'!$A$6:$A$257,"&gt;="&amp;$A278,'Aceite de Oliva'!$B$6:$B$257,"&lt;="&amp;$B278)</f>
        <v>0.17</v>
      </c>
      <c r="GG278" s="8">
        <f>SUMIFS('Aceite de Oliva'!GG$6:GG$257,'Aceite de Oliva'!$A$6:$A$257,"&gt;="&amp;$A278,'Aceite de Oliva'!$B$6:$B$257,"&lt;="&amp;$B278)</f>
        <v>0</v>
      </c>
      <c r="GK278" s="8">
        <f>SUMIFS('Aceite de Oliva'!GK$6:GK$257,'Aceite de Oliva'!$A$6:$A$257,"&gt;="&amp;$A278,'Aceite de Oliva'!$B$6:$B$257,"&lt;="&amp;$B278)</f>
        <v>7.0000000000000007E-2</v>
      </c>
      <c r="GL278" s="8">
        <f>SUMIFS('Aceite de Oliva'!GL$6:GL$257,'Aceite de Oliva'!$A$6:$A$257,"&gt;="&amp;$A278,'Aceite de Oliva'!$B$6:$B$257,"&lt;="&amp;$B278)</f>
        <v>0.12</v>
      </c>
      <c r="GM278" s="8">
        <f>SUMIFS('Aceite de Oliva'!GM$6:GM$257,'Aceite de Oliva'!$A$6:$A$257,"&gt;="&amp;$A278,'Aceite de Oliva'!$B$6:$B$257,"&lt;="&amp;$B278)</f>
        <v>0.09</v>
      </c>
      <c r="GN278" s="8">
        <f>SUMIFS('Aceite de Oliva'!GN$6:GN$257,'Aceite de Oliva'!$A$6:$A$257,"&gt;="&amp;$A278,'Aceite de Oliva'!$B$6:$B$257,"&lt;="&amp;$B278)</f>
        <v>0</v>
      </c>
      <c r="GR278" s="8">
        <f>SUMIFS('Aceite de Oliva'!GR$6:GR$257,'Aceite de Oliva'!$A$6:$A$257,"&gt;="&amp;$A278,'Aceite de Oliva'!$B$6:$B$257,"&lt;="&amp;$B278)</f>
        <v>0.22000000000000003</v>
      </c>
      <c r="GS278" s="8">
        <f>SUMIFS('Aceite de Oliva'!GS$6:GS$257,'Aceite de Oliva'!$A$6:$A$257,"&gt;="&amp;$A278,'Aceite de Oliva'!$B$6:$B$257,"&lt;="&amp;$B278)</f>
        <v>0</v>
      </c>
      <c r="GT278" s="8">
        <f>SUMIFS('Aceite de Oliva'!GT$6:GT$257,'Aceite de Oliva'!$A$6:$A$257,"&gt;="&amp;$A278,'Aceite de Oliva'!$B$6:$B$257,"&lt;="&amp;$B278)</f>
        <v>0.31</v>
      </c>
      <c r="GU278" s="8">
        <f>SUMIFS('Aceite de Oliva'!GU$6:GU$257,'Aceite de Oliva'!$A$6:$A$257,"&gt;="&amp;$A278,'Aceite de Oliva'!$B$6:$B$257,"&lt;="&amp;$B278)</f>
        <v>0.27</v>
      </c>
      <c r="GY278" s="8">
        <f>SUMIFS('Aceite de Oliva'!GY$6:GY$257,'Aceite de Oliva'!$A$6:$A$257,"&gt;="&amp;$A278,'Aceite de Oliva'!$B$6:$B$257,"&lt;="&amp;$B278)</f>
        <v>0.21000000000000002</v>
      </c>
      <c r="GZ278" s="8">
        <f>SUMIFS('Aceite de Oliva'!GZ$6:GZ$257,'Aceite de Oliva'!$A$6:$A$257,"&gt;="&amp;$A278,'Aceite de Oliva'!$B$6:$B$257,"&lt;="&amp;$B278)</f>
        <v>0</v>
      </c>
      <c r="HA278" s="8">
        <f>SUMIFS('Aceite de Oliva'!HA$6:HA$257,'Aceite de Oliva'!$A$6:$A$257,"&gt;="&amp;$A278,'Aceite de Oliva'!$B$6:$B$257,"&lt;="&amp;$B278)</f>
        <v>0.36</v>
      </c>
      <c r="HB278" s="8">
        <f>SUMIFS('Aceite de Oliva'!HB$6:HB$257,'Aceite de Oliva'!$A$6:$A$257,"&gt;="&amp;$A278,'Aceite de Oliva'!$B$6:$B$257,"&lt;="&amp;$B278)</f>
        <v>0</v>
      </c>
    </row>
    <row r="279" spans="1:210" x14ac:dyDescent="0.3">
      <c r="A279" s="14">
        <f>'TAM Aceite de Oliva'!B27</f>
        <v>3.9000000000000012</v>
      </c>
      <c r="B279" s="14">
        <f>'TAM Aceite de Oliva'!C27</f>
        <v>4.0000000000000009</v>
      </c>
      <c r="C279" s="14"/>
      <c r="D279" s="8">
        <f>SUMIFS('Aceite de Oliva'!D$6:D$257,'Aceite de Oliva'!$A$6:$A$257,"&gt;="&amp;$A279,'Aceite de Oliva'!$B$6:$B$257,"&lt;="&amp;$B279)</f>
        <v>39.209999999999994</v>
      </c>
      <c r="E279" s="8">
        <f>SUMIFS('Aceite de Oliva'!E$6:E$257,'Aceite de Oliva'!$A$6:$A$257,"&gt;="&amp;$A279,'Aceite de Oliva'!$B$6:$B$257,"&lt;="&amp;$B279)</f>
        <v>8.94</v>
      </c>
      <c r="F279" s="8">
        <f>SUMIFS('Aceite de Oliva'!F$6:F$257,'Aceite de Oliva'!$A$6:$A$257,"&gt;="&amp;$A279,'Aceite de Oliva'!$B$6:$B$257,"&lt;="&amp;$B279)</f>
        <v>35.360000000000007</v>
      </c>
      <c r="G279" s="8">
        <f>SUMIFS('Aceite de Oliva'!G$6:G$257,'Aceite de Oliva'!$A$6:$A$257,"&gt;="&amp;$A279,'Aceite de Oliva'!$B$6:$B$257,"&lt;="&amp;$B279)</f>
        <v>71.989999999999995</v>
      </c>
      <c r="H279" s="14"/>
      <c r="I279" s="14"/>
      <c r="J279" s="14"/>
      <c r="K279" s="8">
        <f>SUMIFS('Aceite de Oliva'!K$6:K$257,'Aceite de Oliva'!$A$6:$A$257,"&gt;="&amp;$A279,'Aceite de Oliva'!$B$6:$B$257,"&lt;="&amp;$B279)</f>
        <v>10.07</v>
      </c>
      <c r="L279" s="8">
        <f>SUMIFS('Aceite de Oliva'!L$6:L$257,'Aceite de Oliva'!$A$6:$A$257,"&gt;="&amp;$A279,'Aceite de Oliva'!$B$6:$B$257,"&lt;="&amp;$B279)</f>
        <v>6.56</v>
      </c>
      <c r="M279" s="8">
        <f>SUMIFS('Aceite de Oliva'!M$6:M$257,'Aceite de Oliva'!$A$6:$A$257,"&gt;="&amp;$A279,'Aceite de Oliva'!$B$6:$B$257,"&lt;="&amp;$B279)</f>
        <v>7.22</v>
      </c>
      <c r="N279" s="8">
        <f>SUMIFS('Aceite de Oliva'!N$6:N$257,'Aceite de Oliva'!$A$6:$A$257,"&gt;="&amp;$A279,'Aceite de Oliva'!$B$6:$B$257,"&lt;="&amp;$B279)</f>
        <v>21.63</v>
      </c>
      <c r="O279" s="14"/>
      <c r="P279" s="14"/>
      <c r="Q279" s="14"/>
      <c r="R279" s="8">
        <f>SUMIFS('Aceite de Oliva'!R$6:R$257,'Aceite de Oliva'!$A$6:$A$257,"&gt;="&amp;$A279,'Aceite de Oliva'!$B$6:$B$257,"&lt;="&amp;$B279)</f>
        <v>6.43</v>
      </c>
      <c r="S279" s="8">
        <f>SUMIFS('Aceite de Oliva'!S$6:S$257,'Aceite de Oliva'!$A$6:$A$257,"&gt;="&amp;$A279,'Aceite de Oliva'!$B$6:$B$257,"&lt;="&amp;$B279)</f>
        <v>12.87</v>
      </c>
      <c r="T279" s="8">
        <f>SUMIFS('Aceite de Oliva'!T$6:T$257,'Aceite de Oliva'!$A$6:$A$257,"&gt;="&amp;$A279,'Aceite de Oliva'!$B$6:$B$257,"&lt;="&amp;$B279)</f>
        <v>6.57</v>
      </c>
      <c r="U279" s="8">
        <f>SUMIFS('Aceite de Oliva'!U$6:U$257,'Aceite de Oliva'!$A$6:$A$257,"&gt;="&amp;$A279,'Aceite de Oliva'!$B$6:$B$257,"&lt;="&amp;$B279)</f>
        <v>2.0499999999999998</v>
      </c>
      <c r="V279" s="14"/>
      <c r="W279" s="14"/>
      <c r="X279" s="14"/>
      <c r="Y279" s="8">
        <f>SUMIFS('Aceite de Oliva'!Y$6:Y$257,'Aceite de Oliva'!$A$6:$A$257,"&gt;="&amp;$A279,'Aceite de Oliva'!$B$6:$B$257,"&lt;="&amp;$B279)</f>
        <v>6.51</v>
      </c>
      <c r="Z279" s="8">
        <f>SUMIFS('Aceite de Oliva'!Z$6:Z$257,'Aceite de Oliva'!$A$6:$A$257,"&gt;="&amp;$A279,'Aceite de Oliva'!$B$6:$B$257,"&lt;="&amp;$B279)</f>
        <v>15.450000000000001</v>
      </c>
      <c r="AA279" s="8">
        <f>SUMIFS('Aceite de Oliva'!AA$6:AA$257,'Aceite de Oliva'!$A$6:$A$257,"&gt;="&amp;$A279,'Aceite de Oliva'!$B$6:$B$257,"&lt;="&amp;$B279)</f>
        <v>5.77</v>
      </c>
      <c r="AB279" s="8">
        <f>SUMIFS('Aceite de Oliva'!AB$6:AB$257,'Aceite de Oliva'!$A$6:$A$257,"&gt;="&amp;$A279,'Aceite de Oliva'!$B$6:$B$257,"&lt;="&amp;$B279)</f>
        <v>0.99</v>
      </c>
      <c r="AC279" s="14"/>
      <c r="AD279" s="14"/>
      <c r="AE279" s="14"/>
      <c r="AF279" s="8">
        <f>SUMIFS('Aceite de Oliva'!AF$6:AF$257,'Aceite de Oliva'!$A$6:$A$257,"&gt;="&amp;$A279,'Aceite de Oliva'!$B$6:$B$257,"&lt;="&amp;$B279)</f>
        <v>9.3999999999999986</v>
      </c>
      <c r="AG279" s="8">
        <f>SUMIFS('Aceite de Oliva'!AG$6:AG$257,'Aceite de Oliva'!$A$6:$A$257,"&gt;="&amp;$A279,'Aceite de Oliva'!$B$6:$B$257,"&lt;="&amp;$B279)</f>
        <v>19.3</v>
      </c>
      <c r="AH279" s="8">
        <f>SUMIFS('Aceite de Oliva'!AH$6:AH$257,'Aceite de Oliva'!$A$6:$A$257,"&gt;="&amp;$A279,'Aceite de Oliva'!$B$6:$B$257,"&lt;="&amp;$B279)</f>
        <v>9.6999999999999993</v>
      </c>
      <c r="AI279" s="8">
        <f>SUMIFS('Aceite de Oliva'!AI$6:AI$257,'Aceite de Oliva'!$A$6:$A$257,"&gt;="&amp;$A279,'Aceite de Oliva'!$B$6:$B$257,"&lt;="&amp;$B279)</f>
        <v>0.49</v>
      </c>
      <c r="AJ279" s="14"/>
      <c r="AK279" s="14"/>
      <c r="AL279" s="14"/>
      <c r="AM279" s="8">
        <f>SUMIFS('Aceite de Oliva'!AM$6:AM$257,'Aceite de Oliva'!$A$6:$A$257,"&gt;="&amp;$A279,'Aceite de Oliva'!$B$6:$B$257,"&lt;="&amp;$B279)</f>
        <v>8.43</v>
      </c>
      <c r="AN279" s="8">
        <f>SUMIFS('Aceite de Oliva'!AN$6:AN$257,'Aceite de Oliva'!$A$6:$A$257,"&gt;="&amp;$A279,'Aceite de Oliva'!$B$6:$B$257,"&lt;="&amp;$B279)</f>
        <v>13.28</v>
      </c>
      <c r="AO279" s="8">
        <f>SUMIFS('Aceite de Oliva'!AO$6:AO$257,'Aceite de Oliva'!$A$6:$A$257,"&gt;="&amp;$A279,'Aceite de Oliva'!$B$6:$B$257,"&lt;="&amp;$B279)</f>
        <v>11.31</v>
      </c>
      <c r="AP279" s="8">
        <f>SUMIFS('Aceite de Oliva'!AP$6:AP$257,'Aceite de Oliva'!$A$6:$A$257,"&gt;="&amp;$A279,'Aceite de Oliva'!$B$6:$B$257,"&lt;="&amp;$B279)</f>
        <v>0.99</v>
      </c>
      <c r="AQ279" s="14"/>
      <c r="AR279" s="14"/>
      <c r="AT279" s="8">
        <f>SUMIFS('Aceite de Oliva'!AT$6:AT$257,'Aceite de Oliva'!$A$6:$A$257,"&gt;="&amp;$A279,'Aceite de Oliva'!$B$6:$B$257,"&lt;="&amp;$B279)</f>
        <v>8.69</v>
      </c>
      <c r="AU279" s="8">
        <f>SUMIFS('Aceite de Oliva'!AU$6:AU$257,'Aceite de Oliva'!$A$6:$A$257,"&gt;="&amp;$A279,'Aceite de Oliva'!$B$6:$B$257,"&lt;="&amp;$B279)</f>
        <v>14.469999999999999</v>
      </c>
      <c r="AV279" s="8">
        <f>SUMIFS('Aceite de Oliva'!AV$6:AV$257,'Aceite de Oliva'!$A$6:$A$257,"&gt;="&amp;$A279,'Aceite de Oliva'!$B$6:$B$257,"&lt;="&amp;$B279)</f>
        <v>10.38</v>
      </c>
      <c r="AW279" s="8">
        <f>SUMIFS('Aceite de Oliva'!AW$6:AW$257,'Aceite de Oliva'!$A$6:$A$257,"&gt;="&amp;$A279,'Aceite de Oliva'!$B$6:$B$257,"&lt;="&amp;$B279)</f>
        <v>0.36</v>
      </c>
      <c r="BA279" s="8">
        <f>SUMIFS('Aceite de Oliva'!BA$6:BA$257,'Aceite de Oliva'!$A$6:$A$257,"&gt;="&amp;A279,'Aceite de Oliva'!$B$6:$B$257,"&lt;="&amp;B279)</f>
        <v>9.1100000000000012</v>
      </c>
      <c r="BB279" s="8">
        <f>SUMIFS('Aceite de Oliva'!BB$6:BB$257,'Aceite de Oliva'!$A$6:$A$257,"&gt;="&amp;$A279,'Aceite de Oliva'!$B$6:$B$257,"&lt;="&amp;$B279)</f>
        <v>9.7200000000000006</v>
      </c>
      <c r="BC279" s="8">
        <f>SUMIFS('Aceite de Oliva'!BC$6:BC$257,'Aceite de Oliva'!$A$6:$A$257,"&gt;="&amp;$A279,'Aceite de Oliva'!$B$6:$B$257,"&lt;="&amp;$B279)</f>
        <v>14.68</v>
      </c>
      <c r="BD279" s="8">
        <f>SUMIFS('Aceite de Oliva'!BD$6:BD$257,'Aceite de Oliva'!$A$6:$A$257,"&gt;="&amp;$A279,'Aceite de Oliva'!$B$6:$B$257,"&lt;="&amp;$B279)</f>
        <v>1.03</v>
      </c>
      <c r="BE279" s="5"/>
      <c r="BH279" s="8">
        <f>SUMIFS('Aceite de Oliva'!BH$6:BH$257,'Aceite de Oliva'!$A$6:$A$257,"&gt;="&amp;$A279,'Aceite de Oliva'!$B$6:$B$257,"&lt;="&amp;$B279)</f>
        <v>11.79</v>
      </c>
      <c r="BI279" s="8">
        <f>SUMIFS('Aceite de Oliva'!BI$6:BI$257,'Aceite de Oliva'!$A$6:$A$257,"&gt;="&amp;$A279,'Aceite de Oliva'!$B$6:$B$257,"&lt;="&amp;$B279)</f>
        <v>9.98</v>
      </c>
      <c r="BJ279" s="8">
        <f>SUMIFS('Aceite de Oliva'!BJ$6:BJ$257,'Aceite de Oliva'!$A$6:$A$257,"&gt;="&amp;$A279,'Aceite de Oliva'!$B$6:$B$257,"&lt;="&amp;$B279)</f>
        <v>19.029999999999998</v>
      </c>
      <c r="BK279" s="8">
        <f>SUMIFS('Aceite de Oliva'!BK$6:BK$257,'Aceite de Oliva'!$A$6:$A$257,"&gt;="&amp;$A279,'Aceite de Oliva'!$B$6:$B$257,"&lt;="&amp;$B279)</f>
        <v>3.16</v>
      </c>
      <c r="BO279" s="8">
        <f>SUMIFS('Aceite de Oliva'!BO$6:BO$257,'Aceite de Oliva'!$A$6:$A$257,"&gt;="&amp;$A279,'Aceite de Oliva'!$B$6:$B$257,"&lt;="&amp;$B279)</f>
        <v>12.64</v>
      </c>
      <c r="BP279" s="8">
        <f>SUMIFS('Aceite de Oliva'!BP$6:BP$257,'Aceite de Oliva'!$A$6:$A$257,"&gt;="&amp;$A279,'Aceite de Oliva'!$B$6:$B$257,"&lt;="&amp;$B279)</f>
        <v>20.149999999999999</v>
      </c>
      <c r="BQ279" s="8">
        <f>SUMIFS('Aceite de Oliva'!BQ$6:BQ$257,'Aceite de Oliva'!$A$6:$A$257,"&gt;="&amp;$A279,'Aceite de Oliva'!$B$6:$B$257,"&lt;="&amp;$B279)</f>
        <v>14.31</v>
      </c>
      <c r="BR279" s="8">
        <f>SUMIFS('Aceite de Oliva'!BR$6:BR$257,'Aceite de Oliva'!$A$6:$A$257,"&gt;="&amp;$A279,'Aceite de Oliva'!$B$6:$B$257,"&lt;="&amp;$B279)</f>
        <v>5.04</v>
      </c>
      <c r="BV279" s="8">
        <f>SUMIFS('Aceite de Oliva'!BV$6:BV$257,'Aceite de Oliva'!$A$6:$A$257,"&gt;="&amp;$A279,'Aceite de Oliva'!$B$6:$B$257,"&lt;="&amp;$B279)</f>
        <v>9.17</v>
      </c>
      <c r="BW279" s="8">
        <f>SUMIFS('Aceite de Oliva'!BW$6:BW$257,'Aceite de Oliva'!$A$6:$A$257,"&gt;="&amp;$A279,'Aceite de Oliva'!$B$6:$B$257,"&lt;="&amp;$B279)</f>
        <v>13.23</v>
      </c>
      <c r="BX279" s="8">
        <f>SUMIFS('Aceite de Oliva'!BX$6:BX$257,'Aceite de Oliva'!$A$6:$A$257,"&gt;="&amp;$A279,'Aceite de Oliva'!$B$6:$B$257,"&lt;="&amp;$B279)</f>
        <v>11.11</v>
      </c>
      <c r="BY279" s="8">
        <f>SUMIFS('Aceite de Oliva'!BY$6:BY$257,'Aceite de Oliva'!$A$6:$A$257,"&gt;="&amp;$A279,'Aceite de Oliva'!$B$6:$B$257,"&lt;="&amp;$B279)</f>
        <v>1.17</v>
      </c>
      <c r="CC279" s="8">
        <f>SUMIFS('Aceite de Oliva'!CC$6:CC$257,'Aceite de Oliva'!$A$6:$A$257,"&gt;="&amp;$A279,'Aceite de Oliva'!$B$6:$B$257,"&lt;="&amp;$B279)</f>
        <v>10.93</v>
      </c>
      <c r="CD279" s="8">
        <f>SUMIFS('Aceite de Oliva'!CD$6:CD$257,'Aceite de Oliva'!$A$6:$A$257,"&gt;="&amp;$A279,'Aceite de Oliva'!$B$6:$B$257,"&lt;="&amp;$B279)</f>
        <v>4.46</v>
      </c>
      <c r="CE279" s="8">
        <f>SUMIFS('Aceite de Oliva'!CE$6:CE$257,'Aceite de Oliva'!$A$6:$A$257,"&gt;="&amp;$A279,'Aceite de Oliva'!$B$6:$B$257,"&lt;="&amp;$B279)</f>
        <v>11.620000000000001</v>
      </c>
      <c r="CF279" s="8">
        <f>SUMIFS('Aceite de Oliva'!CF$6:CF$257,'Aceite de Oliva'!$A$6:$A$257,"&gt;="&amp;$A279,'Aceite de Oliva'!$B$6:$B$257,"&lt;="&amp;$B279)</f>
        <v>14.79</v>
      </c>
      <c r="CJ279" s="8">
        <f>SUMIFS('Aceite de Oliva'!CJ$6:CJ$257,'Aceite de Oliva'!$A$6:$A$257,"&gt;="&amp;$A279,'Aceite de Oliva'!$B$6:$B$257,"&lt;="&amp;$B279)</f>
        <v>11.829999999999998</v>
      </c>
      <c r="CK279" s="8">
        <f>SUMIFS('Aceite de Oliva'!CK$6:CK$257,'Aceite de Oliva'!$A$6:$A$257,"&gt;="&amp;$A279,'Aceite de Oliva'!$B$6:$B$257,"&lt;="&amp;$B279)</f>
        <v>7.65</v>
      </c>
      <c r="CL279" s="8">
        <f>SUMIFS('Aceite de Oliva'!CL$6:CL$257,'Aceite de Oliva'!$A$6:$A$257,"&gt;="&amp;$A279,'Aceite de Oliva'!$B$6:$B$257,"&lt;="&amp;$B279)</f>
        <v>15.83</v>
      </c>
      <c r="CM279" s="8">
        <f>SUMIFS('Aceite de Oliva'!CM$6:CM$257,'Aceite de Oliva'!$A$6:$A$257,"&gt;="&amp;$A279,'Aceite de Oliva'!$B$6:$B$257,"&lt;="&amp;$B279)</f>
        <v>6.6400000000000006</v>
      </c>
      <c r="CQ279" s="8">
        <f>SUMIFS('Aceite de Oliva'!CQ$6:CQ$257,'Aceite de Oliva'!$A$6:$A$257,"&gt;="&amp;$A279,'Aceite de Oliva'!$B$6:$B$257,"&lt;="&amp;$B279)</f>
        <v>9.09</v>
      </c>
      <c r="CR279" s="8">
        <f>SUMIFS('Aceite de Oliva'!CR$6:CR$257,'Aceite de Oliva'!$A$6:$A$257,"&gt;="&amp;$A279,'Aceite de Oliva'!$B$6:$B$257,"&lt;="&amp;$B279)</f>
        <v>21.31</v>
      </c>
      <c r="CS279" s="8">
        <f>SUMIFS('Aceite de Oliva'!CS$6:CS$257,'Aceite de Oliva'!$A$6:$A$257,"&gt;="&amp;$A279,'Aceite de Oliva'!$B$6:$B$257,"&lt;="&amp;$B279)</f>
        <v>7.4399999999999995</v>
      </c>
      <c r="CT279" s="8">
        <f>SUMIFS('Aceite de Oliva'!CT$6:CT$257,'Aceite de Oliva'!$A$6:$A$257,"&gt;="&amp;$A279,'Aceite de Oliva'!$B$6:$B$257,"&lt;="&amp;$B279)</f>
        <v>2.17</v>
      </c>
      <c r="CX279" s="8">
        <f>SUMIFS('Aceite de Oliva'!CX$6:CX$257,'Aceite de Oliva'!$A$6:$A$257,"&gt;="&amp;$A279,'Aceite de Oliva'!$B$6:$B$257,"&lt;="&amp;$B279)</f>
        <v>8.9599999999999991</v>
      </c>
      <c r="CY279" s="8">
        <f>SUMIFS('Aceite de Oliva'!CY$6:CY$257,'Aceite de Oliva'!$A$6:$A$257,"&gt;="&amp;$A279,'Aceite de Oliva'!$B$6:$B$257,"&lt;="&amp;$B279)</f>
        <v>20.169999999999998</v>
      </c>
      <c r="CZ279" s="8">
        <f>SUMIFS('Aceite de Oliva'!CZ$6:CZ$257,'Aceite de Oliva'!$A$6:$A$257,"&gt;="&amp;$A279,'Aceite de Oliva'!$B$6:$B$257,"&lt;="&amp;$B279)</f>
        <v>7.05</v>
      </c>
      <c r="DA279" s="8">
        <f>SUMIFS('Aceite de Oliva'!DA$6:DA$257,'Aceite de Oliva'!$A$6:$A$257,"&gt;="&amp;$A279,'Aceite de Oliva'!$B$6:$B$257,"&lt;="&amp;$B279)</f>
        <v>4.0599999999999996</v>
      </c>
      <c r="DE279" s="8">
        <f>SUMIFS('Aceite de Oliva'!DE$6:DE$257,'Aceite de Oliva'!$A$6:$A$257,"&gt;="&amp;$A279,'Aceite de Oliva'!$B$6:$B$257,"&lt;="&amp;$B279)</f>
        <v>7.26</v>
      </c>
      <c r="DF279" s="8">
        <f>SUMIFS('Aceite de Oliva'!DF$6:DF$257,'Aceite de Oliva'!$A$6:$A$257,"&gt;="&amp;$A279,'Aceite de Oliva'!$B$6:$B$257,"&lt;="&amp;$B279)</f>
        <v>13.02</v>
      </c>
      <c r="DG279" s="8">
        <f>SUMIFS('Aceite de Oliva'!DG$6:DG$257,'Aceite de Oliva'!$A$6:$A$257,"&gt;="&amp;$A279,'Aceite de Oliva'!$B$6:$B$257,"&lt;="&amp;$B279)</f>
        <v>5.8999999999999995</v>
      </c>
      <c r="DH279" s="8">
        <f>SUMIFS('Aceite de Oliva'!DH$6:DH$257,'Aceite de Oliva'!$A$6:$A$257,"&gt;="&amp;$A279,'Aceite de Oliva'!$B$6:$B$257,"&lt;="&amp;$B279)</f>
        <v>3.63</v>
      </c>
      <c r="DL279" s="8">
        <f>SUMIFS('Aceite de Oliva'!DL$6:DL$257,'Aceite de Oliva'!$A$6:$A$257,"&gt;="&amp;$A279,'Aceite de Oliva'!$B$6:$B$257,"&lt;="&amp;$B279)</f>
        <v>3.5500000000000003</v>
      </c>
      <c r="DM279" s="8">
        <f>SUMIFS('Aceite de Oliva'!DM$6:DM$257,'Aceite de Oliva'!$A$6:$A$257,"&gt;="&amp;$A279,'Aceite de Oliva'!$B$6:$B$257,"&lt;="&amp;$B279)</f>
        <v>9.09</v>
      </c>
      <c r="DN279" s="8">
        <f>SUMIFS('Aceite de Oliva'!DN$6:DN$257,'Aceite de Oliva'!$A$6:$A$257,"&gt;="&amp;$A279,'Aceite de Oliva'!$B$6:$B$257,"&lt;="&amp;$B279)</f>
        <v>2.6799999999999997</v>
      </c>
      <c r="DO279" s="8">
        <f>SUMIFS('Aceite de Oliva'!DO$6:DO$257,'Aceite de Oliva'!$A$6:$A$257,"&gt;="&amp;$A279,'Aceite de Oliva'!$B$6:$B$257,"&lt;="&amp;$B279)</f>
        <v>1.1199999999999999</v>
      </c>
      <c r="DS279" s="8">
        <f>SUMIFS('Aceite de Oliva'!DS$6:DS$257,'Aceite de Oliva'!$A$6:$A$257,"&gt;="&amp;$A279,'Aceite de Oliva'!$B$6:$B$257,"&lt;="&amp;$B279)</f>
        <v>3.33</v>
      </c>
      <c r="DT279" s="8">
        <f>SUMIFS('Aceite de Oliva'!DT$6:DT$257,'Aceite de Oliva'!$A$6:$A$257,"&gt;="&amp;$A279,'Aceite de Oliva'!$B$6:$B$257,"&lt;="&amp;$B279)</f>
        <v>7.8</v>
      </c>
      <c r="DU279" s="8">
        <f>SUMIFS('Aceite de Oliva'!DU$6:DU$257,'Aceite de Oliva'!$A$6:$A$257,"&gt;="&amp;$A279,'Aceite de Oliva'!$B$6:$B$257,"&lt;="&amp;$B279)</f>
        <v>2.04</v>
      </c>
      <c r="DV279" s="8">
        <f>SUMIFS('Aceite de Oliva'!DV$6:DV$257,'Aceite de Oliva'!$A$6:$A$257,"&gt;="&amp;$A279,'Aceite de Oliva'!$B$6:$B$257,"&lt;="&amp;$B279)</f>
        <v>2.57</v>
      </c>
      <c r="DZ279" s="8">
        <f>SUMIFS('Aceite de Oliva'!DZ$6:DZ$257,'Aceite de Oliva'!$A$6:$A$257,"&gt;="&amp;$A279,'Aceite de Oliva'!$B$6:$B$257,"&lt;="&amp;$B279)</f>
        <v>1.56</v>
      </c>
      <c r="EA279" s="8">
        <f>SUMIFS('Aceite de Oliva'!EA$6:EA$257,'Aceite de Oliva'!$A$6:$A$257,"&gt;="&amp;$A279,'Aceite de Oliva'!$B$6:$B$257,"&lt;="&amp;$B279)</f>
        <v>1.18</v>
      </c>
      <c r="EB279" s="8">
        <f>SUMIFS('Aceite de Oliva'!EB$6:EB$257,'Aceite de Oliva'!$A$6:$A$257,"&gt;="&amp;$A279,'Aceite de Oliva'!$B$6:$B$257,"&lt;="&amp;$B279)</f>
        <v>0.91</v>
      </c>
      <c r="EC279" s="8">
        <f>SUMIFS('Aceite de Oliva'!EC$6:EC$257,'Aceite de Oliva'!$A$6:$A$257,"&gt;="&amp;$A279,'Aceite de Oliva'!$B$6:$B$257,"&lt;="&amp;$B279)</f>
        <v>2.9699999999999998</v>
      </c>
      <c r="EG279" s="8">
        <f>SUMIFS('Aceite de Oliva'!EG$6:EG$257,'Aceite de Oliva'!$A$6:$A$257,"&gt;="&amp;$A279,'Aceite de Oliva'!$B$6:$B$257,"&lt;="&amp;$B279)</f>
        <v>3.25</v>
      </c>
      <c r="EH279" s="8">
        <f>SUMIFS('Aceite de Oliva'!EH$6:EH$257,'Aceite de Oliva'!$A$6:$A$257,"&gt;="&amp;$A279,'Aceite de Oliva'!$B$6:$B$257,"&lt;="&amp;$B279)</f>
        <v>6.3500000000000005</v>
      </c>
      <c r="EI279" s="8">
        <f>SUMIFS('Aceite de Oliva'!EI$6:EI$257,'Aceite de Oliva'!$A$6:$A$257,"&gt;="&amp;$A279,'Aceite de Oliva'!$B$6:$B$257,"&lt;="&amp;$B279)</f>
        <v>2.2999999999999998</v>
      </c>
      <c r="EJ279" s="8">
        <f>SUMIFS('Aceite de Oliva'!EJ$6:EJ$257,'Aceite de Oliva'!$A$6:$A$257,"&gt;="&amp;$A279,'Aceite de Oliva'!$B$6:$B$257,"&lt;="&amp;$B279)</f>
        <v>2.29</v>
      </c>
      <c r="EN279" s="8">
        <f>SUMIFS('Aceite de Oliva'!EN$6:EN$257,'Aceite de Oliva'!$A$6:$A$257,"&gt;="&amp;$A279,'Aceite de Oliva'!$B$6:$B$257,"&lt;="&amp;$B279)</f>
        <v>3.5</v>
      </c>
      <c r="EO279" s="8">
        <f>SUMIFS('Aceite de Oliva'!EO$6:EO$257,'Aceite de Oliva'!$A$6:$A$257,"&gt;="&amp;$A279,'Aceite de Oliva'!$B$6:$B$257,"&lt;="&amp;$B279)</f>
        <v>5.42</v>
      </c>
      <c r="EP279" s="8">
        <f>SUMIFS('Aceite de Oliva'!EP$6:EP$257,'Aceite de Oliva'!$A$6:$A$257,"&gt;="&amp;$A279,'Aceite de Oliva'!$B$6:$B$257,"&lt;="&amp;$B279)</f>
        <v>3.15</v>
      </c>
      <c r="EQ279" s="8">
        <f>SUMIFS('Aceite de Oliva'!EQ$6:EQ$257,'Aceite de Oliva'!$A$6:$A$257,"&gt;="&amp;$A279,'Aceite de Oliva'!$B$6:$B$257,"&lt;="&amp;$B279)</f>
        <v>2.14</v>
      </c>
      <c r="EU279" s="8">
        <f>SUMIFS('Aceite de Oliva'!EU$6:EU$257,'Aceite de Oliva'!$A$6:$A$257,"&gt;="&amp;$A279,'Aceite de Oliva'!$B$6:$B$257,"&lt;="&amp;$B279)</f>
        <v>4.3499999999999996</v>
      </c>
      <c r="EV279" s="8">
        <f>SUMIFS('Aceite de Oliva'!EV$6:EV$257,'Aceite de Oliva'!$A$6:$A$257,"&gt;="&amp;$A279,'Aceite de Oliva'!$B$6:$B$257,"&lt;="&amp;$B279)</f>
        <v>11.8</v>
      </c>
      <c r="EW279" s="8">
        <f>SUMIFS('Aceite de Oliva'!EW$6:EW$257,'Aceite de Oliva'!$A$6:$A$257,"&gt;="&amp;$A279,'Aceite de Oliva'!$B$6:$B$257,"&lt;="&amp;$B279)</f>
        <v>1.95</v>
      </c>
      <c r="EX279" s="8">
        <f>SUMIFS('Aceite de Oliva'!EX$6:EX$257,'Aceite de Oliva'!$A$6:$A$257,"&gt;="&amp;$A279,'Aceite de Oliva'!$B$6:$B$257,"&lt;="&amp;$B279)</f>
        <v>5.03</v>
      </c>
      <c r="FB279" s="8">
        <f>SUMIFS('Aceite de Oliva'!FB$6:FB$257,'Aceite de Oliva'!$A$6:$A$257,"&gt;="&amp;$A279,'Aceite de Oliva'!$B$6:$B$257,"&lt;="&amp;$B279)</f>
        <v>3.24</v>
      </c>
      <c r="FC279" s="8">
        <f>SUMIFS('Aceite de Oliva'!FC$6:FC$257,'Aceite de Oliva'!$A$6:$A$257,"&gt;="&amp;$A279,'Aceite de Oliva'!$B$6:$B$257,"&lt;="&amp;$B279)</f>
        <v>8.56</v>
      </c>
      <c r="FD279" s="8">
        <f>SUMIFS('Aceite de Oliva'!FD$6:FD$257,'Aceite de Oliva'!$A$6:$A$257,"&gt;="&amp;$A279,'Aceite de Oliva'!$B$6:$B$257,"&lt;="&amp;$B279)</f>
        <v>2.4300000000000002</v>
      </c>
      <c r="FE279" s="8">
        <f>SUMIFS('Aceite de Oliva'!FE$6:FE$257,'Aceite de Oliva'!$A$6:$A$257,"&gt;="&amp;$A279,'Aceite de Oliva'!$B$6:$B$257,"&lt;="&amp;$B279)</f>
        <v>1.79</v>
      </c>
      <c r="FI279" s="8">
        <f>SUMIFS('Aceite de Oliva'!FI$6:FI$257,'Aceite de Oliva'!$A$6:$A$257,"&gt;="&amp;$A279,'Aceite de Oliva'!$B$6:$B$257,"&lt;="&amp;$B279)</f>
        <v>6.45</v>
      </c>
      <c r="FJ279" s="8">
        <f>SUMIFS('Aceite de Oliva'!FJ$6:FJ$257,'Aceite de Oliva'!$A$6:$A$257,"&gt;="&amp;$A279,'Aceite de Oliva'!$B$6:$B$257,"&lt;="&amp;$B279)</f>
        <v>19.62</v>
      </c>
      <c r="FK279" s="8">
        <f>SUMIFS('Aceite de Oliva'!FK$6:FK$257,'Aceite de Oliva'!$A$6:$A$257,"&gt;="&amp;$A279,'Aceite de Oliva'!$B$6:$B$257,"&lt;="&amp;$B279)</f>
        <v>2.94</v>
      </c>
      <c r="FL279" s="8">
        <f>SUMIFS('Aceite de Oliva'!FL$6:FL$257,'Aceite de Oliva'!$A$6:$A$257,"&gt;="&amp;$A279,'Aceite de Oliva'!$B$6:$B$257,"&lt;="&amp;$B279)</f>
        <v>2.27</v>
      </c>
      <c r="FP279" s="8">
        <f>SUMIFS('Aceite de Oliva'!FP$6:FP$257,'Aceite de Oliva'!$A$6:$A$257,"&gt;="&amp;$A279,'Aceite de Oliva'!$B$6:$B$257,"&lt;="&amp;$B279)</f>
        <v>4.3500000000000005</v>
      </c>
      <c r="FQ279" s="8">
        <f>SUMIFS('Aceite de Oliva'!FQ$6:FQ$257,'Aceite de Oliva'!$A$6:$A$257,"&gt;="&amp;$A279,'Aceite de Oliva'!$B$6:$B$257,"&lt;="&amp;$B279)</f>
        <v>9.25</v>
      </c>
      <c r="FR279" s="8">
        <f>SUMIFS('Aceite de Oliva'!FR$6:FR$257,'Aceite de Oliva'!$A$6:$A$257,"&gt;="&amp;$A279,'Aceite de Oliva'!$B$6:$B$257,"&lt;="&amp;$B279)</f>
        <v>2.2799999999999998</v>
      </c>
      <c r="FS279" s="8">
        <f>SUMIFS('Aceite de Oliva'!FS$6:FS$257,'Aceite de Oliva'!$A$6:$A$257,"&gt;="&amp;$A279,'Aceite de Oliva'!$B$6:$B$257,"&lt;="&amp;$B279)</f>
        <v>6.14</v>
      </c>
      <c r="FW279" s="8">
        <f>SUMIFS('Aceite de Oliva'!FW$6:FW$257,'Aceite de Oliva'!$A$6:$A$257,"&gt;="&amp;$A279,'Aceite de Oliva'!$B$6:$B$257,"&lt;="&amp;$B279)</f>
        <v>4.4300000000000006</v>
      </c>
      <c r="FX279" s="8">
        <f>SUMIFS('Aceite de Oliva'!FX$6:FX$257,'Aceite de Oliva'!$A$6:$A$257,"&gt;="&amp;$A279,'Aceite de Oliva'!$B$6:$B$257,"&lt;="&amp;$B279)</f>
        <v>10.690000000000001</v>
      </c>
      <c r="FY279" s="8">
        <f>SUMIFS('Aceite de Oliva'!FY$6:FY$257,'Aceite de Oliva'!$A$6:$A$257,"&gt;="&amp;$A279,'Aceite de Oliva'!$B$6:$B$257,"&lt;="&amp;$B279)</f>
        <v>2.5299999999999998</v>
      </c>
      <c r="FZ279" s="8">
        <f>SUMIFS('Aceite de Oliva'!FZ$6:FZ$257,'Aceite de Oliva'!$A$6:$A$257,"&gt;="&amp;$A279,'Aceite de Oliva'!$B$6:$B$257,"&lt;="&amp;$B279)</f>
        <v>0.98</v>
      </c>
      <c r="GD279" s="8">
        <f>SUMIFS('Aceite de Oliva'!GD$6:GD$257,'Aceite de Oliva'!$A$6:$A$257,"&gt;="&amp;$A279,'Aceite de Oliva'!$B$6:$B$257,"&lt;="&amp;$B279)</f>
        <v>4.4000000000000004</v>
      </c>
      <c r="GE279" s="8">
        <f>SUMIFS('Aceite de Oliva'!GE$6:GE$257,'Aceite de Oliva'!$A$6:$A$257,"&gt;="&amp;$A279,'Aceite de Oliva'!$B$6:$B$257,"&lt;="&amp;$B279)</f>
        <v>8.32</v>
      </c>
      <c r="GF279" s="8">
        <f>SUMIFS('Aceite de Oliva'!GF$6:GF$257,'Aceite de Oliva'!$A$6:$A$257,"&gt;="&amp;$A279,'Aceite de Oliva'!$B$6:$B$257,"&lt;="&amp;$B279)</f>
        <v>3.47</v>
      </c>
      <c r="GG279" s="8">
        <f>SUMIFS('Aceite de Oliva'!GG$6:GG$257,'Aceite de Oliva'!$A$6:$A$257,"&gt;="&amp;$A279,'Aceite de Oliva'!$B$6:$B$257,"&lt;="&amp;$B279)</f>
        <v>0.5</v>
      </c>
      <c r="GK279" s="8">
        <f>SUMIFS('Aceite de Oliva'!GK$6:GK$257,'Aceite de Oliva'!$A$6:$A$257,"&gt;="&amp;$A279,'Aceite de Oliva'!$B$6:$B$257,"&lt;="&amp;$B279)</f>
        <v>5.38</v>
      </c>
      <c r="GL279" s="8">
        <f>SUMIFS('Aceite de Oliva'!GL$6:GL$257,'Aceite de Oliva'!$A$6:$A$257,"&gt;="&amp;$A279,'Aceite de Oliva'!$B$6:$B$257,"&lt;="&amp;$B279)</f>
        <v>7.01</v>
      </c>
      <c r="GM279" s="8">
        <f>SUMIFS('Aceite de Oliva'!GM$6:GM$257,'Aceite de Oliva'!$A$6:$A$257,"&gt;="&amp;$A279,'Aceite de Oliva'!$B$6:$B$257,"&lt;="&amp;$B279)</f>
        <v>3.42</v>
      </c>
      <c r="GN279" s="8">
        <f>SUMIFS('Aceite de Oliva'!GN$6:GN$257,'Aceite de Oliva'!$A$6:$A$257,"&gt;="&amp;$A279,'Aceite de Oliva'!$B$6:$B$257,"&lt;="&amp;$B279)</f>
        <v>10.01</v>
      </c>
      <c r="GR279" s="8">
        <f>SUMIFS('Aceite de Oliva'!GR$6:GR$257,'Aceite de Oliva'!$A$6:$A$257,"&gt;="&amp;$A279,'Aceite de Oliva'!$B$6:$B$257,"&lt;="&amp;$B279)</f>
        <v>4.5500000000000007</v>
      </c>
      <c r="GS279" s="8">
        <f>SUMIFS('Aceite de Oliva'!GS$6:GS$257,'Aceite de Oliva'!$A$6:$A$257,"&gt;="&amp;$A279,'Aceite de Oliva'!$B$6:$B$257,"&lt;="&amp;$B279)</f>
        <v>7.41</v>
      </c>
      <c r="GT279" s="8">
        <f>SUMIFS('Aceite de Oliva'!GT$6:GT$257,'Aceite de Oliva'!$A$6:$A$257,"&gt;="&amp;$A279,'Aceite de Oliva'!$B$6:$B$257,"&lt;="&amp;$B279)</f>
        <v>3.67</v>
      </c>
      <c r="GU279" s="8">
        <f>SUMIFS('Aceite de Oliva'!GU$6:GU$257,'Aceite de Oliva'!$A$6:$A$257,"&gt;="&amp;$A279,'Aceite de Oliva'!$B$6:$B$257,"&lt;="&amp;$B279)</f>
        <v>4.57</v>
      </c>
      <c r="GY279" s="8">
        <f>SUMIFS('Aceite de Oliva'!GY$6:GY$257,'Aceite de Oliva'!$A$6:$A$257,"&gt;="&amp;$A279,'Aceite de Oliva'!$B$6:$B$257,"&lt;="&amp;$B279)</f>
        <v>4.6199999999999992</v>
      </c>
      <c r="GZ279" s="8">
        <f>SUMIFS('Aceite de Oliva'!GZ$6:GZ$257,'Aceite de Oliva'!$A$6:$A$257,"&gt;="&amp;$A279,'Aceite de Oliva'!$B$6:$B$257,"&lt;="&amp;$B279)</f>
        <v>5.84</v>
      </c>
      <c r="HA279" s="8">
        <f>SUMIFS('Aceite de Oliva'!HA$6:HA$257,'Aceite de Oliva'!$A$6:$A$257,"&gt;="&amp;$A279,'Aceite de Oliva'!$B$6:$B$257,"&lt;="&amp;$B279)</f>
        <v>4.1899999999999995</v>
      </c>
      <c r="HB279" s="8">
        <f>SUMIFS('Aceite de Oliva'!HB$6:HB$257,'Aceite de Oliva'!$A$6:$A$257,"&gt;="&amp;$A279,'Aceite de Oliva'!$B$6:$B$257,"&lt;="&amp;$B279)</f>
        <v>3.08</v>
      </c>
    </row>
    <row r="280" spans="1:210" x14ac:dyDescent="0.3">
      <c r="A280" s="14">
        <f>'TAM Aceite de Oliva'!B28</f>
        <v>4.0000000000000009</v>
      </c>
      <c r="B280" s="14">
        <f>'TAM Aceite de Oliva'!C28</f>
        <v>4.1000000000000005</v>
      </c>
      <c r="C280" s="14"/>
      <c r="D280" s="8">
        <f>SUMIFS('Aceite de Oliva'!D$6:D$257,'Aceite de Oliva'!$A$6:$A$257,"&gt;="&amp;$A280,'Aceite de Oliva'!$B$6:$B$257,"&lt;="&amp;$B280)</f>
        <v>2.5299999999999998</v>
      </c>
      <c r="E280" s="8">
        <f>SUMIFS('Aceite de Oliva'!E$6:E$257,'Aceite de Oliva'!$A$6:$A$257,"&gt;="&amp;$A280,'Aceite de Oliva'!$B$6:$B$257,"&lt;="&amp;$B280)</f>
        <v>2.16</v>
      </c>
      <c r="F280" s="8">
        <f>SUMIFS('Aceite de Oliva'!F$6:F$257,'Aceite de Oliva'!$A$6:$A$257,"&gt;="&amp;$A280,'Aceite de Oliva'!$B$6:$B$257,"&lt;="&amp;$B280)</f>
        <v>2.84</v>
      </c>
      <c r="G280" s="8">
        <f>SUMIFS('Aceite de Oliva'!G$6:G$257,'Aceite de Oliva'!$A$6:$A$257,"&gt;="&amp;$A280,'Aceite de Oliva'!$B$6:$B$257,"&lt;="&amp;$B280)</f>
        <v>0.42</v>
      </c>
      <c r="H280" s="14"/>
      <c r="I280" s="14"/>
      <c r="J280" s="14"/>
      <c r="K280" s="8">
        <f>SUMIFS('Aceite de Oliva'!K$6:K$257,'Aceite de Oliva'!$A$6:$A$257,"&gt;="&amp;$A280,'Aceite de Oliva'!$B$6:$B$257,"&lt;="&amp;$B280)</f>
        <v>10.379999999999999</v>
      </c>
      <c r="L280" s="8">
        <f>SUMIFS('Aceite de Oliva'!L$6:L$257,'Aceite de Oliva'!$A$6:$A$257,"&gt;="&amp;$A280,'Aceite de Oliva'!$B$6:$B$257,"&lt;="&amp;$B280)</f>
        <v>2.21</v>
      </c>
      <c r="M280" s="8">
        <f>SUMIFS('Aceite de Oliva'!M$6:M$257,'Aceite de Oliva'!$A$6:$A$257,"&gt;="&amp;$A280,'Aceite de Oliva'!$B$6:$B$257,"&lt;="&amp;$B280)</f>
        <v>1.5899999999999999</v>
      </c>
      <c r="N280" s="8">
        <f>SUMIFS('Aceite de Oliva'!N$6:N$257,'Aceite de Oliva'!$A$6:$A$257,"&gt;="&amp;$A280,'Aceite de Oliva'!$B$6:$B$257,"&lt;="&amp;$B280)</f>
        <v>43.17</v>
      </c>
      <c r="O280" s="14"/>
      <c r="P280" s="14"/>
      <c r="Q280" s="14"/>
      <c r="R280" s="8">
        <f>SUMIFS('Aceite de Oliva'!R$6:R$257,'Aceite de Oliva'!$A$6:$A$257,"&gt;="&amp;$A280,'Aceite de Oliva'!$B$6:$B$257,"&lt;="&amp;$B280)</f>
        <v>26.1</v>
      </c>
      <c r="S280" s="8">
        <f>SUMIFS('Aceite de Oliva'!S$6:S$257,'Aceite de Oliva'!$A$6:$A$257,"&gt;="&amp;$A280,'Aceite de Oliva'!$B$6:$B$257,"&lt;="&amp;$B280)</f>
        <v>8.0500000000000007</v>
      </c>
      <c r="T280" s="8">
        <f>SUMIFS('Aceite de Oliva'!T$6:T$257,'Aceite de Oliva'!$A$6:$A$257,"&gt;="&amp;$A280,'Aceite de Oliva'!$B$6:$B$257,"&lt;="&amp;$B280)</f>
        <v>16.66</v>
      </c>
      <c r="U280" s="8">
        <f>SUMIFS('Aceite de Oliva'!U$6:U$257,'Aceite de Oliva'!$A$6:$A$257,"&gt;="&amp;$A280,'Aceite de Oliva'!$B$6:$B$257,"&lt;="&amp;$B280)</f>
        <v>64.89</v>
      </c>
      <c r="V280" s="14"/>
      <c r="W280" s="14"/>
      <c r="X280" s="14"/>
      <c r="Y280" s="8">
        <f>SUMIFS('Aceite de Oliva'!Y$6:Y$257,'Aceite de Oliva'!$A$6:$A$257,"&gt;="&amp;$A280,'Aceite de Oliva'!$B$6:$B$257,"&lt;="&amp;$B280)</f>
        <v>41.610000000000007</v>
      </c>
      <c r="Z280" s="8">
        <f>SUMIFS('Aceite de Oliva'!Z$6:Z$257,'Aceite de Oliva'!$A$6:$A$257,"&gt;="&amp;$A280,'Aceite de Oliva'!$B$6:$B$257,"&lt;="&amp;$B280)</f>
        <v>27.709999999999997</v>
      </c>
      <c r="AA280" s="8">
        <f>SUMIFS('Aceite de Oliva'!AA$6:AA$257,'Aceite de Oliva'!$A$6:$A$257,"&gt;="&amp;$A280,'Aceite de Oliva'!$B$6:$B$257,"&lt;="&amp;$B280)</f>
        <v>38.56</v>
      </c>
      <c r="AB280" s="8">
        <f>SUMIFS('Aceite de Oliva'!AB$6:AB$257,'Aceite de Oliva'!$A$6:$A$257,"&gt;="&amp;$A280,'Aceite de Oliva'!$B$6:$B$257,"&lt;="&amp;$B280)</f>
        <v>66.14</v>
      </c>
      <c r="AC280" s="14"/>
      <c r="AD280" s="14"/>
      <c r="AE280" s="14"/>
      <c r="AF280" s="8">
        <f>SUMIFS('Aceite de Oliva'!AF$6:AF$257,'Aceite de Oliva'!$A$6:$A$257,"&gt;="&amp;$A280,'Aceite de Oliva'!$B$6:$B$257,"&lt;="&amp;$B280)</f>
        <v>36.949999999999996</v>
      </c>
      <c r="AG280" s="8">
        <f>SUMIFS('Aceite de Oliva'!AG$6:AG$257,'Aceite de Oliva'!$A$6:$A$257,"&gt;="&amp;$A280,'Aceite de Oliva'!$B$6:$B$257,"&lt;="&amp;$B280)</f>
        <v>16.7</v>
      </c>
      <c r="AH280" s="8">
        <f>SUMIFS('Aceite de Oliva'!AH$6:AH$257,'Aceite de Oliva'!$A$6:$A$257,"&gt;="&amp;$A280,'Aceite de Oliva'!$B$6:$B$257,"&lt;="&amp;$B280)</f>
        <v>30.54</v>
      </c>
      <c r="AI280" s="8">
        <f>SUMIFS('Aceite de Oliva'!AI$6:AI$257,'Aceite de Oliva'!$A$6:$A$257,"&gt;="&amp;$A280,'Aceite de Oliva'!$B$6:$B$257,"&lt;="&amp;$B280)</f>
        <v>67.739999999999995</v>
      </c>
      <c r="AJ280" s="14"/>
      <c r="AK280" s="14"/>
      <c r="AL280" s="14"/>
      <c r="AM280" s="8">
        <f>SUMIFS('Aceite de Oliva'!AM$6:AM$257,'Aceite de Oliva'!$A$6:$A$257,"&gt;="&amp;$A280,'Aceite de Oliva'!$B$6:$B$257,"&lt;="&amp;$B280)</f>
        <v>37.61</v>
      </c>
      <c r="AN280" s="8">
        <f>SUMIFS('Aceite de Oliva'!AN$6:AN$257,'Aceite de Oliva'!$A$6:$A$257,"&gt;="&amp;$A280,'Aceite de Oliva'!$B$6:$B$257,"&lt;="&amp;$B280)</f>
        <v>23.060000000000002</v>
      </c>
      <c r="AO280" s="8">
        <f>SUMIFS('Aceite de Oliva'!AO$6:AO$257,'Aceite de Oliva'!$A$6:$A$257,"&gt;="&amp;$A280,'Aceite de Oliva'!$B$6:$B$257,"&lt;="&amp;$B280)</f>
        <v>28.13</v>
      </c>
      <c r="AP280" s="8">
        <f>SUMIFS('Aceite de Oliva'!AP$6:AP$257,'Aceite de Oliva'!$A$6:$A$257,"&gt;="&amp;$A280,'Aceite de Oliva'!$B$6:$B$257,"&lt;="&amp;$B280)</f>
        <v>65.34</v>
      </c>
      <c r="AQ280" s="14"/>
      <c r="AR280" s="14"/>
      <c r="AT280" s="8">
        <f>SUMIFS('Aceite de Oliva'!AT$6:AT$257,'Aceite de Oliva'!$A$6:$A$257,"&gt;="&amp;$A280,'Aceite de Oliva'!$B$6:$B$257,"&lt;="&amp;$B280)</f>
        <v>34.82</v>
      </c>
      <c r="AU280" s="8">
        <f>SUMIFS('Aceite de Oliva'!AU$6:AU$257,'Aceite de Oliva'!$A$6:$A$257,"&gt;="&amp;$A280,'Aceite de Oliva'!$B$6:$B$257,"&lt;="&amp;$B280)</f>
        <v>24.810000000000002</v>
      </c>
      <c r="AV280" s="8">
        <f>SUMIFS('Aceite de Oliva'!AV$6:AV$257,'Aceite de Oliva'!$A$6:$A$257,"&gt;="&amp;$A280,'Aceite de Oliva'!$B$6:$B$257,"&lt;="&amp;$B280)</f>
        <v>27.83</v>
      </c>
      <c r="AW280" s="8">
        <f>SUMIFS('Aceite de Oliva'!AW$6:AW$257,'Aceite de Oliva'!$A$6:$A$257,"&gt;="&amp;$A280,'Aceite de Oliva'!$B$6:$B$257,"&lt;="&amp;$B280)</f>
        <v>68.05</v>
      </c>
      <c r="BA280" s="8">
        <f>SUMIFS('Aceite de Oliva'!BA$6:BA$257,'Aceite de Oliva'!$A$6:$A$257,"&gt;="&amp;A280,'Aceite de Oliva'!$B$6:$B$257,"&lt;="&amp;B280)</f>
        <v>30.220000000000002</v>
      </c>
      <c r="BB280" s="8">
        <f>SUMIFS('Aceite de Oliva'!BB$6:BB$257,'Aceite de Oliva'!$A$6:$A$257,"&gt;="&amp;$A280,'Aceite de Oliva'!$B$6:$B$257,"&lt;="&amp;$B280)</f>
        <v>16.649999999999999</v>
      </c>
      <c r="BC280" s="8">
        <f>SUMIFS('Aceite de Oliva'!BC$6:BC$257,'Aceite de Oliva'!$A$6:$A$257,"&gt;="&amp;$A280,'Aceite de Oliva'!$B$6:$B$257,"&lt;="&amp;$B280)</f>
        <v>28.47</v>
      </c>
      <c r="BD280" s="8">
        <f>SUMIFS('Aceite de Oliva'!BD$6:BD$257,'Aceite de Oliva'!$A$6:$A$257,"&gt;="&amp;$A280,'Aceite de Oliva'!$B$6:$B$257,"&lt;="&amp;$B280)</f>
        <v>56.87</v>
      </c>
      <c r="BE280" s="5"/>
      <c r="BH280" s="8">
        <f>SUMIFS('Aceite de Oliva'!BH$6:BH$257,'Aceite de Oliva'!$A$6:$A$257,"&gt;="&amp;$A280,'Aceite de Oliva'!$B$6:$B$257,"&lt;="&amp;$B280)</f>
        <v>34.940000000000005</v>
      </c>
      <c r="BI280" s="8">
        <f>SUMIFS('Aceite de Oliva'!BI$6:BI$257,'Aceite de Oliva'!$A$6:$A$257,"&gt;="&amp;$A280,'Aceite de Oliva'!$B$6:$B$257,"&lt;="&amp;$B280)</f>
        <v>24.939999999999998</v>
      </c>
      <c r="BJ280" s="8">
        <f>SUMIFS('Aceite de Oliva'!BJ$6:BJ$257,'Aceite de Oliva'!$A$6:$A$257,"&gt;="&amp;$A280,'Aceite de Oliva'!$B$6:$B$257,"&lt;="&amp;$B280)</f>
        <v>31.76</v>
      </c>
      <c r="BK280" s="8">
        <f>SUMIFS('Aceite de Oliva'!BK$6:BK$257,'Aceite de Oliva'!$A$6:$A$257,"&gt;="&amp;$A280,'Aceite de Oliva'!$B$6:$B$257,"&lt;="&amp;$B280)</f>
        <v>52.65</v>
      </c>
      <c r="BO280" s="8">
        <f>SUMIFS('Aceite de Oliva'!BO$6:BO$257,'Aceite de Oliva'!$A$6:$A$257,"&gt;="&amp;$A280,'Aceite de Oliva'!$B$6:$B$257,"&lt;="&amp;$B280)</f>
        <v>34.82</v>
      </c>
      <c r="BP280" s="8">
        <f>SUMIFS('Aceite de Oliva'!BP$6:BP$257,'Aceite de Oliva'!$A$6:$A$257,"&gt;="&amp;$A280,'Aceite de Oliva'!$B$6:$B$257,"&lt;="&amp;$B280)</f>
        <v>16.52</v>
      </c>
      <c r="BQ280" s="8">
        <f>SUMIFS('Aceite de Oliva'!BQ$6:BQ$257,'Aceite de Oliva'!$A$6:$A$257,"&gt;="&amp;$A280,'Aceite de Oliva'!$B$6:$B$257,"&lt;="&amp;$B280)</f>
        <v>30.540000000000003</v>
      </c>
      <c r="BR280" s="8">
        <f>SUMIFS('Aceite de Oliva'!BR$6:BR$257,'Aceite de Oliva'!$A$6:$A$257,"&gt;="&amp;$A280,'Aceite de Oliva'!$B$6:$B$257,"&lt;="&amp;$B280)</f>
        <v>60.4</v>
      </c>
      <c r="BV280" s="8">
        <f>SUMIFS('Aceite de Oliva'!BV$6:BV$257,'Aceite de Oliva'!$A$6:$A$257,"&gt;="&amp;$A280,'Aceite de Oliva'!$B$6:$B$257,"&lt;="&amp;$B280)</f>
        <v>25.87</v>
      </c>
      <c r="BW280" s="8">
        <f>SUMIFS('Aceite de Oliva'!BW$6:BW$257,'Aceite de Oliva'!$A$6:$A$257,"&gt;="&amp;$A280,'Aceite de Oliva'!$B$6:$B$257,"&lt;="&amp;$B280)</f>
        <v>7.3900000000000006</v>
      </c>
      <c r="BX280" s="8">
        <f>SUMIFS('Aceite de Oliva'!BX$6:BX$257,'Aceite de Oliva'!$A$6:$A$257,"&gt;="&amp;$A280,'Aceite de Oliva'!$B$6:$B$257,"&lt;="&amp;$B280)</f>
        <v>19.12</v>
      </c>
      <c r="BY280" s="8">
        <f>SUMIFS('Aceite de Oliva'!BY$6:BY$257,'Aceite de Oliva'!$A$6:$A$257,"&gt;="&amp;$A280,'Aceite de Oliva'!$B$6:$B$257,"&lt;="&amp;$B280)</f>
        <v>58.96</v>
      </c>
      <c r="CC280" s="8">
        <f>SUMIFS('Aceite de Oliva'!CC$6:CC$257,'Aceite de Oliva'!$A$6:$A$257,"&gt;="&amp;$A280,'Aceite de Oliva'!$B$6:$B$257,"&lt;="&amp;$B280)</f>
        <v>15.530000000000001</v>
      </c>
      <c r="CD280" s="8">
        <f>SUMIFS('Aceite de Oliva'!CD$6:CD$257,'Aceite de Oliva'!$A$6:$A$257,"&gt;="&amp;$A280,'Aceite de Oliva'!$B$6:$B$257,"&lt;="&amp;$B280)</f>
        <v>3.65</v>
      </c>
      <c r="CE280" s="8">
        <f>SUMIFS('Aceite de Oliva'!CE$6:CE$257,'Aceite de Oliva'!$A$6:$A$257,"&gt;="&amp;$A280,'Aceite de Oliva'!$B$6:$B$257,"&lt;="&amp;$B280)</f>
        <v>10.219999999999999</v>
      </c>
      <c r="CF280" s="8">
        <f>SUMIFS('Aceite de Oliva'!CF$6:CF$257,'Aceite de Oliva'!$A$6:$A$257,"&gt;="&amp;$A280,'Aceite de Oliva'!$B$6:$B$257,"&lt;="&amp;$B280)</f>
        <v>38.14</v>
      </c>
      <c r="CJ280" s="8">
        <f>SUMIFS('Aceite de Oliva'!CJ$6:CJ$257,'Aceite de Oliva'!$A$6:$A$257,"&gt;="&amp;$A280,'Aceite de Oliva'!$B$6:$B$257,"&lt;="&amp;$B280)</f>
        <v>1.49</v>
      </c>
      <c r="CK280" s="8">
        <f>SUMIFS('Aceite de Oliva'!CK$6:CK$257,'Aceite de Oliva'!$A$6:$A$257,"&gt;="&amp;$A280,'Aceite de Oliva'!$B$6:$B$257,"&lt;="&amp;$B280)</f>
        <v>0.65</v>
      </c>
      <c r="CL280" s="8">
        <f>SUMIFS('Aceite de Oliva'!CL$6:CL$257,'Aceite de Oliva'!$A$6:$A$257,"&gt;="&amp;$A280,'Aceite de Oliva'!$B$6:$B$257,"&lt;="&amp;$B280)</f>
        <v>1.52</v>
      </c>
      <c r="CM280" s="8">
        <f>SUMIFS('Aceite de Oliva'!CM$6:CM$257,'Aceite de Oliva'!$A$6:$A$257,"&gt;="&amp;$A280,'Aceite de Oliva'!$B$6:$B$257,"&lt;="&amp;$B280)</f>
        <v>1.3</v>
      </c>
      <c r="CQ280" s="8">
        <f>SUMIFS('Aceite de Oliva'!CQ$6:CQ$257,'Aceite de Oliva'!$A$6:$A$257,"&gt;="&amp;$A280,'Aceite de Oliva'!$B$6:$B$257,"&lt;="&amp;$B280)</f>
        <v>1.2</v>
      </c>
      <c r="CR280" s="8">
        <f>SUMIFS('Aceite de Oliva'!CR$6:CR$257,'Aceite de Oliva'!$A$6:$A$257,"&gt;="&amp;$A280,'Aceite de Oliva'!$B$6:$B$257,"&lt;="&amp;$B280)</f>
        <v>0.76</v>
      </c>
      <c r="CS280" s="8">
        <f>SUMIFS('Aceite de Oliva'!CS$6:CS$257,'Aceite de Oliva'!$A$6:$A$257,"&gt;="&amp;$A280,'Aceite de Oliva'!$B$6:$B$257,"&lt;="&amp;$B280)</f>
        <v>1.28</v>
      </c>
      <c r="CT280" s="8">
        <f>SUMIFS('Aceite de Oliva'!CT$6:CT$257,'Aceite de Oliva'!$A$6:$A$257,"&gt;="&amp;$A280,'Aceite de Oliva'!$B$6:$B$257,"&lt;="&amp;$B280)</f>
        <v>0.23</v>
      </c>
      <c r="CX280" s="8">
        <f>SUMIFS('Aceite de Oliva'!CX$6:CX$257,'Aceite de Oliva'!$A$6:$A$257,"&gt;="&amp;$A280,'Aceite de Oliva'!$B$6:$B$257,"&lt;="&amp;$B280)</f>
        <v>0.65999999999999992</v>
      </c>
      <c r="CY280" s="8">
        <f>SUMIFS('Aceite de Oliva'!CY$6:CY$257,'Aceite de Oliva'!$A$6:$A$257,"&gt;="&amp;$A280,'Aceite de Oliva'!$B$6:$B$257,"&lt;="&amp;$B280)</f>
        <v>0.17</v>
      </c>
      <c r="CZ280" s="8">
        <f>SUMIFS('Aceite de Oliva'!CZ$6:CZ$257,'Aceite de Oliva'!$A$6:$A$257,"&gt;="&amp;$A280,'Aceite de Oliva'!$B$6:$B$257,"&lt;="&amp;$B280)</f>
        <v>0.93</v>
      </c>
      <c r="DA280" s="8">
        <f>SUMIFS('Aceite de Oliva'!DA$6:DA$257,'Aceite de Oliva'!$A$6:$A$257,"&gt;="&amp;$A280,'Aceite de Oliva'!$B$6:$B$257,"&lt;="&amp;$B280)</f>
        <v>0</v>
      </c>
      <c r="DE280" s="8">
        <f>SUMIFS('Aceite de Oliva'!DE$6:DE$257,'Aceite de Oliva'!$A$6:$A$257,"&gt;="&amp;$A280,'Aceite de Oliva'!$B$6:$B$257,"&lt;="&amp;$B280)</f>
        <v>0.85</v>
      </c>
      <c r="DF280" s="8">
        <f>SUMIFS('Aceite de Oliva'!DF$6:DF$257,'Aceite de Oliva'!$A$6:$A$257,"&gt;="&amp;$A280,'Aceite de Oliva'!$B$6:$B$257,"&lt;="&amp;$B280)</f>
        <v>0</v>
      </c>
      <c r="DG280" s="8">
        <f>SUMIFS('Aceite de Oliva'!DG$6:DG$257,'Aceite de Oliva'!$A$6:$A$257,"&gt;="&amp;$A280,'Aceite de Oliva'!$B$6:$B$257,"&lt;="&amp;$B280)</f>
        <v>1.28</v>
      </c>
      <c r="DH280" s="8">
        <f>SUMIFS('Aceite de Oliva'!DH$6:DH$257,'Aceite de Oliva'!$A$6:$A$257,"&gt;="&amp;$A280,'Aceite de Oliva'!$B$6:$B$257,"&lt;="&amp;$B280)</f>
        <v>0</v>
      </c>
      <c r="DL280" s="8">
        <f>SUMIFS('Aceite de Oliva'!DL$6:DL$257,'Aceite de Oliva'!$A$6:$A$257,"&gt;="&amp;$A280,'Aceite de Oliva'!$B$6:$B$257,"&lt;="&amp;$B280)</f>
        <v>0.34</v>
      </c>
      <c r="DM280" s="8">
        <f>SUMIFS('Aceite de Oliva'!DM$6:DM$257,'Aceite de Oliva'!$A$6:$A$257,"&gt;="&amp;$A280,'Aceite de Oliva'!$B$6:$B$257,"&lt;="&amp;$B280)</f>
        <v>0.18</v>
      </c>
      <c r="DN280" s="8">
        <f>SUMIFS('Aceite de Oliva'!DN$6:DN$257,'Aceite de Oliva'!$A$6:$A$257,"&gt;="&amp;$A280,'Aceite de Oliva'!$B$6:$B$257,"&lt;="&amp;$B280)</f>
        <v>0.2</v>
      </c>
      <c r="DO280" s="8">
        <f>SUMIFS('Aceite de Oliva'!DO$6:DO$257,'Aceite de Oliva'!$A$6:$A$257,"&gt;="&amp;$A280,'Aceite de Oliva'!$B$6:$B$257,"&lt;="&amp;$B280)</f>
        <v>0</v>
      </c>
      <c r="DS280" s="8">
        <f>SUMIFS('Aceite de Oliva'!DS$6:DS$257,'Aceite de Oliva'!$A$6:$A$257,"&gt;="&amp;$A280,'Aceite de Oliva'!$B$6:$B$257,"&lt;="&amp;$B280)</f>
        <v>0.51</v>
      </c>
      <c r="DT280" s="8">
        <f>SUMIFS('Aceite de Oliva'!DT$6:DT$257,'Aceite de Oliva'!$A$6:$A$257,"&gt;="&amp;$A280,'Aceite de Oliva'!$B$6:$B$257,"&lt;="&amp;$B280)</f>
        <v>0</v>
      </c>
      <c r="DU280" s="8">
        <f>SUMIFS('Aceite de Oliva'!DU$6:DU$257,'Aceite de Oliva'!$A$6:$A$257,"&gt;="&amp;$A280,'Aceite de Oliva'!$B$6:$B$257,"&lt;="&amp;$B280)</f>
        <v>0.27</v>
      </c>
      <c r="DV280" s="8">
        <f>SUMIFS('Aceite de Oliva'!DV$6:DV$257,'Aceite de Oliva'!$A$6:$A$257,"&gt;="&amp;$A280,'Aceite de Oliva'!$B$6:$B$257,"&lt;="&amp;$B280)</f>
        <v>0</v>
      </c>
      <c r="DZ280" s="8">
        <f>SUMIFS('Aceite de Oliva'!DZ$6:DZ$257,'Aceite de Oliva'!$A$6:$A$257,"&gt;="&amp;$A280,'Aceite de Oliva'!$B$6:$B$257,"&lt;="&amp;$B280)</f>
        <v>0.31999999999999995</v>
      </c>
      <c r="EA280" s="8">
        <f>SUMIFS('Aceite de Oliva'!EA$6:EA$257,'Aceite de Oliva'!$A$6:$A$257,"&gt;="&amp;$A280,'Aceite de Oliva'!$B$6:$B$257,"&lt;="&amp;$B280)</f>
        <v>0</v>
      </c>
      <c r="EB280" s="8">
        <f>SUMIFS('Aceite de Oliva'!EB$6:EB$257,'Aceite de Oliva'!$A$6:$A$257,"&gt;="&amp;$A280,'Aceite de Oliva'!$B$6:$B$257,"&lt;="&amp;$B280)</f>
        <v>0.3</v>
      </c>
      <c r="EC280" s="8">
        <f>SUMIFS('Aceite de Oliva'!EC$6:EC$257,'Aceite de Oliva'!$A$6:$A$257,"&gt;="&amp;$A280,'Aceite de Oliva'!$B$6:$B$257,"&lt;="&amp;$B280)</f>
        <v>0</v>
      </c>
      <c r="EG280" s="8">
        <f>SUMIFS('Aceite de Oliva'!EG$6:EG$257,'Aceite de Oliva'!$A$6:$A$257,"&gt;="&amp;$A280,'Aceite de Oliva'!$B$6:$B$257,"&lt;="&amp;$B280)</f>
        <v>0.67999999999999994</v>
      </c>
      <c r="EH280" s="8">
        <f>SUMIFS('Aceite de Oliva'!EH$6:EH$257,'Aceite de Oliva'!$A$6:$A$257,"&gt;="&amp;$A280,'Aceite de Oliva'!$B$6:$B$257,"&lt;="&amp;$B280)</f>
        <v>0</v>
      </c>
      <c r="EI280" s="8">
        <f>SUMIFS('Aceite de Oliva'!EI$6:EI$257,'Aceite de Oliva'!$A$6:$A$257,"&gt;="&amp;$A280,'Aceite de Oliva'!$B$6:$B$257,"&lt;="&amp;$B280)</f>
        <v>0.53</v>
      </c>
      <c r="EJ280" s="8">
        <f>SUMIFS('Aceite de Oliva'!EJ$6:EJ$257,'Aceite de Oliva'!$A$6:$A$257,"&gt;="&amp;$A280,'Aceite de Oliva'!$B$6:$B$257,"&lt;="&amp;$B280)</f>
        <v>0</v>
      </c>
      <c r="EN280" s="8">
        <f>SUMIFS('Aceite de Oliva'!EN$6:EN$257,'Aceite de Oliva'!$A$6:$A$257,"&gt;="&amp;$A280,'Aceite de Oliva'!$B$6:$B$257,"&lt;="&amp;$B280)</f>
        <v>0.4</v>
      </c>
      <c r="EO280" s="8">
        <f>SUMIFS('Aceite de Oliva'!EO$6:EO$257,'Aceite de Oliva'!$A$6:$A$257,"&gt;="&amp;$A280,'Aceite de Oliva'!$B$6:$B$257,"&lt;="&amp;$B280)</f>
        <v>0</v>
      </c>
      <c r="EP280" s="8">
        <f>SUMIFS('Aceite de Oliva'!EP$6:EP$257,'Aceite de Oliva'!$A$6:$A$257,"&gt;="&amp;$A280,'Aceite de Oliva'!$B$6:$B$257,"&lt;="&amp;$B280)</f>
        <v>0.25</v>
      </c>
      <c r="EQ280" s="8">
        <f>SUMIFS('Aceite de Oliva'!EQ$6:EQ$257,'Aceite de Oliva'!$A$6:$A$257,"&gt;="&amp;$A280,'Aceite de Oliva'!$B$6:$B$257,"&lt;="&amp;$B280)</f>
        <v>0</v>
      </c>
      <c r="EU280" s="8">
        <f>SUMIFS('Aceite de Oliva'!EU$6:EU$257,'Aceite de Oliva'!$A$6:$A$257,"&gt;="&amp;$A280,'Aceite de Oliva'!$B$6:$B$257,"&lt;="&amp;$B280)</f>
        <v>0.78</v>
      </c>
      <c r="EV280" s="8">
        <f>SUMIFS('Aceite de Oliva'!EV$6:EV$257,'Aceite de Oliva'!$A$6:$A$257,"&gt;="&amp;$A280,'Aceite de Oliva'!$B$6:$B$257,"&lt;="&amp;$B280)</f>
        <v>0.16</v>
      </c>
      <c r="EW280" s="8">
        <f>SUMIFS('Aceite de Oliva'!EW$6:EW$257,'Aceite de Oliva'!$A$6:$A$257,"&gt;="&amp;$A280,'Aceite de Oliva'!$B$6:$B$257,"&lt;="&amp;$B280)</f>
        <v>0.72</v>
      </c>
      <c r="EX280" s="8">
        <f>SUMIFS('Aceite de Oliva'!EX$6:EX$257,'Aceite de Oliva'!$A$6:$A$257,"&gt;="&amp;$A280,'Aceite de Oliva'!$B$6:$B$257,"&lt;="&amp;$B280)</f>
        <v>0</v>
      </c>
      <c r="FB280" s="8">
        <f>SUMIFS('Aceite de Oliva'!FB$6:FB$257,'Aceite de Oliva'!$A$6:$A$257,"&gt;="&amp;$A280,'Aceite de Oliva'!$B$6:$B$257,"&lt;="&amp;$B280)</f>
        <v>0.32</v>
      </c>
      <c r="FC280" s="8">
        <f>SUMIFS('Aceite de Oliva'!FC$6:FC$257,'Aceite de Oliva'!$A$6:$A$257,"&gt;="&amp;$A280,'Aceite de Oliva'!$B$6:$B$257,"&lt;="&amp;$B280)</f>
        <v>0</v>
      </c>
      <c r="FD280" s="8">
        <f>SUMIFS('Aceite de Oliva'!FD$6:FD$257,'Aceite de Oliva'!$A$6:$A$257,"&gt;="&amp;$A280,'Aceite de Oliva'!$B$6:$B$257,"&lt;="&amp;$B280)</f>
        <v>0.22</v>
      </c>
      <c r="FE280" s="8">
        <f>SUMIFS('Aceite de Oliva'!FE$6:FE$257,'Aceite de Oliva'!$A$6:$A$257,"&gt;="&amp;$A280,'Aceite de Oliva'!$B$6:$B$257,"&lt;="&amp;$B280)</f>
        <v>0</v>
      </c>
      <c r="FI280" s="8">
        <f>SUMIFS('Aceite de Oliva'!FI$6:FI$257,'Aceite de Oliva'!$A$6:$A$257,"&gt;="&amp;$A280,'Aceite de Oliva'!$B$6:$B$257,"&lt;="&amp;$B280)</f>
        <v>1.21</v>
      </c>
      <c r="FJ280" s="8">
        <f>SUMIFS('Aceite de Oliva'!FJ$6:FJ$257,'Aceite de Oliva'!$A$6:$A$257,"&gt;="&amp;$A280,'Aceite de Oliva'!$B$6:$B$257,"&lt;="&amp;$B280)</f>
        <v>0</v>
      </c>
      <c r="FK280" s="8">
        <f>SUMIFS('Aceite de Oliva'!FK$6:FK$257,'Aceite de Oliva'!$A$6:$A$257,"&gt;="&amp;$A280,'Aceite de Oliva'!$B$6:$B$257,"&lt;="&amp;$B280)</f>
        <v>0.97</v>
      </c>
      <c r="FL280" s="8">
        <f>SUMIFS('Aceite de Oliva'!FL$6:FL$257,'Aceite de Oliva'!$A$6:$A$257,"&gt;="&amp;$A280,'Aceite de Oliva'!$B$6:$B$257,"&lt;="&amp;$B280)</f>
        <v>0</v>
      </c>
      <c r="FP280" s="8">
        <f>SUMIFS('Aceite de Oliva'!FP$6:FP$257,'Aceite de Oliva'!$A$6:$A$257,"&gt;="&amp;$A280,'Aceite de Oliva'!$B$6:$B$257,"&lt;="&amp;$B280)</f>
        <v>0.77999999999999992</v>
      </c>
      <c r="FQ280" s="8">
        <f>SUMIFS('Aceite de Oliva'!FQ$6:FQ$257,'Aceite de Oliva'!$A$6:$A$257,"&gt;="&amp;$A280,'Aceite de Oliva'!$B$6:$B$257,"&lt;="&amp;$B280)</f>
        <v>0</v>
      </c>
      <c r="FR280" s="8">
        <f>SUMIFS('Aceite de Oliva'!FR$6:FR$257,'Aceite de Oliva'!$A$6:$A$257,"&gt;="&amp;$A280,'Aceite de Oliva'!$B$6:$B$257,"&lt;="&amp;$B280)</f>
        <v>0.65</v>
      </c>
      <c r="FS280" s="8">
        <f>SUMIFS('Aceite de Oliva'!FS$6:FS$257,'Aceite de Oliva'!$A$6:$A$257,"&gt;="&amp;$A280,'Aceite de Oliva'!$B$6:$B$257,"&lt;="&amp;$B280)</f>
        <v>0</v>
      </c>
      <c r="FW280" s="8">
        <f>SUMIFS('Aceite de Oliva'!FW$6:FW$257,'Aceite de Oliva'!$A$6:$A$257,"&gt;="&amp;$A280,'Aceite de Oliva'!$B$6:$B$257,"&lt;="&amp;$B280)</f>
        <v>0.46</v>
      </c>
      <c r="FX280" s="8">
        <f>SUMIFS('Aceite de Oliva'!FX$6:FX$257,'Aceite de Oliva'!$A$6:$A$257,"&gt;="&amp;$A280,'Aceite de Oliva'!$B$6:$B$257,"&lt;="&amp;$B280)</f>
        <v>0</v>
      </c>
      <c r="FY280" s="8">
        <f>SUMIFS('Aceite de Oliva'!FY$6:FY$257,'Aceite de Oliva'!$A$6:$A$257,"&gt;="&amp;$A280,'Aceite de Oliva'!$B$6:$B$257,"&lt;="&amp;$B280)</f>
        <v>0.41</v>
      </c>
      <c r="FZ280" s="8">
        <f>SUMIFS('Aceite de Oliva'!FZ$6:FZ$257,'Aceite de Oliva'!$A$6:$A$257,"&gt;="&amp;$A280,'Aceite de Oliva'!$B$6:$B$257,"&lt;="&amp;$B280)</f>
        <v>0</v>
      </c>
      <c r="GD280" s="8">
        <f>SUMIFS('Aceite de Oliva'!GD$6:GD$257,'Aceite de Oliva'!$A$6:$A$257,"&gt;="&amp;$A280,'Aceite de Oliva'!$B$6:$B$257,"&lt;="&amp;$B280)</f>
        <v>0.31</v>
      </c>
      <c r="GE280" s="8">
        <f>SUMIFS('Aceite de Oliva'!GE$6:GE$257,'Aceite de Oliva'!$A$6:$A$257,"&gt;="&amp;$A280,'Aceite de Oliva'!$B$6:$B$257,"&lt;="&amp;$B280)</f>
        <v>0</v>
      </c>
      <c r="GF280" s="8">
        <f>SUMIFS('Aceite de Oliva'!GF$6:GF$257,'Aceite de Oliva'!$A$6:$A$257,"&gt;="&amp;$A280,'Aceite de Oliva'!$B$6:$B$257,"&lt;="&amp;$B280)</f>
        <v>0.52</v>
      </c>
      <c r="GG280" s="8">
        <f>SUMIFS('Aceite de Oliva'!GG$6:GG$257,'Aceite de Oliva'!$A$6:$A$257,"&gt;="&amp;$A280,'Aceite de Oliva'!$B$6:$B$257,"&lt;="&amp;$B280)</f>
        <v>0</v>
      </c>
      <c r="GK280" s="8">
        <f>SUMIFS('Aceite de Oliva'!GK$6:GK$257,'Aceite de Oliva'!$A$6:$A$257,"&gt;="&amp;$A280,'Aceite de Oliva'!$B$6:$B$257,"&lt;="&amp;$B280)</f>
        <v>0.81</v>
      </c>
      <c r="GL280" s="8">
        <f>SUMIFS('Aceite de Oliva'!GL$6:GL$257,'Aceite de Oliva'!$A$6:$A$257,"&gt;="&amp;$A280,'Aceite de Oliva'!$B$6:$B$257,"&lt;="&amp;$B280)</f>
        <v>0</v>
      </c>
      <c r="GM280" s="8">
        <f>SUMIFS('Aceite de Oliva'!GM$6:GM$257,'Aceite de Oliva'!$A$6:$A$257,"&gt;="&amp;$A280,'Aceite de Oliva'!$B$6:$B$257,"&lt;="&amp;$B280)</f>
        <v>0.64</v>
      </c>
      <c r="GN280" s="8">
        <f>SUMIFS('Aceite de Oliva'!GN$6:GN$257,'Aceite de Oliva'!$A$6:$A$257,"&gt;="&amp;$A280,'Aceite de Oliva'!$B$6:$B$257,"&lt;="&amp;$B280)</f>
        <v>0</v>
      </c>
      <c r="GR280" s="8">
        <f>SUMIFS('Aceite de Oliva'!GR$6:GR$257,'Aceite de Oliva'!$A$6:$A$257,"&gt;="&amp;$A280,'Aceite de Oliva'!$B$6:$B$257,"&lt;="&amp;$B280)</f>
        <v>0.46</v>
      </c>
      <c r="GS280" s="8">
        <f>SUMIFS('Aceite de Oliva'!GS$6:GS$257,'Aceite de Oliva'!$A$6:$A$257,"&gt;="&amp;$A280,'Aceite de Oliva'!$B$6:$B$257,"&lt;="&amp;$B280)</f>
        <v>0</v>
      </c>
      <c r="GT280" s="8">
        <f>SUMIFS('Aceite de Oliva'!GT$6:GT$257,'Aceite de Oliva'!$A$6:$A$257,"&gt;="&amp;$A280,'Aceite de Oliva'!$B$6:$B$257,"&lt;="&amp;$B280)</f>
        <v>0.19</v>
      </c>
      <c r="GU280" s="8">
        <f>SUMIFS('Aceite de Oliva'!GU$6:GU$257,'Aceite de Oliva'!$A$6:$A$257,"&gt;="&amp;$A280,'Aceite de Oliva'!$B$6:$B$257,"&lt;="&amp;$B280)</f>
        <v>0.2</v>
      </c>
      <c r="GY280" s="8">
        <f>SUMIFS('Aceite de Oliva'!GY$6:GY$257,'Aceite de Oliva'!$A$6:$A$257,"&gt;="&amp;$A280,'Aceite de Oliva'!$B$6:$B$257,"&lt;="&amp;$B280)</f>
        <v>0.21</v>
      </c>
      <c r="GZ280" s="8">
        <f>SUMIFS('Aceite de Oliva'!GZ$6:GZ$257,'Aceite de Oliva'!$A$6:$A$257,"&gt;="&amp;$A280,'Aceite de Oliva'!$B$6:$B$257,"&lt;="&amp;$B280)</f>
        <v>0.22</v>
      </c>
      <c r="HA280" s="8">
        <f>SUMIFS('Aceite de Oliva'!HA$6:HA$257,'Aceite de Oliva'!$A$6:$A$257,"&gt;="&amp;$A280,'Aceite de Oliva'!$B$6:$B$257,"&lt;="&amp;$B280)</f>
        <v>0.11</v>
      </c>
      <c r="HB280" s="8">
        <f>SUMIFS('Aceite de Oliva'!HB$6:HB$257,'Aceite de Oliva'!$A$6:$A$257,"&gt;="&amp;$A280,'Aceite de Oliva'!$B$6:$B$257,"&lt;="&amp;$B280)</f>
        <v>0</v>
      </c>
    </row>
    <row r="281" spans="1:210" x14ac:dyDescent="0.3">
      <c r="A281" s="14">
        <f>'TAM Aceite de Oliva'!B29</f>
        <v>4.1000000000000005</v>
      </c>
      <c r="B281" s="14">
        <f>'TAM Aceite de Oliva'!C29</f>
        <v>4.2</v>
      </c>
      <c r="C281" s="14"/>
      <c r="D281" s="8">
        <f>SUMIFS('Aceite de Oliva'!D$6:D$257,'Aceite de Oliva'!$A$6:$A$257,"&gt;="&amp;$A281,'Aceite de Oliva'!$B$6:$B$257,"&lt;="&amp;$B281)</f>
        <v>4.09</v>
      </c>
      <c r="E281" s="8">
        <f>SUMIFS('Aceite de Oliva'!E$6:E$257,'Aceite de Oliva'!$A$6:$A$257,"&gt;="&amp;$A281,'Aceite de Oliva'!$B$6:$B$257,"&lt;="&amp;$B281)</f>
        <v>4.84</v>
      </c>
      <c r="F281" s="8">
        <f>SUMIFS('Aceite de Oliva'!F$6:F$257,'Aceite de Oliva'!$A$6:$A$257,"&gt;="&amp;$A281,'Aceite de Oliva'!$B$6:$B$257,"&lt;="&amp;$B281)</f>
        <v>5.35</v>
      </c>
      <c r="G281" s="8">
        <f>SUMIFS('Aceite de Oliva'!G$6:G$257,'Aceite de Oliva'!$A$6:$A$257,"&gt;="&amp;$A281,'Aceite de Oliva'!$B$6:$B$257,"&lt;="&amp;$B281)</f>
        <v>0</v>
      </c>
      <c r="H281" s="14"/>
      <c r="I281" s="14"/>
      <c r="J281" s="14"/>
      <c r="K281" s="8">
        <f>SUMIFS('Aceite de Oliva'!K$6:K$257,'Aceite de Oliva'!$A$6:$A$257,"&gt;="&amp;$A281,'Aceite de Oliva'!$B$6:$B$257,"&lt;="&amp;$B281)</f>
        <v>24.669999999999998</v>
      </c>
      <c r="L281" s="8">
        <f>SUMIFS('Aceite de Oliva'!L$6:L$257,'Aceite de Oliva'!$A$6:$A$257,"&gt;="&amp;$A281,'Aceite de Oliva'!$B$6:$B$257,"&lt;="&amp;$B281)</f>
        <v>13.16</v>
      </c>
      <c r="M281" s="8">
        <f>SUMIFS('Aceite de Oliva'!M$6:M$257,'Aceite de Oliva'!$A$6:$A$257,"&gt;="&amp;$A281,'Aceite de Oliva'!$B$6:$B$257,"&lt;="&amp;$B281)</f>
        <v>35.56</v>
      </c>
      <c r="N281" s="8">
        <f>SUMIFS('Aceite de Oliva'!N$6:N$257,'Aceite de Oliva'!$A$6:$A$257,"&gt;="&amp;$A281,'Aceite de Oliva'!$B$6:$B$257,"&lt;="&amp;$B281)</f>
        <v>3.71</v>
      </c>
      <c r="O281" s="14"/>
      <c r="P281" s="14"/>
      <c r="Q281" s="14"/>
      <c r="R281" s="8">
        <f>SUMIFS('Aceite de Oliva'!R$6:R$257,'Aceite de Oliva'!$A$6:$A$257,"&gt;="&amp;$A281,'Aceite de Oliva'!$B$6:$B$257,"&lt;="&amp;$B281)</f>
        <v>16.68</v>
      </c>
      <c r="S281" s="8">
        <f>SUMIFS('Aceite de Oliva'!S$6:S$257,'Aceite de Oliva'!$A$6:$A$257,"&gt;="&amp;$A281,'Aceite de Oliva'!$B$6:$B$257,"&lt;="&amp;$B281)</f>
        <v>12.489999999999998</v>
      </c>
      <c r="T281" s="8">
        <f>SUMIFS('Aceite de Oliva'!T$6:T$257,'Aceite de Oliva'!$A$6:$A$257,"&gt;="&amp;$A281,'Aceite de Oliva'!$B$6:$B$257,"&lt;="&amp;$B281)</f>
        <v>24.57</v>
      </c>
      <c r="U281" s="8">
        <f>SUMIFS('Aceite de Oliva'!U$6:U$257,'Aceite de Oliva'!$A$6:$A$257,"&gt;="&amp;$A281,'Aceite de Oliva'!$B$6:$B$257,"&lt;="&amp;$B281)</f>
        <v>0.3</v>
      </c>
      <c r="V281" s="14"/>
      <c r="W281" s="14"/>
      <c r="X281" s="14"/>
      <c r="Y281" s="8">
        <f>SUMIFS('Aceite de Oliva'!Y$6:Y$257,'Aceite de Oliva'!$A$6:$A$257,"&gt;="&amp;$A281,'Aceite de Oliva'!$B$6:$B$257,"&lt;="&amp;$B281)</f>
        <v>5.78</v>
      </c>
      <c r="Z281" s="8">
        <f>SUMIFS('Aceite de Oliva'!Z$6:Z$257,'Aceite de Oliva'!$A$6:$A$257,"&gt;="&amp;$A281,'Aceite de Oliva'!$B$6:$B$257,"&lt;="&amp;$B281)</f>
        <v>3.83</v>
      </c>
      <c r="AA281" s="8">
        <f>SUMIFS('Aceite de Oliva'!AA$6:AA$257,'Aceite de Oliva'!$A$6:$A$257,"&gt;="&amp;$A281,'Aceite de Oliva'!$B$6:$B$257,"&lt;="&amp;$B281)</f>
        <v>8.41</v>
      </c>
      <c r="AB281" s="8">
        <f>SUMIFS('Aceite de Oliva'!AB$6:AB$257,'Aceite de Oliva'!$A$6:$A$257,"&gt;="&amp;$A281,'Aceite de Oliva'!$B$6:$B$257,"&lt;="&amp;$B281)</f>
        <v>0.35</v>
      </c>
      <c r="AC281" s="14"/>
      <c r="AD281" s="14"/>
      <c r="AE281" s="14"/>
      <c r="AF281" s="8">
        <f>SUMIFS('Aceite de Oliva'!AF$6:AF$257,'Aceite de Oliva'!$A$6:$A$257,"&gt;="&amp;$A281,'Aceite de Oliva'!$B$6:$B$257,"&lt;="&amp;$B281)</f>
        <v>7.3900000000000006</v>
      </c>
      <c r="AG281" s="8">
        <f>SUMIFS('Aceite de Oliva'!AG$6:AG$257,'Aceite de Oliva'!$A$6:$A$257,"&gt;="&amp;$A281,'Aceite de Oliva'!$B$6:$B$257,"&lt;="&amp;$B281)</f>
        <v>1.83</v>
      </c>
      <c r="AH281" s="8">
        <f>SUMIFS('Aceite de Oliva'!AH$6:AH$257,'Aceite de Oliva'!$A$6:$A$257,"&gt;="&amp;$A281,'Aceite de Oliva'!$B$6:$B$257,"&lt;="&amp;$B281)</f>
        <v>14.15</v>
      </c>
      <c r="AI281" s="8">
        <f>SUMIFS('Aceite de Oliva'!AI$6:AI$257,'Aceite de Oliva'!$A$6:$A$257,"&gt;="&amp;$A281,'Aceite de Oliva'!$B$6:$B$257,"&lt;="&amp;$B281)</f>
        <v>0</v>
      </c>
      <c r="AJ281" s="14"/>
      <c r="AK281" s="14"/>
      <c r="AL281" s="14"/>
      <c r="AM281" s="8">
        <f>SUMIFS('Aceite de Oliva'!AM$6:AM$257,'Aceite de Oliva'!$A$6:$A$257,"&gt;="&amp;$A281,'Aceite de Oliva'!$B$6:$B$257,"&lt;="&amp;$B281)</f>
        <v>10.43</v>
      </c>
      <c r="AN281" s="8">
        <f>SUMIFS('Aceite de Oliva'!AN$6:AN$257,'Aceite de Oliva'!$A$6:$A$257,"&gt;="&amp;$A281,'Aceite de Oliva'!$B$6:$B$257,"&lt;="&amp;$B281)</f>
        <v>1.54</v>
      </c>
      <c r="AO281" s="8">
        <f>SUMIFS('Aceite de Oliva'!AO$6:AO$257,'Aceite de Oliva'!$A$6:$A$257,"&gt;="&amp;$A281,'Aceite de Oliva'!$B$6:$B$257,"&lt;="&amp;$B281)</f>
        <v>21.349999999999998</v>
      </c>
      <c r="AP281" s="8">
        <f>SUMIFS('Aceite de Oliva'!AP$6:AP$257,'Aceite de Oliva'!$A$6:$A$257,"&gt;="&amp;$A281,'Aceite de Oliva'!$B$6:$B$257,"&lt;="&amp;$B281)</f>
        <v>0.37</v>
      </c>
      <c r="AQ281" s="14"/>
      <c r="AR281" s="14"/>
      <c r="AT281" s="8">
        <f>SUMIFS('Aceite de Oliva'!AT$6:AT$257,'Aceite de Oliva'!$A$6:$A$257,"&gt;="&amp;$A281,'Aceite de Oliva'!$B$6:$B$257,"&lt;="&amp;$B281)</f>
        <v>9.0300000000000011</v>
      </c>
      <c r="AU281" s="8">
        <f>SUMIFS('Aceite de Oliva'!AU$6:AU$257,'Aceite de Oliva'!$A$6:$A$257,"&gt;="&amp;$A281,'Aceite de Oliva'!$B$6:$B$257,"&lt;="&amp;$B281)</f>
        <v>2.9299999999999997</v>
      </c>
      <c r="AV281" s="8">
        <f>SUMIFS('Aceite de Oliva'!AV$6:AV$257,'Aceite de Oliva'!$A$6:$A$257,"&gt;="&amp;$A281,'Aceite de Oliva'!$B$6:$B$257,"&lt;="&amp;$B281)</f>
        <v>16.04</v>
      </c>
      <c r="AW281" s="8">
        <f>SUMIFS('Aceite de Oliva'!AW$6:AW$257,'Aceite de Oliva'!$A$6:$A$257,"&gt;="&amp;$A281,'Aceite de Oliva'!$B$6:$B$257,"&lt;="&amp;$B281)</f>
        <v>1.43</v>
      </c>
      <c r="BA281" s="8">
        <f>SUMIFS('Aceite de Oliva'!BA$6:BA$257,'Aceite de Oliva'!$A$6:$A$257,"&gt;="&amp;A281,'Aceite de Oliva'!$B$6:$B$257,"&lt;="&amp;B281)</f>
        <v>7.89</v>
      </c>
      <c r="BB281" s="8">
        <f>SUMIFS('Aceite de Oliva'!BB$6:BB$257,'Aceite de Oliva'!$A$6:$A$257,"&gt;="&amp;$A281,'Aceite de Oliva'!$B$6:$B$257,"&lt;="&amp;$B281)</f>
        <v>2.66</v>
      </c>
      <c r="BC281" s="8">
        <f>SUMIFS('Aceite de Oliva'!BC$6:BC$257,'Aceite de Oliva'!$A$6:$A$257,"&gt;="&amp;$A281,'Aceite de Oliva'!$B$6:$B$257,"&lt;="&amp;$B281)</f>
        <v>15.27</v>
      </c>
      <c r="BD281" s="8">
        <f>SUMIFS('Aceite de Oliva'!BD$6:BD$257,'Aceite de Oliva'!$A$6:$A$257,"&gt;="&amp;$A281,'Aceite de Oliva'!$B$6:$B$257,"&lt;="&amp;$B281)</f>
        <v>0.51</v>
      </c>
      <c r="BE281" s="5"/>
      <c r="BH281" s="8">
        <f>SUMIFS('Aceite de Oliva'!BH$6:BH$257,'Aceite de Oliva'!$A$6:$A$257,"&gt;="&amp;$A281,'Aceite de Oliva'!$B$6:$B$257,"&lt;="&amp;$B281)</f>
        <v>5.8599999999999994</v>
      </c>
      <c r="BI281" s="8">
        <f>SUMIFS('Aceite de Oliva'!BI$6:BI$257,'Aceite de Oliva'!$A$6:$A$257,"&gt;="&amp;$A281,'Aceite de Oliva'!$B$6:$B$257,"&lt;="&amp;$B281)</f>
        <v>2.5</v>
      </c>
      <c r="BJ281" s="8">
        <f>SUMIFS('Aceite de Oliva'!BJ$6:BJ$257,'Aceite de Oliva'!$A$6:$A$257,"&gt;="&amp;$A281,'Aceite de Oliva'!$B$6:$B$257,"&lt;="&amp;$B281)</f>
        <v>11.42</v>
      </c>
      <c r="BK281" s="8">
        <f>SUMIFS('Aceite de Oliva'!BK$6:BK$257,'Aceite de Oliva'!$A$6:$A$257,"&gt;="&amp;$A281,'Aceite de Oliva'!$B$6:$B$257,"&lt;="&amp;$B281)</f>
        <v>0</v>
      </c>
      <c r="BO281" s="8">
        <f>SUMIFS('Aceite de Oliva'!BO$6:BO$257,'Aceite de Oliva'!$A$6:$A$257,"&gt;="&amp;$A281,'Aceite de Oliva'!$B$6:$B$257,"&lt;="&amp;$B281)</f>
        <v>5.6</v>
      </c>
      <c r="BP281" s="8">
        <f>SUMIFS('Aceite de Oliva'!BP$6:BP$257,'Aceite de Oliva'!$A$6:$A$257,"&gt;="&amp;$A281,'Aceite de Oliva'!$B$6:$B$257,"&lt;="&amp;$B281)</f>
        <v>2.44</v>
      </c>
      <c r="BQ281" s="8">
        <f>SUMIFS('Aceite de Oliva'!BQ$6:BQ$257,'Aceite de Oliva'!$A$6:$A$257,"&gt;="&amp;$A281,'Aceite de Oliva'!$B$6:$B$257,"&lt;="&amp;$B281)</f>
        <v>9.3800000000000008</v>
      </c>
      <c r="BR281" s="8">
        <f>SUMIFS('Aceite de Oliva'!BR$6:BR$257,'Aceite de Oliva'!$A$6:$A$257,"&gt;="&amp;$A281,'Aceite de Oliva'!$B$6:$B$257,"&lt;="&amp;$B281)</f>
        <v>0.44000000000000006</v>
      </c>
      <c r="BV281" s="8">
        <f>SUMIFS('Aceite de Oliva'!BV$6:BV$257,'Aceite de Oliva'!$A$6:$A$257,"&gt;="&amp;$A281,'Aceite de Oliva'!$B$6:$B$257,"&lt;="&amp;$B281)</f>
        <v>3.6</v>
      </c>
      <c r="BW281" s="8">
        <f>SUMIFS('Aceite de Oliva'!BW$6:BW$257,'Aceite de Oliva'!$A$6:$A$257,"&gt;="&amp;$A281,'Aceite de Oliva'!$B$6:$B$257,"&lt;="&amp;$B281)</f>
        <v>2.54</v>
      </c>
      <c r="BX281" s="8">
        <f>SUMIFS('Aceite de Oliva'!BX$6:BX$257,'Aceite de Oliva'!$A$6:$A$257,"&gt;="&amp;$A281,'Aceite de Oliva'!$B$6:$B$257,"&lt;="&amp;$B281)</f>
        <v>5.6499999999999995</v>
      </c>
      <c r="BY281" s="8">
        <f>SUMIFS('Aceite de Oliva'!BY$6:BY$257,'Aceite de Oliva'!$A$6:$A$257,"&gt;="&amp;$A281,'Aceite de Oliva'!$B$6:$B$257,"&lt;="&amp;$B281)</f>
        <v>0.59</v>
      </c>
      <c r="CC281" s="8">
        <f>SUMIFS('Aceite de Oliva'!CC$6:CC$257,'Aceite de Oliva'!$A$6:$A$257,"&gt;="&amp;$A281,'Aceite de Oliva'!$B$6:$B$257,"&lt;="&amp;$B281)</f>
        <v>2.54</v>
      </c>
      <c r="CD281" s="8">
        <f>SUMIFS('Aceite de Oliva'!CD$6:CD$257,'Aceite de Oliva'!$A$6:$A$257,"&gt;="&amp;$A281,'Aceite de Oliva'!$B$6:$B$257,"&lt;="&amp;$B281)</f>
        <v>2.56</v>
      </c>
      <c r="CE281" s="8">
        <f>SUMIFS('Aceite de Oliva'!CE$6:CE$257,'Aceite de Oliva'!$A$6:$A$257,"&gt;="&amp;$A281,'Aceite de Oliva'!$B$6:$B$257,"&lt;="&amp;$B281)</f>
        <v>4.08</v>
      </c>
      <c r="CF281" s="8">
        <f>SUMIFS('Aceite de Oliva'!CF$6:CF$257,'Aceite de Oliva'!$A$6:$A$257,"&gt;="&amp;$A281,'Aceite de Oliva'!$B$6:$B$257,"&lt;="&amp;$B281)</f>
        <v>0</v>
      </c>
      <c r="CJ281" s="8">
        <f>SUMIFS('Aceite de Oliva'!CJ$6:CJ$257,'Aceite de Oliva'!$A$6:$A$257,"&gt;="&amp;$A281,'Aceite de Oliva'!$B$6:$B$257,"&lt;="&amp;$B281)</f>
        <v>1.2999999999999998</v>
      </c>
      <c r="CK281" s="8">
        <f>SUMIFS('Aceite de Oliva'!CK$6:CK$257,'Aceite de Oliva'!$A$6:$A$257,"&gt;="&amp;$A281,'Aceite de Oliva'!$B$6:$B$257,"&lt;="&amp;$B281)</f>
        <v>2.5100000000000002</v>
      </c>
      <c r="CL281" s="8">
        <f>SUMIFS('Aceite de Oliva'!CL$6:CL$257,'Aceite de Oliva'!$A$6:$A$257,"&gt;="&amp;$A281,'Aceite de Oliva'!$B$6:$B$257,"&lt;="&amp;$B281)</f>
        <v>1.24</v>
      </c>
      <c r="CM281" s="8">
        <f>SUMIFS('Aceite de Oliva'!CM$6:CM$257,'Aceite de Oliva'!$A$6:$A$257,"&gt;="&amp;$A281,'Aceite de Oliva'!$B$6:$B$257,"&lt;="&amp;$B281)</f>
        <v>0</v>
      </c>
      <c r="CQ281" s="8">
        <f>SUMIFS('Aceite de Oliva'!CQ$6:CQ$257,'Aceite de Oliva'!$A$6:$A$257,"&gt;="&amp;$A281,'Aceite de Oliva'!$B$6:$B$257,"&lt;="&amp;$B281)</f>
        <v>1.0699999999999998</v>
      </c>
      <c r="CR281" s="8">
        <f>SUMIFS('Aceite de Oliva'!CR$6:CR$257,'Aceite de Oliva'!$A$6:$A$257,"&gt;="&amp;$A281,'Aceite de Oliva'!$B$6:$B$257,"&lt;="&amp;$B281)</f>
        <v>1</v>
      </c>
      <c r="CS281" s="8">
        <f>SUMIFS('Aceite de Oliva'!CS$6:CS$257,'Aceite de Oliva'!$A$6:$A$257,"&gt;="&amp;$A281,'Aceite de Oliva'!$B$6:$B$257,"&lt;="&amp;$B281)</f>
        <v>1.4000000000000001</v>
      </c>
      <c r="CT281" s="8">
        <f>SUMIFS('Aceite de Oliva'!CT$6:CT$257,'Aceite de Oliva'!$A$6:$A$257,"&gt;="&amp;$A281,'Aceite de Oliva'!$B$6:$B$257,"&lt;="&amp;$B281)</f>
        <v>0</v>
      </c>
      <c r="CX281" s="8">
        <f>SUMIFS('Aceite de Oliva'!CX$6:CX$257,'Aceite de Oliva'!$A$6:$A$257,"&gt;="&amp;$A281,'Aceite de Oliva'!$B$6:$B$257,"&lt;="&amp;$B281)</f>
        <v>0.47</v>
      </c>
      <c r="CY281" s="8">
        <f>SUMIFS('Aceite de Oliva'!CY$6:CY$257,'Aceite de Oliva'!$A$6:$A$257,"&gt;="&amp;$A281,'Aceite de Oliva'!$B$6:$B$257,"&lt;="&amp;$B281)</f>
        <v>0</v>
      </c>
      <c r="CZ281" s="8">
        <f>SUMIFS('Aceite de Oliva'!CZ$6:CZ$257,'Aceite de Oliva'!$A$6:$A$257,"&gt;="&amp;$A281,'Aceite de Oliva'!$B$6:$B$257,"&lt;="&amp;$B281)</f>
        <v>0.65999999999999992</v>
      </c>
      <c r="DA281" s="8">
        <f>SUMIFS('Aceite de Oliva'!DA$6:DA$257,'Aceite de Oliva'!$A$6:$A$257,"&gt;="&amp;$A281,'Aceite de Oliva'!$B$6:$B$257,"&lt;="&amp;$B281)</f>
        <v>0</v>
      </c>
      <c r="DE281" s="8">
        <f>SUMIFS('Aceite de Oliva'!DE$6:DE$257,'Aceite de Oliva'!$A$6:$A$257,"&gt;="&amp;$A281,'Aceite de Oliva'!$B$6:$B$257,"&lt;="&amp;$B281)</f>
        <v>0.55000000000000004</v>
      </c>
      <c r="DF281" s="8">
        <f>SUMIFS('Aceite de Oliva'!DF$6:DF$257,'Aceite de Oliva'!$A$6:$A$257,"&gt;="&amp;$A281,'Aceite de Oliva'!$B$6:$B$257,"&lt;="&amp;$B281)</f>
        <v>0.33</v>
      </c>
      <c r="DG281" s="8">
        <f>SUMIFS('Aceite de Oliva'!DG$6:DG$257,'Aceite de Oliva'!$A$6:$A$257,"&gt;="&amp;$A281,'Aceite de Oliva'!$B$6:$B$257,"&lt;="&amp;$B281)</f>
        <v>0.86</v>
      </c>
      <c r="DH281" s="8">
        <f>SUMIFS('Aceite de Oliva'!DH$6:DH$257,'Aceite de Oliva'!$A$6:$A$257,"&gt;="&amp;$A281,'Aceite de Oliva'!$B$6:$B$257,"&lt;="&amp;$B281)</f>
        <v>0</v>
      </c>
      <c r="DL281" s="8">
        <f>SUMIFS('Aceite de Oliva'!DL$6:DL$257,'Aceite de Oliva'!$A$6:$A$257,"&gt;="&amp;$A281,'Aceite de Oliva'!$B$6:$B$257,"&lt;="&amp;$B281)</f>
        <v>0.28000000000000003</v>
      </c>
      <c r="DM281" s="8">
        <f>SUMIFS('Aceite de Oliva'!DM$6:DM$257,'Aceite de Oliva'!$A$6:$A$257,"&gt;="&amp;$A281,'Aceite de Oliva'!$B$6:$B$257,"&lt;="&amp;$B281)</f>
        <v>0.11</v>
      </c>
      <c r="DN281" s="8">
        <f>SUMIFS('Aceite de Oliva'!DN$6:DN$257,'Aceite de Oliva'!$A$6:$A$257,"&gt;="&amp;$A281,'Aceite de Oliva'!$B$6:$B$257,"&lt;="&amp;$B281)</f>
        <v>0.32999999999999996</v>
      </c>
      <c r="DO281" s="8">
        <f>SUMIFS('Aceite de Oliva'!DO$6:DO$257,'Aceite de Oliva'!$A$6:$A$257,"&gt;="&amp;$A281,'Aceite de Oliva'!$B$6:$B$257,"&lt;="&amp;$B281)</f>
        <v>0</v>
      </c>
      <c r="DS281" s="8">
        <f>SUMIFS('Aceite de Oliva'!DS$6:DS$257,'Aceite de Oliva'!$A$6:$A$257,"&gt;="&amp;$A281,'Aceite de Oliva'!$B$6:$B$257,"&lt;="&amp;$B281)</f>
        <v>0.83</v>
      </c>
      <c r="DT281" s="8">
        <f>SUMIFS('Aceite de Oliva'!DT$6:DT$257,'Aceite de Oliva'!$A$6:$A$257,"&gt;="&amp;$A281,'Aceite de Oliva'!$B$6:$B$257,"&lt;="&amp;$B281)</f>
        <v>0</v>
      </c>
      <c r="DU281" s="8">
        <f>SUMIFS('Aceite de Oliva'!DU$6:DU$257,'Aceite de Oliva'!$A$6:$A$257,"&gt;="&amp;$A281,'Aceite de Oliva'!$B$6:$B$257,"&lt;="&amp;$B281)</f>
        <v>1.35</v>
      </c>
      <c r="DV281" s="8">
        <f>SUMIFS('Aceite de Oliva'!DV$6:DV$257,'Aceite de Oliva'!$A$6:$A$257,"&gt;="&amp;$A281,'Aceite de Oliva'!$B$6:$B$257,"&lt;="&amp;$B281)</f>
        <v>0.26</v>
      </c>
      <c r="DZ281" s="8">
        <f>SUMIFS('Aceite de Oliva'!DZ$6:DZ$257,'Aceite de Oliva'!$A$6:$A$257,"&gt;="&amp;$A281,'Aceite de Oliva'!$B$6:$B$257,"&lt;="&amp;$B281)</f>
        <v>0.73</v>
      </c>
      <c r="EA281" s="8">
        <f>SUMIFS('Aceite de Oliva'!EA$6:EA$257,'Aceite de Oliva'!$A$6:$A$257,"&gt;="&amp;$A281,'Aceite de Oliva'!$B$6:$B$257,"&lt;="&amp;$B281)</f>
        <v>0</v>
      </c>
      <c r="EB281" s="8">
        <f>SUMIFS('Aceite de Oliva'!EB$6:EB$257,'Aceite de Oliva'!$A$6:$A$257,"&gt;="&amp;$A281,'Aceite de Oliva'!$B$6:$B$257,"&lt;="&amp;$B281)</f>
        <v>1.19</v>
      </c>
      <c r="EC281" s="8">
        <f>SUMIFS('Aceite de Oliva'!EC$6:EC$257,'Aceite de Oliva'!$A$6:$A$257,"&gt;="&amp;$A281,'Aceite de Oliva'!$B$6:$B$257,"&lt;="&amp;$B281)</f>
        <v>0.16</v>
      </c>
      <c r="EG281" s="8">
        <f>SUMIFS('Aceite de Oliva'!EG$6:EG$257,'Aceite de Oliva'!$A$6:$A$257,"&gt;="&amp;$A281,'Aceite de Oliva'!$B$6:$B$257,"&lt;="&amp;$B281)</f>
        <v>0.47</v>
      </c>
      <c r="EH281" s="8">
        <f>SUMIFS('Aceite de Oliva'!EH$6:EH$257,'Aceite de Oliva'!$A$6:$A$257,"&gt;="&amp;$A281,'Aceite de Oliva'!$B$6:$B$257,"&lt;="&amp;$B281)</f>
        <v>0.22</v>
      </c>
      <c r="EI281" s="8">
        <f>SUMIFS('Aceite de Oliva'!EI$6:EI$257,'Aceite de Oliva'!$A$6:$A$257,"&gt;="&amp;$A281,'Aceite de Oliva'!$B$6:$B$257,"&lt;="&amp;$B281)</f>
        <v>0.75</v>
      </c>
      <c r="EJ281" s="8">
        <f>SUMIFS('Aceite de Oliva'!EJ$6:EJ$257,'Aceite de Oliva'!$A$6:$A$257,"&gt;="&amp;$A281,'Aceite de Oliva'!$B$6:$B$257,"&lt;="&amp;$B281)</f>
        <v>0</v>
      </c>
      <c r="EN281" s="8">
        <f>SUMIFS('Aceite de Oliva'!EN$6:EN$257,'Aceite de Oliva'!$A$6:$A$257,"&gt;="&amp;$A281,'Aceite de Oliva'!$B$6:$B$257,"&lt;="&amp;$B281)</f>
        <v>0.28000000000000003</v>
      </c>
      <c r="EO281" s="8">
        <f>SUMIFS('Aceite de Oliva'!EO$6:EO$257,'Aceite de Oliva'!$A$6:$A$257,"&gt;="&amp;$A281,'Aceite de Oliva'!$B$6:$B$257,"&lt;="&amp;$B281)</f>
        <v>0</v>
      </c>
      <c r="EP281" s="8">
        <f>SUMIFS('Aceite de Oliva'!EP$6:EP$257,'Aceite de Oliva'!$A$6:$A$257,"&gt;="&amp;$A281,'Aceite de Oliva'!$B$6:$B$257,"&lt;="&amp;$B281)</f>
        <v>0.33999999999999997</v>
      </c>
      <c r="EQ281" s="8">
        <f>SUMIFS('Aceite de Oliva'!EQ$6:EQ$257,'Aceite de Oliva'!$A$6:$A$257,"&gt;="&amp;$A281,'Aceite de Oliva'!$B$6:$B$257,"&lt;="&amp;$B281)</f>
        <v>0</v>
      </c>
      <c r="EU281" s="8">
        <f>SUMIFS('Aceite de Oliva'!EU$6:EU$257,'Aceite de Oliva'!$A$6:$A$257,"&gt;="&amp;$A281,'Aceite de Oliva'!$B$6:$B$257,"&lt;="&amp;$B281)</f>
        <v>0.56000000000000005</v>
      </c>
      <c r="EV281" s="8">
        <f>SUMIFS('Aceite de Oliva'!EV$6:EV$257,'Aceite de Oliva'!$A$6:$A$257,"&gt;="&amp;$A281,'Aceite de Oliva'!$B$6:$B$257,"&lt;="&amp;$B281)</f>
        <v>0</v>
      </c>
      <c r="EW281" s="8">
        <f>SUMIFS('Aceite de Oliva'!EW$6:EW$257,'Aceite de Oliva'!$A$6:$A$257,"&gt;="&amp;$A281,'Aceite de Oliva'!$B$6:$B$257,"&lt;="&amp;$B281)</f>
        <v>0.87999999999999989</v>
      </c>
      <c r="EX281" s="8">
        <f>SUMIFS('Aceite de Oliva'!EX$6:EX$257,'Aceite de Oliva'!$A$6:$A$257,"&gt;="&amp;$A281,'Aceite de Oliva'!$B$6:$B$257,"&lt;="&amp;$B281)</f>
        <v>0.12</v>
      </c>
      <c r="FB281" s="8">
        <f>SUMIFS('Aceite de Oliva'!FB$6:FB$257,'Aceite de Oliva'!$A$6:$A$257,"&gt;="&amp;$A281,'Aceite de Oliva'!$B$6:$B$257,"&lt;="&amp;$B281)</f>
        <v>0.46</v>
      </c>
      <c r="FC281" s="8">
        <f>SUMIFS('Aceite de Oliva'!FC$6:FC$257,'Aceite de Oliva'!$A$6:$A$257,"&gt;="&amp;$A281,'Aceite de Oliva'!$B$6:$B$257,"&lt;="&amp;$B281)</f>
        <v>0.22</v>
      </c>
      <c r="FD281" s="8">
        <f>SUMIFS('Aceite de Oliva'!FD$6:FD$257,'Aceite de Oliva'!$A$6:$A$257,"&gt;="&amp;$A281,'Aceite de Oliva'!$B$6:$B$257,"&lt;="&amp;$B281)</f>
        <v>0.71</v>
      </c>
      <c r="FE281" s="8">
        <f>SUMIFS('Aceite de Oliva'!FE$6:FE$257,'Aceite de Oliva'!$A$6:$A$257,"&gt;="&amp;$A281,'Aceite de Oliva'!$B$6:$B$257,"&lt;="&amp;$B281)</f>
        <v>0</v>
      </c>
      <c r="FI281" s="8">
        <f>SUMIFS('Aceite de Oliva'!FI$6:FI$257,'Aceite de Oliva'!$A$6:$A$257,"&gt;="&amp;$A281,'Aceite de Oliva'!$B$6:$B$257,"&lt;="&amp;$B281)</f>
        <v>0.04</v>
      </c>
      <c r="FJ281" s="8">
        <f>SUMIFS('Aceite de Oliva'!FJ$6:FJ$257,'Aceite de Oliva'!$A$6:$A$257,"&gt;="&amp;$A281,'Aceite de Oliva'!$B$6:$B$257,"&lt;="&amp;$B281)</f>
        <v>0</v>
      </c>
      <c r="FK281" s="8">
        <f>SUMIFS('Aceite de Oliva'!FK$6:FK$257,'Aceite de Oliva'!$A$6:$A$257,"&gt;="&amp;$A281,'Aceite de Oliva'!$B$6:$B$257,"&lt;="&amp;$B281)</f>
        <v>0.04</v>
      </c>
      <c r="FL281" s="8">
        <f>SUMIFS('Aceite de Oliva'!FL$6:FL$257,'Aceite de Oliva'!$A$6:$A$257,"&gt;="&amp;$A281,'Aceite de Oliva'!$B$6:$B$257,"&lt;="&amp;$B281)</f>
        <v>0</v>
      </c>
      <c r="FP281" s="8">
        <f>SUMIFS('Aceite de Oliva'!FP$6:FP$257,'Aceite de Oliva'!$A$6:$A$257,"&gt;="&amp;$A281,'Aceite de Oliva'!$B$6:$B$257,"&lt;="&amp;$B281)</f>
        <v>0.46</v>
      </c>
      <c r="FQ281" s="8">
        <f>SUMIFS('Aceite de Oliva'!FQ$6:FQ$257,'Aceite de Oliva'!$A$6:$A$257,"&gt;="&amp;$A281,'Aceite de Oliva'!$B$6:$B$257,"&lt;="&amp;$B281)</f>
        <v>0.56999999999999995</v>
      </c>
      <c r="FR281" s="8">
        <f>SUMIFS('Aceite de Oliva'!FR$6:FR$257,'Aceite de Oliva'!$A$6:$A$257,"&gt;="&amp;$A281,'Aceite de Oliva'!$B$6:$B$257,"&lt;="&amp;$B281)</f>
        <v>0.52</v>
      </c>
      <c r="FS281" s="8">
        <f>SUMIFS('Aceite de Oliva'!FS$6:FS$257,'Aceite de Oliva'!$A$6:$A$257,"&gt;="&amp;$A281,'Aceite de Oliva'!$B$6:$B$257,"&lt;="&amp;$B281)</f>
        <v>0.28999999999999998</v>
      </c>
      <c r="FW281" s="8">
        <f>SUMIFS('Aceite de Oliva'!FW$6:FW$257,'Aceite de Oliva'!$A$6:$A$257,"&gt;="&amp;$A281,'Aceite de Oliva'!$B$6:$B$257,"&lt;="&amp;$B281)</f>
        <v>0.38</v>
      </c>
      <c r="FX281" s="8">
        <f>SUMIFS('Aceite de Oliva'!FX$6:FX$257,'Aceite de Oliva'!$A$6:$A$257,"&gt;="&amp;$A281,'Aceite de Oliva'!$B$6:$B$257,"&lt;="&amp;$B281)</f>
        <v>0</v>
      </c>
      <c r="FY281" s="8">
        <f>SUMIFS('Aceite de Oliva'!FY$6:FY$257,'Aceite de Oliva'!$A$6:$A$257,"&gt;="&amp;$A281,'Aceite de Oliva'!$B$6:$B$257,"&lt;="&amp;$B281)</f>
        <v>0.59000000000000008</v>
      </c>
      <c r="FZ281" s="8">
        <f>SUMIFS('Aceite de Oliva'!FZ$6:FZ$257,'Aceite de Oliva'!$A$6:$A$257,"&gt;="&amp;$A281,'Aceite de Oliva'!$B$6:$B$257,"&lt;="&amp;$B281)</f>
        <v>0</v>
      </c>
      <c r="GD281" s="8">
        <f>SUMIFS('Aceite de Oliva'!GD$6:GD$257,'Aceite de Oliva'!$A$6:$A$257,"&gt;="&amp;$A281,'Aceite de Oliva'!$B$6:$B$257,"&lt;="&amp;$B281)</f>
        <v>0.44</v>
      </c>
      <c r="GE281" s="8">
        <f>SUMIFS('Aceite de Oliva'!GE$6:GE$257,'Aceite de Oliva'!$A$6:$A$257,"&gt;="&amp;$A281,'Aceite de Oliva'!$B$6:$B$257,"&lt;="&amp;$B281)</f>
        <v>0.74</v>
      </c>
      <c r="GF281" s="8">
        <f>SUMIFS('Aceite de Oliva'!GF$6:GF$257,'Aceite de Oliva'!$A$6:$A$257,"&gt;="&amp;$A281,'Aceite de Oliva'!$B$6:$B$257,"&lt;="&amp;$B281)</f>
        <v>0.51</v>
      </c>
      <c r="GG281" s="8">
        <f>SUMIFS('Aceite de Oliva'!GG$6:GG$257,'Aceite de Oliva'!$A$6:$A$257,"&gt;="&amp;$A281,'Aceite de Oliva'!$B$6:$B$257,"&lt;="&amp;$B281)</f>
        <v>0</v>
      </c>
      <c r="GK281" s="8">
        <f>SUMIFS('Aceite de Oliva'!GK$6:GK$257,'Aceite de Oliva'!$A$6:$A$257,"&gt;="&amp;$A281,'Aceite de Oliva'!$B$6:$B$257,"&lt;="&amp;$B281)</f>
        <v>0.39</v>
      </c>
      <c r="GL281" s="8">
        <f>SUMIFS('Aceite de Oliva'!GL$6:GL$257,'Aceite de Oliva'!$A$6:$A$257,"&gt;="&amp;$A281,'Aceite de Oliva'!$B$6:$B$257,"&lt;="&amp;$B281)</f>
        <v>0.4</v>
      </c>
      <c r="GM281" s="8">
        <f>SUMIFS('Aceite de Oliva'!GM$6:GM$257,'Aceite de Oliva'!$A$6:$A$257,"&gt;="&amp;$A281,'Aceite de Oliva'!$B$6:$B$257,"&lt;="&amp;$B281)</f>
        <v>0.55000000000000004</v>
      </c>
      <c r="GN281" s="8">
        <f>SUMIFS('Aceite de Oliva'!GN$6:GN$257,'Aceite de Oliva'!$A$6:$A$257,"&gt;="&amp;$A281,'Aceite de Oliva'!$B$6:$B$257,"&lt;="&amp;$B281)</f>
        <v>0</v>
      </c>
      <c r="GR281" s="8">
        <f>SUMIFS('Aceite de Oliva'!GR$6:GR$257,'Aceite de Oliva'!$A$6:$A$257,"&gt;="&amp;$A281,'Aceite de Oliva'!$B$6:$B$257,"&lt;="&amp;$B281)</f>
        <v>0.2</v>
      </c>
      <c r="GS281" s="8">
        <f>SUMIFS('Aceite de Oliva'!GS$6:GS$257,'Aceite de Oliva'!$A$6:$A$257,"&gt;="&amp;$A281,'Aceite de Oliva'!$B$6:$B$257,"&lt;="&amp;$B281)</f>
        <v>0</v>
      </c>
      <c r="GT281" s="8">
        <f>SUMIFS('Aceite de Oliva'!GT$6:GT$257,'Aceite de Oliva'!$A$6:$A$257,"&gt;="&amp;$A281,'Aceite de Oliva'!$B$6:$B$257,"&lt;="&amp;$B281)</f>
        <v>0.21</v>
      </c>
      <c r="GU281" s="8">
        <f>SUMIFS('Aceite de Oliva'!GU$6:GU$257,'Aceite de Oliva'!$A$6:$A$257,"&gt;="&amp;$A281,'Aceite de Oliva'!$B$6:$B$257,"&lt;="&amp;$B281)</f>
        <v>0</v>
      </c>
      <c r="GY281" s="8">
        <f>SUMIFS('Aceite de Oliva'!GY$6:GY$257,'Aceite de Oliva'!$A$6:$A$257,"&gt;="&amp;$A281,'Aceite de Oliva'!$B$6:$B$257,"&lt;="&amp;$B281)</f>
        <v>0.5</v>
      </c>
      <c r="GZ281" s="8">
        <f>SUMIFS('Aceite de Oliva'!GZ$6:GZ$257,'Aceite de Oliva'!$A$6:$A$257,"&gt;="&amp;$A281,'Aceite de Oliva'!$B$6:$B$257,"&lt;="&amp;$B281)</f>
        <v>0.75</v>
      </c>
      <c r="HA281" s="8">
        <f>SUMIFS('Aceite de Oliva'!HA$6:HA$257,'Aceite de Oliva'!$A$6:$A$257,"&gt;="&amp;$A281,'Aceite de Oliva'!$B$6:$B$257,"&lt;="&amp;$B281)</f>
        <v>0.54</v>
      </c>
      <c r="HB281" s="8">
        <f>SUMIFS('Aceite de Oliva'!HB$6:HB$257,'Aceite de Oliva'!$A$6:$A$257,"&gt;="&amp;$A281,'Aceite de Oliva'!$B$6:$B$257,"&lt;="&amp;$B281)</f>
        <v>0</v>
      </c>
    </row>
    <row r="282" spans="1:210" x14ac:dyDescent="0.3">
      <c r="A282" s="14">
        <f>'TAM Aceite de Oliva'!B30</f>
        <v>4.2</v>
      </c>
      <c r="B282" s="14">
        <f>'TAM Aceite de Oliva'!C30</f>
        <v>4.3</v>
      </c>
      <c r="C282" s="14"/>
      <c r="D282" s="8">
        <f>SUMIFS('Aceite de Oliva'!D$6:D$257,'Aceite de Oliva'!$A$6:$A$257,"&gt;="&amp;$A282,'Aceite de Oliva'!$B$6:$B$257,"&lt;="&amp;$B282)</f>
        <v>1.74</v>
      </c>
      <c r="E282" s="8">
        <f>SUMIFS('Aceite de Oliva'!E$6:E$257,'Aceite de Oliva'!$A$6:$A$257,"&gt;="&amp;$A282,'Aceite de Oliva'!$B$6:$B$257,"&lt;="&amp;$B282)</f>
        <v>1.6099999999999999</v>
      </c>
      <c r="F282" s="8">
        <f>SUMIFS('Aceite de Oliva'!F$6:F$257,'Aceite de Oliva'!$A$6:$A$257,"&gt;="&amp;$A282,'Aceite de Oliva'!$B$6:$B$257,"&lt;="&amp;$B282)</f>
        <v>2.37</v>
      </c>
      <c r="G282" s="8">
        <f>SUMIFS('Aceite de Oliva'!G$6:G$257,'Aceite de Oliva'!$A$6:$A$257,"&gt;="&amp;$A282,'Aceite de Oliva'!$B$6:$B$257,"&lt;="&amp;$B282)</f>
        <v>0</v>
      </c>
      <c r="H282" s="14"/>
      <c r="I282" s="14"/>
      <c r="J282" s="14"/>
      <c r="K282" s="8">
        <f>SUMIFS('Aceite de Oliva'!K$6:K$257,'Aceite de Oliva'!$A$6:$A$257,"&gt;="&amp;$A282,'Aceite de Oliva'!$B$6:$B$257,"&lt;="&amp;$B282)</f>
        <v>2.44</v>
      </c>
      <c r="L282" s="8">
        <f>SUMIFS('Aceite de Oliva'!L$6:L$257,'Aceite de Oliva'!$A$6:$A$257,"&gt;="&amp;$A282,'Aceite de Oliva'!$B$6:$B$257,"&lt;="&amp;$B282)</f>
        <v>2.75</v>
      </c>
      <c r="M282" s="8">
        <f>SUMIFS('Aceite de Oliva'!M$6:M$257,'Aceite de Oliva'!$A$6:$A$257,"&gt;="&amp;$A282,'Aceite de Oliva'!$B$6:$B$257,"&lt;="&amp;$B282)</f>
        <v>3.21</v>
      </c>
      <c r="N282" s="8">
        <f>SUMIFS('Aceite de Oliva'!N$6:N$257,'Aceite de Oliva'!$A$6:$A$257,"&gt;="&amp;$A282,'Aceite de Oliva'!$B$6:$B$257,"&lt;="&amp;$B282)</f>
        <v>0</v>
      </c>
      <c r="O282" s="14"/>
      <c r="P282" s="14"/>
      <c r="Q282" s="14"/>
      <c r="R282" s="8">
        <f>SUMIFS('Aceite de Oliva'!R$6:R$257,'Aceite de Oliva'!$A$6:$A$257,"&gt;="&amp;$A282,'Aceite de Oliva'!$B$6:$B$257,"&lt;="&amp;$B282)</f>
        <v>1.77</v>
      </c>
      <c r="S282" s="8">
        <f>SUMIFS('Aceite de Oliva'!S$6:S$257,'Aceite de Oliva'!$A$6:$A$257,"&gt;="&amp;$A282,'Aceite de Oliva'!$B$6:$B$257,"&lt;="&amp;$B282)</f>
        <v>3.02</v>
      </c>
      <c r="T282" s="8">
        <f>SUMIFS('Aceite de Oliva'!T$6:T$257,'Aceite de Oliva'!$A$6:$A$257,"&gt;="&amp;$A282,'Aceite de Oliva'!$B$6:$B$257,"&lt;="&amp;$B282)</f>
        <v>1.91</v>
      </c>
      <c r="U282" s="8">
        <f>SUMIFS('Aceite de Oliva'!U$6:U$257,'Aceite de Oliva'!$A$6:$A$257,"&gt;="&amp;$A282,'Aceite de Oliva'!$B$6:$B$257,"&lt;="&amp;$B282)</f>
        <v>0.47000000000000003</v>
      </c>
      <c r="V282" s="14"/>
      <c r="W282" s="14"/>
      <c r="X282" s="14"/>
      <c r="Y282" s="8">
        <f>SUMIFS('Aceite de Oliva'!Y$6:Y$257,'Aceite de Oliva'!$A$6:$A$257,"&gt;="&amp;$A282,'Aceite de Oliva'!$B$6:$B$257,"&lt;="&amp;$B282)</f>
        <v>1.76</v>
      </c>
      <c r="Z282" s="8">
        <f>SUMIFS('Aceite de Oliva'!Z$6:Z$257,'Aceite de Oliva'!$A$6:$A$257,"&gt;="&amp;$A282,'Aceite de Oliva'!$B$6:$B$257,"&lt;="&amp;$B282)</f>
        <v>1.04</v>
      </c>
      <c r="AA282" s="8">
        <f>SUMIFS('Aceite de Oliva'!AA$6:AA$257,'Aceite de Oliva'!$A$6:$A$257,"&gt;="&amp;$A282,'Aceite de Oliva'!$B$6:$B$257,"&lt;="&amp;$B282)</f>
        <v>2.1799999999999997</v>
      </c>
      <c r="AB282" s="8">
        <f>SUMIFS('Aceite de Oliva'!AB$6:AB$257,'Aceite de Oliva'!$A$6:$A$257,"&gt;="&amp;$A282,'Aceite de Oliva'!$B$6:$B$257,"&lt;="&amp;$B282)</f>
        <v>0</v>
      </c>
      <c r="AC282" s="14"/>
      <c r="AD282" s="14"/>
      <c r="AE282" s="14"/>
      <c r="AF282" s="8">
        <f>SUMIFS('Aceite de Oliva'!AF$6:AF$257,'Aceite de Oliva'!$A$6:$A$257,"&gt;="&amp;$A282,'Aceite de Oliva'!$B$6:$B$257,"&lt;="&amp;$B282)</f>
        <v>3.21</v>
      </c>
      <c r="AG282" s="8">
        <f>SUMIFS('Aceite de Oliva'!AG$6:AG$257,'Aceite de Oliva'!$A$6:$A$257,"&gt;="&amp;$A282,'Aceite de Oliva'!$B$6:$B$257,"&lt;="&amp;$B282)</f>
        <v>2.46</v>
      </c>
      <c r="AH282" s="8">
        <f>SUMIFS('Aceite de Oliva'!AH$6:AH$257,'Aceite de Oliva'!$A$6:$A$257,"&gt;="&amp;$A282,'Aceite de Oliva'!$B$6:$B$257,"&lt;="&amp;$B282)</f>
        <v>5.35</v>
      </c>
      <c r="AI282" s="8">
        <f>SUMIFS('Aceite de Oliva'!AI$6:AI$257,'Aceite de Oliva'!$A$6:$A$257,"&gt;="&amp;$A282,'Aceite de Oliva'!$B$6:$B$257,"&lt;="&amp;$B282)</f>
        <v>0.5</v>
      </c>
      <c r="AJ282" s="14"/>
      <c r="AK282" s="14"/>
      <c r="AL282" s="14"/>
      <c r="AM282" s="8">
        <f>SUMIFS('Aceite de Oliva'!AM$6:AM$257,'Aceite de Oliva'!$A$6:$A$257,"&gt;="&amp;$A282,'Aceite de Oliva'!$B$6:$B$257,"&lt;="&amp;$B282)</f>
        <v>3.21</v>
      </c>
      <c r="AN282" s="8">
        <f>SUMIFS('Aceite de Oliva'!AN$6:AN$257,'Aceite de Oliva'!$A$6:$A$257,"&gt;="&amp;$A282,'Aceite de Oliva'!$B$6:$B$257,"&lt;="&amp;$B282)</f>
        <v>2.42</v>
      </c>
      <c r="AO282" s="8">
        <f>SUMIFS('Aceite de Oliva'!AO$6:AO$257,'Aceite de Oliva'!$A$6:$A$257,"&gt;="&amp;$A282,'Aceite de Oliva'!$B$6:$B$257,"&lt;="&amp;$B282)</f>
        <v>5.58</v>
      </c>
      <c r="AP282" s="8">
        <f>SUMIFS('Aceite de Oliva'!AP$6:AP$257,'Aceite de Oliva'!$A$6:$A$257,"&gt;="&amp;$A282,'Aceite de Oliva'!$B$6:$B$257,"&lt;="&amp;$B282)</f>
        <v>0.4</v>
      </c>
      <c r="AQ282" s="14"/>
      <c r="AR282" s="14"/>
      <c r="AT282" s="8">
        <f>SUMIFS('Aceite de Oliva'!AT$6:AT$257,'Aceite de Oliva'!$A$6:$A$257,"&gt;="&amp;$A282,'Aceite de Oliva'!$B$6:$B$257,"&lt;="&amp;$B282)</f>
        <v>3.12</v>
      </c>
      <c r="AU282" s="8">
        <f>SUMIFS('Aceite de Oliva'!AU$6:AU$257,'Aceite de Oliva'!$A$6:$A$257,"&gt;="&amp;$A282,'Aceite de Oliva'!$B$6:$B$257,"&lt;="&amp;$B282)</f>
        <v>2.16</v>
      </c>
      <c r="AV282" s="8">
        <f>SUMIFS('Aceite de Oliva'!AV$6:AV$257,'Aceite de Oliva'!$A$6:$A$257,"&gt;="&amp;$A282,'Aceite de Oliva'!$B$6:$B$257,"&lt;="&amp;$B282)</f>
        <v>3.68</v>
      </c>
      <c r="AW282" s="8">
        <f>SUMIFS('Aceite de Oliva'!AW$6:AW$257,'Aceite de Oliva'!$A$6:$A$257,"&gt;="&amp;$A282,'Aceite de Oliva'!$B$6:$B$257,"&lt;="&amp;$B282)</f>
        <v>0.55000000000000004</v>
      </c>
      <c r="BA282" s="8">
        <f>SUMIFS('Aceite de Oliva'!BA$6:BA$257,'Aceite de Oliva'!$A$6:$A$257,"&gt;="&amp;A282,'Aceite de Oliva'!$B$6:$B$257,"&lt;="&amp;B282)</f>
        <v>2.5199999999999996</v>
      </c>
      <c r="BB282" s="8">
        <f>SUMIFS('Aceite de Oliva'!BB$6:BB$257,'Aceite de Oliva'!$A$6:$A$257,"&gt;="&amp;$A282,'Aceite de Oliva'!$B$6:$B$257,"&lt;="&amp;$B282)</f>
        <v>1.21</v>
      </c>
      <c r="BC282" s="8">
        <f>SUMIFS('Aceite de Oliva'!BC$6:BC$257,'Aceite de Oliva'!$A$6:$A$257,"&gt;="&amp;$A282,'Aceite de Oliva'!$B$6:$B$257,"&lt;="&amp;$B282)</f>
        <v>4.3099999999999996</v>
      </c>
      <c r="BD282" s="8">
        <f>SUMIFS('Aceite de Oliva'!BD$6:BD$257,'Aceite de Oliva'!$A$6:$A$257,"&gt;="&amp;$A282,'Aceite de Oliva'!$B$6:$B$257,"&lt;="&amp;$B282)</f>
        <v>0.59</v>
      </c>
      <c r="BE282" s="5"/>
      <c r="BH282" s="8">
        <f>SUMIFS('Aceite de Oliva'!BH$6:BH$257,'Aceite de Oliva'!$A$6:$A$257,"&gt;="&amp;$A282,'Aceite de Oliva'!$B$6:$B$257,"&lt;="&amp;$B282)</f>
        <v>3.2800000000000002</v>
      </c>
      <c r="BI282" s="8">
        <f>SUMIFS('Aceite de Oliva'!BI$6:BI$257,'Aceite de Oliva'!$A$6:$A$257,"&gt;="&amp;$A282,'Aceite de Oliva'!$B$6:$B$257,"&lt;="&amp;$B282)</f>
        <v>3.71</v>
      </c>
      <c r="BJ282" s="8">
        <f>SUMIFS('Aceite de Oliva'!BJ$6:BJ$257,'Aceite de Oliva'!$A$6:$A$257,"&gt;="&amp;$A282,'Aceite de Oliva'!$B$6:$B$257,"&lt;="&amp;$B282)</f>
        <v>2.63</v>
      </c>
      <c r="BK282" s="8">
        <f>SUMIFS('Aceite de Oliva'!BK$6:BK$257,'Aceite de Oliva'!$A$6:$A$257,"&gt;="&amp;$A282,'Aceite de Oliva'!$B$6:$B$257,"&lt;="&amp;$B282)</f>
        <v>3.26</v>
      </c>
      <c r="BO282" s="8">
        <f>SUMIFS('Aceite de Oliva'!BO$6:BO$257,'Aceite de Oliva'!$A$6:$A$257,"&gt;="&amp;$A282,'Aceite de Oliva'!$B$6:$B$257,"&lt;="&amp;$B282)</f>
        <v>2.99</v>
      </c>
      <c r="BP282" s="8">
        <f>SUMIFS('Aceite de Oliva'!BP$6:BP$257,'Aceite de Oliva'!$A$6:$A$257,"&gt;="&amp;$A282,'Aceite de Oliva'!$B$6:$B$257,"&lt;="&amp;$B282)</f>
        <v>2.29</v>
      </c>
      <c r="BQ282" s="8">
        <f>SUMIFS('Aceite de Oliva'!BQ$6:BQ$257,'Aceite de Oliva'!$A$6:$A$257,"&gt;="&amp;$A282,'Aceite de Oliva'!$B$6:$B$257,"&lt;="&amp;$B282)</f>
        <v>3.46</v>
      </c>
      <c r="BR282" s="8">
        <f>SUMIFS('Aceite de Oliva'!BR$6:BR$257,'Aceite de Oliva'!$A$6:$A$257,"&gt;="&amp;$A282,'Aceite de Oliva'!$B$6:$B$257,"&lt;="&amp;$B282)</f>
        <v>2.14</v>
      </c>
      <c r="BV282" s="8">
        <f>SUMIFS('Aceite de Oliva'!BV$6:BV$257,'Aceite de Oliva'!$A$6:$A$257,"&gt;="&amp;$A282,'Aceite de Oliva'!$B$6:$B$257,"&lt;="&amp;$B282)</f>
        <v>1.01</v>
      </c>
      <c r="BW282" s="8">
        <f>SUMIFS('Aceite de Oliva'!BW$6:BW$257,'Aceite de Oliva'!$A$6:$A$257,"&gt;="&amp;$A282,'Aceite de Oliva'!$B$6:$B$257,"&lt;="&amp;$B282)</f>
        <v>0.51</v>
      </c>
      <c r="BX282" s="8">
        <f>SUMIFS('Aceite de Oliva'!BX$6:BX$257,'Aceite de Oliva'!$A$6:$A$257,"&gt;="&amp;$A282,'Aceite de Oliva'!$B$6:$B$257,"&lt;="&amp;$B282)</f>
        <v>1.74</v>
      </c>
      <c r="BY282" s="8">
        <f>SUMIFS('Aceite de Oliva'!BY$6:BY$257,'Aceite de Oliva'!$A$6:$A$257,"&gt;="&amp;$A282,'Aceite de Oliva'!$B$6:$B$257,"&lt;="&amp;$B282)</f>
        <v>0</v>
      </c>
      <c r="CC282" s="8">
        <f>SUMIFS('Aceite de Oliva'!CC$6:CC$257,'Aceite de Oliva'!$A$6:$A$257,"&gt;="&amp;$A282,'Aceite de Oliva'!$B$6:$B$257,"&lt;="&amp;$B282)</f>
        <v>0.44000000000000006</v>
      </c>
      <c r="CD282" s="8">
        <f>SUMIFS('Aceite de Oliva'!CD$6:CD$257,'Aceite de Oliva'!$A$6:$A$257,"&gt;="&amp;$A282,'Aceite de Oliva'!$B$6:$B$257,"&lt;="&amp;$B282)</f>
        <v>0.82000000000000006</v>
      </c>
      <c r="CE282" s="8">
        <f>SUMIFS('Aceite de Oliva'!CE$6:CE$257,'Aceite de Oliva'!$A$6:$A$257,"&gt;="&amp;$A282,'Aceite de Oliva'!$B$6:$B$257,"&lt;="&amp;$B282)</f>
        <v>0.54</v>
      </c>
      <c r="CF282" s="8">
        <f>SUMIFS('Aceite de Oliva'!CF$6:CF$257,'Aceite de Oliva'!$A$6:$A$257,"&gt;="&amp;$A282,'Aceite de Oliva'!$B$6:$B$257,"&lt;="&amp;$B282)</f>
        <v>0</v>
      </c>
      <c r="CJ282" s="8">
        <f>SUMIFS('Aceite de Oliva'!CJ$6:CJ$257,'Aceite de Oliva'!$A$6:$A$257,"&gt;="&amp;$A282,'Aceite de Oliva'!$B$6:$B$257,"&lt;="&amp;$B282)</f>
        <v>0.47000000000000003</v>
      </c>
      <c r="CK282" s="8">
        <f>SUMIFS('Aceite de Oliva'!CK$6:CK$257,'Aceite de Oliva'!$A$6:$A$257,"&gt;="&amp;$A282,'Aceite de Oliva'!$B$6:$B$257,"&lt;="&amp;$B282)</f>
        <v>0</v>
      </c>
      <c r="CL282" s="8">
        <f>SUMIFS('Aceite de Oliva'!CL$6:CL$257,'Aceite de Oliva'!$A$6:$A$257,"&gt;="&amp;$A282,'Aceite de Oliva'!$B$6:$B$257,"&lt;="&amp;$B282)</f>
        <v>0.57999999999999996</v>
      </c>
      <c r="CM282" s="8">
        <f>SUMIFS('Aceite de Oliva'!CM$6:CM$257,'Aceite de Oliva'!$A$6:$A$257,"&gt;="&amp;$A282,'Aceite de Oliva'!$B$6:$B$257,"&lt;="&amp;$B282)</f>
        <v>0.69</v>
      </c>
      <c r="CQ282" s="8">
        <f>SUMIFS('Aceite de Oliva'!CQ$6:CQ$257,'Aceite de Oliva'!$A$6:$A$257,"&gt;="&amp;$A282,'Aceite de Oliva'!$B$6:$B$257,"&lt;="&amp;$B282)</f>
        <v>0.28999999999999998</v>
      </c>
      <c r="CR282" s="8">
        <f>SUMIFS('Aceite de Oliva'!CR$6:CR$257,'Aceite de Oliva'!$A$6:$A$257,"&gt;="&amp;$A282,'Aceite de Oliva'!$B$6:$B$257,"&lt;="&amp;$B282)</f>
        <v>0.22</v>
      </c>
      <c r="CS282" s="8">
        <f>SUMIFS('Aceite de Oliva'!CS$6:CS$257,'Aceite de Oliva'!$A$6:$A$257,"&gt;="&amp;$A282,'Aceite de Oliva'!$B$6:$B$257,"&lt;="&amp;$B282)</f>
        <v>0.27</v>
      </c>
      <c r="CT282" s="8">
        <f>SUMIFS('Aceite de Oliva'!CT$6:CT$257,'Aceite de Oliva'!$A$6:$A$257,"&gt;="&amp;$A282,'Aceite de Oliva'!$B$6:$B$257,"&lt;="&amp;$B282)</f>
        <v>0</v>
      </c>
      <c r="CX282" s="8">
        <f>SUMIFS('Aceite de Oliva'!CX$6:CX$257,'Aceite de Oliva'!$A$6:$A$257,"&gt;="&amp;$A282,'Aceite de Oliva'!$B$6:$B$257,"&lt;="&amp;$B282)</f>
        <v>0.08</v>
      </c>
      <c r="CY282" s="8">
        <f>SUMIFS('Aceite de Oliva'!CY$6:CY$257,'Aceite de Oliva'!$A$6:$A$257,"&gt;="&amp;$A282,'Aceite de Oliva'!$B$6:$B$257,"&lt;="&amp;$B282)</f>
        <v>0</v>
      </c>
      <c r="CZ282" s="8">
        <f>SUMIFS('Aceite de Oliva'!CZ$6:CZ$257,'Aceite de Oliva'!$A$6:$A$257,"&gt;="&amp;$A282,'Aceite de Oliva'!$B$6:$B$257,"&lt;="&amp;$B282)</f>
        <v>0.14000000000000001</v>
      </c>
      <c r="DA282" s="8">
        <f>SUMIFS('Aceite de Oliva'!DA$6:DA$257,'Aceite de Oliva'!$A$6:$A$257,"&gt;="&amp;$A282,'Aceite de Oliva'!$B$6:$B$257,"&lt;="&amp;$B282)</f>
        <v>0</v>
      </c>
      <c r="DE282" s="8">
        <f>SUMIFS('Aceite de Oliva'!DE$6:DE$257,'Aceite de Oliva'!$A$6:$A$257,"&gt;="&amp;$A282,'Aceite de Oliva'!$B$6:$B$257,"&lt;="&amp;$B282)</f>
        <v>0.56000000000000005</v>
      </c>
      <c r="DF282" s="8">
        <f>SUMIFS('Aceite de Oliva'!DF$6:DF$257,'Aceite de Oliva'!$A$6:$A$257,"&gt;="&amp;$A282,'Aceite de Oliva'!$B$6:$B$257,"&lt;="&amp;$B282)</f>
        <v>1.89</v>
      </c>
      <c r="DG282" s="8">
        <f>SUMIFS('Aceite de Oliva'!DG$6:DG$257,'Aceite de Oliva'!$A$6:$A$257,"&gt;="&amp;$A282,'Aceite de Oliva'!$B$6:$B$257,"&lt;="&amp;$B282)</f>
        <v>0.26</v>
      </c>
      <c r="DH282" s="8">
        <f>SUMIFS('Aceite de Oliva'!DH$6:DH$257,'Aceite de Oliva'!$A$6:$A$257,"&gt;="&amp;$A282,'Aceite de Oliva'!$B$6:$B$257,"&lt;="&amp;$B282)</f>
        <v>0</v>
      </c>
      <c r="DL282" s="8">
        <f>SUMIFS('Aceite de Oliva'!DL$6:DL$257,'Aceite de Oliva'!$A$6:$A$257,"&gt;="&amp;$A282,'Aceite de Oliva'!$B$6:$B$257,"&lt;="&amp;$B282)</f>
        <v>0.13</v>
      </c>
      <c r="DM282" s="8">
        <f>SUMIFS('Aceite de Oliva'!DM$6:DM$257,'Aceite de Oliva'!$A$6:$A$257,"&gt;="&amp;$A282,'Aceite de Oliva'!$B$6:$B$257,"&lt;="&amp;$B282)</f>
        <v>0.24000000000000002</v>
      </c>
      <c r="DN282" s="8">
        <f>SUMIFS('Aceite de Oliva'!DN$6:DN$257,'Aceite de Oliva'!$A$6:$A$257,"&gt;="&amp;$A282,'Aceite de Oliva'!$B$6:$B$257,"&lt;="&amp;$B282)</f>
        <v>0.11</v>
      </c>
      <c r="DO282" s="8">
        <f>SUMIFS('Aceite de Oliva'!DO$6:DO$257,'Aceite de Oliva'!$A$6:$A$257,"&gt;="&amp;$A282,'Aceite de Oliva'!$B$6:$B$257,"&lt;="&amp;$B282)</f>
        <v>0.1</v>
      </c>
      <c r="DS282" s="8">
        <f>SUMIFS('Aceite de Oliva'!DS$6:DS$257,'Aceite de Oliva'!$A$6:$A$257,"&gt;="&amp;$A282,'Aceite de Oliva'!$B$6:$B$257,"&lt;="&amp;$B282)</f>
        <v>0.85</v>
      </c>
      <c r="DT282" s="8">
        <f>SUMIFS('Aceite de Oliva'!DT$6:DT$257,'Aceite de Oliva'!$A$6:$A$257,"&gt;="&amp;$A282,'Aceite de Oliva'!$B$6:$B$257,"&lt;="&amp;$B282)</f>
        <v>0.12</v>
      </c>
      <c r="DU282" s="8">
        <f>SUMIFS('Aceite de Oliva'!DU$6:DU$257,'Aceite de Oliva'!$A$6:$A$257,"&gt;="&amp;$A282,'Aceite de Oliva'!$B$6:$B$257,"&lt;="&amp;$B282)</f>
        <v>0.78</v>
      </c>
      <c r="DV282" s="8">
        <f>SUMIFS('Aceite de Oliva'!DV$6:DV$257,'Aceite de Oliva'!$A$6:$A$257,"&gt;="&amp;$A282,'Aceite de Oliva'!$B$6:$B$257,"&lt;="&amp;$B282)</f>
        <v>0.86</v>
      </c>
      <c r="DZ282" s="8">
        <f>SUMIFS('Aceite de Oliva'!DZ$6:DZ$257,'Aceite de Oliva'!$A$6:$A$257,"&gt;="&amp;$A282,'Aceite de Oliva'!$B$6:$B$257,"&lt;="&amp;$B282)</f>
        <v>0.22999999999999998</v>
      </c>
      <c r="EA282" s="8">
        <f>SUMIFS('Aceite de Oliva'!EA$6:EA$257,'Aceite de Oliva'!$A$6:$A$257,"&gt;="&amp;$A282,'Aceite de Oliva'!$B$6:$B$257,"&lt;="&amp;$B282)</f>
        <v>0</v>
      </c>
      <c r="EB282" s="8">
        <f>SUMIFS('Aceite de Oliva'!EB$6:EB$257,'Aceite de Oliva'!$A$6:$A$257,"&gt;="&amp;$A282,'Aceite de Oliva'!$B$6:$B$257,"&lt;="&amp;$B282)</f>
        <v>0.25</v>
      </c>
      <c r="EC282" s="8">
        <f>SUMIFS('Aceite de Oliva'!EC$6:EC$257,'Aceite de Oliva'!$A$6:$A$257,"&gt;="&amp;$A282,'Aceite de Oliva'!$B$6:$B$257,"&lt;="&amp;$B282)</f>
        <v>0</v>
      </c>
      <c r="EG282" s="8">
        <f>SUMIFS('Aceite de Oliva'!EG$6:EG$257,'Aceite de Oliva'!$A$6:$A$257,"&gt;="&amp;$A282,'Aceite de Oliva'!$B$6:$B$257,"&lt;="&amp;$B282)</f>
        <v>0.15</v>
      </c>
      <c r="EH282" s="8">
        <f>SUMIFS('Aceite de Oliva'!EH$6:EH$257,'Aceite de Oliva'!$A$6:$A$257,"&gt;="&amp;$A282,'Aceite de Oliva'!$B$6:$B$257,"&lt;="&amp;$B282)</f>
        <v>7.0000000000000007E-2</v>
      </c>
      <c r="EI282" s="8">
        <f>SUMIFS('Aceite de Oliva'!EI$6:EI$257,'Aceite de Oliva'!$A$6:$A$257,"&gt;="&amp;$A282,'Aceite de Oliva'!$B$6:$B$257,"&lt;="&amp;$B282)</f>
        <v>0.24000000000000002</v>
      </c>
      <c r="EJ282" s="8">
        <f>SUMIFS('Aceite de Oliva'!EJ$6:EJ$257,'Aceite de Oliva'!$A$6:$A$257,"&gt;="&amp;$A282,'Aceite de Oliva'!$B$6:$B$257,"&lt;="&amp;$B282)</f>
        <v>0</v>
      </c>
      <c r="EN282" s="8">
        <f>SUMIFS('Aceite de Oliva'!EN$6:EN$257,'Aceite de Oliva'!$A$6:$A$257,"&gt;="&amp;$A282,'Aceite de Oliva'!$B$6:$B$257,"&lt;="&amp;$B282)</f>
        <v>0.62</v>
      </c>
      <c r="EO282" s="8">
        <f>SUMIFS('Aceite de Oliva'!EO$6:EO$257,'Aceite de Oliva'!$A$6:$A$257,"&gt;="&amp;$A282,'Aceite de Oliva'!$B$6:$B$257,"&lt;="&amp;$B282)</f>
        <v>0</v>
      </c>
      <c r="EP282" s="8">
        <f>SUMIFS('Aceite de Oliva'!EP$6:EP$257,'Aceite de Oliva'!$A$6:$A$257,"&gt;="&amp;$A282,'Aceite de Oliva'!$B$6:$B$257,"&lt;="&amp;$B282)</f>
        <v>0.4</v>
      </c>
      <c r="EQ282" s="8">
        <f>SUMIFS('Aceite de Oliva'!EQ$6:EQ$257,'Aceite de Oliva'!$A$6:$A$257,"&gt;="&amp;$A282,'Aceite de Oliva'!$B$6:$B$257,"&lt;="&amp;$B282)</f>
        <v>0</v>
      </c>
      <c r="EU282" s="8">
        <f>SUMIFS('Aceite de Oliva'!EU$6:EU$257,'Aceite de Oliva'!$A$6:$A$257,"&gt;="&amp;$A282,'Aceite de Oliva'!$B$6:$B$257,"&lt;="&amp;$B282)</f>
        <v>0.31</v>
      </c>
      <c r="EV282" s="8">
        <f>SUMIFS('Aceite de Oliva'!EV$6:EV$257,'Aceite de Oliva'!$A$6:$A$257,"&gt;="&amp;$A282,'Aceite de Oliva'!$B$6:$B$257,"&lt;="&amp;$B282)</f>
        <v>0</v>
      </c>
      <c r="EW282" s="8">
        <f>SUMIFS('Aceite de Oliva'!EW$6:EW$257,'Aceite de Oliva'!$A$6:$A$257,"&gt;="&amp;$A282,'Aceite de Oliva'!$B$6:$B$257,"&lt;="&amp;$B282)</f>
        <v>0.42</v>
      </c>
      <c r="EX282" s="8">
        <f>SUMIFS('Aceite de Oliva'!EX$6:EX$257,'Aceite de Oliva'!$A$6:$A$257,"&gt;="&amp;$A282,'Aceite de Oliva'!$B$6:$B$257,"&lt;="&amp;$B282)</f>
        <v>0</v>
      </c>
      <c r="FB282" s="8">
        <f>SUMIFS('Aceite de Oliva'!FB$6:FB$257,'Aceite de Oliva'!$A$6:$A$257,"&gt;="&amp;$A282,'Aceite de Oliva'!$B$6:$B$257,"&lt;="&amp;$B282)</f>
        <v>0.2</v>
      </c>
      <c r="FC282" s="8">
        <f>SUMIFS('Aceite de Oliva'!FC$6:FC$257,'Aceite de Oliva'!$A$6:$A$257,"&gt;="&amp;$A282,'Aceite de Oliva'!$B$6:$B$257,"&lt;="&amp;$B282)</f>
        <v>0</v>
      </c>
      <c r="FD282" s="8">
        <f>SUMIFS('Aceite de Oliva'!FD$6:FD$257,'Aceite de Oliva'!$A$6:$A$257,"&gt;="&amp;$A282,'Aceite de Oliva'!$B$6:$B$257,"&lt;="&amp;$B282)</f>
        <v>0.33</v>
      </c>
      <c r="FE282" s="8">
        <f>SUMIFS('Aceite de Oliva'!FE$6:FE$257,'Aceite de Oliva'!$A$6:$A$257,"&gt;="&amp;$A282,'Aceite de Oliva'!$B$6:$B$257,"&lt;="&amp;$B282)</f>
        <v>0</v>
      </c>
      <c r="FI282" s="8">
        <f>SUMIFS('Aceite de Oliva'!FI$6:FI$257,'Aceite de Oliva'!$A$6:$A$257,"&gt;="&amp;$A282,'Aceite de Oliva'!$B$6:$B$257,"&lt;="&amp;$B282)</f>
        <v>0.09</v>
      </c>
      <c r="FJ282" s="8">
        <f>SUMIFS('Aceite de Oliva'!FJ$6:FJ$257,'Aceite de Oliva'!$A$6:$A$257,"&gt;="&amp;$A282,'Aceite de Oliva'!$B$6:$B$257,"&lt;="&amp;$B282)</f>
        <v>0</v>
      </c>
      <c r="FK282" s="8">
        <f>SUMIFS('Aceite de Oliva'!FK$6:FK$257,'Aceite de Oliva'!$A$6:$A$257,"&gt;="&amp;$A282,'Aceite de Oliva'!$B$6:$B$257,"&lt;="&amp;$B282)</f>
        <v>0.06</v>
      </c>
      <c r="FL282" s="8">
        <f>SUMIFS('Aceite de Oliva'!FL$6:FL$257,'Aceite de Oliva'!$A$6:$A$257,"&gt;="&amp;$A282,'Aceite de Oliva'!$B$6:$B$257,"&lt;="&amp;$B282)</f>
        <v>0</v>
      </c>
      <c r="FP282" s="8">
        <f>SUMIFS('Aceite de Oliva'!FP$6:FP$257,'Aceite de Oliva'!$A$6:$A$257,"&gt;="&amp;$A282,'Aceite de Oliva'!$B$6:$B$257,"&lt;="&amp;$B282)</f>
        <v>0.53</v>
      </c>
      <c r="FQ282" s="8">
        <f>SUMIFS('Aceite de Oliva'!FQ$6:FQ$257,'Aceite de Oliva'!$A$6:$A$257,"&gt;="&amp;$A282,'Aceite de Oliva'!$B$6:$B$257,"&lt;="&amp;$B282)</f>
        <v>0.11</v>
      </c>
      <c r="FR282" s="8">
        <f>SUMIFS('Aceite de Oliva'!FR$6:FR$257,'Aceite de Oliva'!$A$6:$A$257,"&gt;="&amp;$A282,'Aceite de Oliva'!$B$6:$B$257,"&lt;="&amp;$B282)</f>
        <v>0.71</v>
      </c>
      <c r="FS282" s="8">
        <f>SUMIFS('Aceite de Oliva'!FS$6:FS$257,'Aceite de Oliva'!$A$6:$A$257,"&gt;="&amp;$A282,'Aceite de Oliva'!$B$6:$B$257,"&lt;="&amp;$B282)</f>
        <v>0</v>
      </c>
      <c r="FW282" s="8">
        <f>SUMIFS('Aceite de Oliva'!FW$6:FW$257,'Aceite de Oliva'!$A$6:$A$257,"&gt;="&amp;$A282,'Aceite de Oliva'!$B$6:$B$257,"&lt;="&amp;$B282)</f>
        <v>0.03</v>
      </c>
      <c r="FX282" s="8">
        <f>SUMIFS('Aceite de Oliva'!FX$6:FX$257,'Aceite de Oliva'!$A$6:$A$257,"&gt;="&amp;$A282,'Aceite de Oliva'!$B$6:$B$257,"&lt;="&amp;$B282)</f>
        <v>0</v>
      </c>
      <c r="FY282" s="8">
        <f>SUMIFS('Aceite de Oliva'!FY$6:FY$257,'Aceite de Oliva'!$A$6:$A$257,"&gt;="&amp;$A282,'Aceite de Oliva'!$B$6:$B$257,"&lt;="&amp;$B282)</f>
        <v>0.05</v>
      </c>
      <c r="FZ282" s="8">
        <f>SUMIFS('Aceite de Oliva'!FZ$6:FZ$257,'Aceite de Oliva'!$A$6:$A$257,"&gt;="&amp;$A282,'Aceite de Oliva'!$B$6:$B$257,"&lt;="&amp;$B282)</f>
        <v>0</v>
      </c>
      <c r="GD282" s="8">
        <f>SUMIFS('Aceite de Oliva'!GD$6:GD$257,'Aceite de Oliva'!$A$6:$A$257,"&gt;="&amp;$A282,'Aceite de Oliva'!$B$6:$B$257,"&lt;="&amp;$B282)</f>
        <v>0.03</v>
      </c>
      <c r="GE282" s="8">
        <f>SUMIFS('Aceite de Oliva'!GE$6:GE$257,'Aceite de Oliva'!$A$6:$A$257,"&gt;="&amp;$A282,'Aceite de Oliva'!$B$6:$B$257,"&lt;="&amp;$B282)</f>
        <v>0.15</v>
      </c>
      <c r="GF282" s="8">
        <f>SUMIFS('Aceite de Oliva'!GF$6:GF$257,'Aceite de Oliva'!$A$6:$A$257,"&gt;="&amp;$A282,'Aceite de Oliva'!$B$6:$B$257,"&lt;="&amp;$B282)</f>
        <v>0</v>
      </c>
      <c r="GG282" s="8">
        <f>SUMIFS('Aceite de Oliva'!GG$6:GG$257,'Aceite de Oliva'!$A$6:$A$257,"&gt;="&amp;$A282,'Aceite de Oliva'!$B$6:$B$257,"&lt;="&amp;$B282)</f>
        <v>0</v>
      </c>
      <c r="GK282" s="8">
        <f>SUMIFS('Aceite de Oliva'!GK$6:GK$257,'Aceite de Oliva'!$A$6:$A$257,"&gt;="&amp;$A282,'Aceite de Oliva'!$B$6:$B$257,"&lt;="&amp;$B282)</f>
        <v>0</v>
      </c>
      <c r="GL282" s="8">
        <f>SUMIFS('Aceite de Oliva'!GL$6:GL$257,'Aceite de Oliva'!$A$6:$A$257,"&gt;="&amp;$A282,'Aceite de Oliva'!$B$6:$B$257,"&lt;="&amp;$B282)</f>
        <v>0</v>
      </c>
      <c r="GM282" s="8">
        <f>SUMIFS('Aceite de Oliva'!GM$6:GM$257,'Aceite de Oliva'!$A$6:$A$257,"&gt;="&amp;$A282,'Aceite de Oliva'!$B$6:$B$257,"&lt;="&amp;$B282)</f>
        <v>0</v>
      </c>
      <c r="GN282" s="8">
        <f>SUMIFS('Aceite de Oliva'!GN$6:GN$257,'Aceite de Oliva'!$A$6:$A$257,"&gt;="&amp;$A282,'Aceite de Oliva'!$B$6:$B$257,"&lt;="&amp;$B282)</f>
        <v>0</v>
      </c>
      <c r="GR282" s="8">
        <f>SUMIFS('Aceite de Oliva'!GR$6:GR$257,'Aceite de Oliva'!$A$6:$A$257,"&gt;="&amp;$A282,'Aceite de Oliva'!$B$6:$B$257,"&lt;="&amp;$B282)</f>
        <v>0.05</v>
      </c>
      <c r="GS282" s="8">
        <f>SUMIFS('Aceite de Oliva'!GS$6:GS$257,'Aceite de Oliva'!$A$6:$A$257,"&gt;="&amp;$A282,'Aceite de Oliva'!$B$6:$B$257,"&lt;="&amp;$B282)</f>
        <v>0</v>
      </c>
      <c r="GT282" s="8">
        <f>SUMIFS('Aceite de Oliva'!GT$6:GT$257,'Aceite de Oliva'!$A$6:$A$257,"&gt;="&amp;$A282,'Aceite de Oliva'!$B$6:$B$257,"&lt;="&amp;$B282)</f>
        <v>0.1</v>
      </c>
      <c r="GU282" s="8">
        <f>SUMIFS('Aceite de Oliva'!GU$6:GU$257,'Aceite de Oliva'!$A$6:$A$257,"&gt;="&amp;$A282,'Aceite de Oliva'!$B$6:$B$257,"&lt;="&amp;$B282)</f>
        <v>0</v>
      </c>
      <c r="GY282" s="8">
        <f>SUMIFS('Aceite de Oliva'!GY$6:GY$257,'Aceite de Oliva'!$A$6:$A$257,"&gt;="&amp;$A282,'Aceite de Oliva'!$B$6:$B$257,"&lt;="&amp;$B282)</f>
        <v>0.21000000000000002</v>
      </c>
      <c r="GZ282" s="8">
        <f>SUMIFS('Aceite de Oliva'!GZ$6:GZ$257,'Aceite de Oliva'!$A$6:$A$257,"&gt;="&amp;$A282,'Aceite de Oliva'!$B$6:$B$257,"&lt;="&amp;$B282)</f>
        <v>0</v>
      </c>
      <c r="HA282" s="8">
        <f>SUMIFS('Aceite de Oliva'!HA$6:HA$257,'Aceite de Oliva'!$A$6:$A$257,"&gt;="&amp;$A282,'Aceite de Oliva'!$B$6:$B$257,"&lt;="&amp;$B282)</f>
        <v>0.32999999999999996</v>
      </c>
      <c r="HB282" s="8">
        <f>SUMIFS('Aceite de Oliva'!HB$6:HB$257,'Aceite de Oliva'!$A$6:$A$257,"&gt;="&amp;$A282,'Aceite de Oliva'!$B$6:$B$257,"&lt;="&amp;$B282)</f>
        <v>0</v>
      </c>
    </row>
    <row r="283" spans="1:210" x14ac:dyDescent="0.3">
      <c r="A283" s="14">
        <f>'TAM Aceite de Oliva'!B31</f>
        <v>4.3</v>
      </c>
      <c r="B283" s="14">
        <f>'TAM Aceite de Oliva'!C31</f>
        <v>4.3999999999999995</v>
      </c>
      <c r="C283" s="14"/>
      <c r="D283" s="8">
        <f>SUMIFS('Aceite de Oliva'!D$6:D$257,'Aceite de Oliva'!$A$6:$A$257,"&gt;="&amp;$A283,'Aceite de Oliva'!$B$6:$B$257,"&lt;="&amp;$B283)</f>
        <v>2.5500000000000003</v>
      </c>
      <c r="E283" s="8">
        <f>SUMIFS('Aceite de Oliva'!E$6:E$257,'Aceite de Oliva'!$A$6:$A$257,"&gt;="&amp;$A283,'Aceite de Oliva'!$B$6:$B$257,"&lt;="&amp;$B283)</f>
        <v>3.1399999999999997</v>
      </c>
      <c r="F283" s="8">
        <f>SUMIFS('Aceite de Oliva'!F$6:F$257,'Aceite de Oliva'!$A$6:$A$257,"&gt;="&amp;$A283,'Aceite de Oliva'!$B$6:$B$257,"&lt;="&amp;$B283)</f>
        <v>3.44</v>
      </c>
      <c r="G283" s="8">
        <f>SUMIFS('Aceite de Oliva'!G$6:G$257,'Aceite de Oliva'!$A$6:$A$257,"&gt;="&amp;$A283,'Aceite de Oliva'!$B$6:$B$257,"&lt;="&amp;$B283)</f>
        <v>0</v>
      </c>
      <c r="H283" s="14"/>
      <c r="I283" s="14"/>
      <c r="J283" s="14"/>
      <c r="K283" s="8">
        <f>SUMIFS('Aceite de Oliva'!K$6:K$257,'Aceite de Oliva'!$A$6:$A$257,"&gt;="&amp;$A283,'Aceite de Oliva'!$B$6:$B$257,"&lt;="&amp;$B283)</f>
        <v>3.28</v>
      </c>
      <c r="L283" s="8">
        <f>SUMIFS('Aceite de Oliva'!L$6:L$257,'Aceite de Oliva'!$A$6:$A$257,"&gt;="&amp;$A283,'Aceite de Oliva'!$B$6:$B$257,"&lt;="&amp;$B283)</f>
        <v>2.63</v>
      </c>
      <c r="M283" s="8">
        <f>SUMIFS('Aceite de Oliva'!M$6:M$257,'Aceite de Oliva'!$A$6:$A$257,"&gt;="&amp;$A283,'Aceite de Oliva'!$B$6:$B$257,"&lt;="&amp;$B283)</f>
        <v>3.6100000000000003</v>
      </c>
      <c r="N283" s="8">
        <f>SUMIFS('Aceite de Oliva'!N$6:N$257,'Aceite de Oliva'!$A$6:$A$257,"&gt;="&amp;$A283,'Aceite de Oliva'!$B$6:$B$257,"&lt;="&amp;$B283)</f>
        <v>1.87</v>
      </c>
      <c r="O283" s="14"/>
      <c r="P283" s="14"/>
      <c r="Q283" s="14"/>
      <c r="R283" s="8">
        <f>SUMIFS('Aceite de Oliva'!R$6:R$257,'Aceite de Oliva'!$A$6:$A$257,"&gt;="&amp;$A283,'Aceite de Oliva'!$B$6:$B$257,"&lt;="&amp;$B283)</f>
        <v>2.41</v>
      </c>
      <c r="S283" s="8">
        <f>SUMIFS('Aceite de Oliva'!S$6:S$257,'Aceite de Oliva'!$A$6:$A$257,"&gt;="&amp;$A283,'Aceite de Oliva'!$B$6:$B$257,"&lt;="&amp;$B283)</f>
        <v>4.08</v>
      </c>
      <c r="T283" s="8">
        <f>SUMIFS('Aceite de Oliva'!T$6:T$257,'Aceite de Oliva'!$A$6:$A$257,"&gt;="&amp;$A283,'Aceite de Oliva'!$B$6:$B$257,"&lt;="&amp;$B283)</f>
        <v>2.34</v>
      </c>
      <c r="U283" s="8">
        <f>SUMIFS('Aceite de Oliva'!U$6:U$257,'Aceite de Oliva'!$A$6:$A$257,"&gt;="&amp;$A283,'Aceite de Oliva'!$B$6:$B$257,"&lt;="&amp;$B283)</f>
        <v>0.9</v>
      </c>
      <c r="V283" s="14"/>
      <c r="W283" s="14"/>
      <c r="X283" s="14"/>
      <c r="Y283" s="8">
        <f>SUMIFS('Aceite de Oliva'!Y$6:Y$257,'Aceite de Oliva'!$A$6:$A$257,"&gt;="&amp;$A283,'Aceite de Oliva'!$B$6:$B$257,"&lt;="&amp;$B283)</f>
        <v>2.6900000000000004</v>
      </c>
      <c r="Z283" s="8">
        <f>SUMIFS('Aceite de Oliva'!Z$6:Z$257,'Aceite de Oliva'!$A$6:$A$257,"&gt;="&amp;$A283,'Aceite de Oliva'!$B$6:$B$257,"&lt;="&amp;$B283)</f>
        <v>3.16</v>
      </c>
      <c r="AA283" s="8">
        <f>SUMIFS('Aceite de Oliva'!AA$6:AA$257,'Aceite de Oliva'!$A$6:$A$257,"&gt;="&amp;$A283,'Aceite de Oliva'!$B$6:$B$257,"&lt;="&amp;$B283)</f>
        <v>2.6500000000000004</v>
      </c>
      <c r="AB283" s="8">
        <f>SUMIFS('Aceite de Oliva'!AB$6:AB$257,'Aceite de Oliva'!$A$6:$A$257,"&gt;="&amp;$A283,'Aceite de Oliva'!$B$6:$B$257,"&lt;="&amp;$B283)</f>
        <v>1.89</v>
      </c>
      <c r="AC283" s="14"/>
      <c r="AD283" s="14"/>
      <c r="AE283" s="14"/>
      <c r="AF283" s="8">
        <f>SUMIFS('Aceite de Oliva'!AF$6:AF$257,'Aceite de Oliva'!$A$6:$A$257,"&gt;="&amp;$A283,'Aceite de Oliva'!$B$6:$B$257,"&lt;="&amp;$B283)</f>
        <v>3.7199999999999998</v>
      </c>
      <c r="AG283" s="8">
        <f>SUMIFS('Aceite de Oliva'!AG$6:AG$257,'Aceite de Oliva'!$A$6:$A$257,"&gt;="&amp;$A283,'Aceite de Oliva'!$B$6:$B$257,"&lt;="&amp;$B283)</f>
        <v>2.74</v>
      </c>
      <c r="AH283" s="8">
        <f>SUMIFS('Aceite de Oliva'!AH$6:AH$257,'Aceite de Oliva'!$A$6:$A$257,"&gt;="&amp;$A283,'Aceite de Oliva'!$B$6:$B$257,"&lt;="&amp;$B283)</f>
        <v>5.41</v>
      </c>
      <c r="AI283" s="8">
        <f>SUMIFS('Aceite de Oliva'!AI$6:AI$257,'Aceite de Oliva'!$A$6:$A$257,"&gt;="&amp;$A283,'Aceite de Oliva'!$B$6:$B$257,"&lt;="&amp;$B283)</f>
        <v>1.72</v>
      </c>
      <c r="AJ283" s="14"/>
      <c r="AK283" s="14"/>
      <c r="AL283" s="14"/>
      <c r="AM283" s="8">
        <f>SUMIFS('Aceite de Oliva'!AM$6:AM$257,'Aceite de Oliva'!$A$6:$A$257,"&gt;="&amp;$A283,'Aceite de Oliva'!$B$6:$B$257,"&lt;="&amp;$B283)</f>
        <v>2.61</v>
      </c>
      <c r="AN283" s="8">
        <f>SUMIFS('Aceite de Oliva'!AN$6:AN$257,'Aceite de Oliva'!$A$6:$A$257,"&gt;="&amp;$A283,'Aceite de Oliva'!$B$6:$B$257,"&lt;="&amp;$B283)</f>
        <v>2.2000000000000002</v>
      </c>
      <c r="AO283" s="8">
        <f>SUMIFS('Aceite de Oliva'!AO$6:AO$257,'Aceite de Oliva'!$A$6:$A$257,"&gt;="&amp;$A283,'Aceite de Oliva'!$B$6:$B$257,"&lt;="&amp;$B283)</f>
        <v>4.82</v>
      </c>
      <c r="AP283" s="8">
        <f>SUMIFS('Aceite de Oliva'!AP$6:AP$257,'Aceite de Oliva'!$A$6:$A$257,"&gt;="&amp;$A283,'Aceite de Oliva'!$B$6:$B$257,"&lt;="&amp;$B283)</f>
        <v>0.14000000000000001</v>
      </c>
      <c r="AQ283" s="14"/>
      <c r="AR283" s="14"/>
      <c r="AT283" s="8">
        <f>SUMIFS('Aceite de Oliva'!AT$6:AT$257,'Aceite de Oliva'!$A$6:$A$257,"&gt;="&amp;$A283,'Aceite de Oliva'!$B$6:$B$257,"&lt;="&amp;$B283)</f>
        <v>4.3099999999999996</v>
      </c>
      <c r="AU283" s="8">
        <f>SUMIFS('Aceite de Oliva'!AU$6:AU$257,'Aceite de Oliva'!$A$6:$A$257,"&gt;="&amp;$A283,'Aceite de Oliva'!$B$6:$B$257,"&lt;="&amp;$B283)</f>
        <v>5.7</v>
      </c>
      <c r="AV283" s="8">
        <f>SUMIFS('Aceite de Oliva'!AV$6:AV$257,'Aceite de Oliva'!$A$6:$A$257,"&gt;="&amp;$A283,'Aceite de Oliva'!$B$6:$B$257,"&lt;="&amp;$B283)</f>
        <v>5.5100000000000007</v>
      </c>
      <c r="AW283" s="8">
        <f>SUMIFS('Aceite de Oliva'!AW$6:AW$257,'Aceite de Oliva'!$A$6:$A$257,"&gt;="&amp;$A283,'Aceite de Oliva'!$B$6:$B$257,"&lt;="&amp;$B283)</f>
        <v>0</v>
      </c>
      <c r="BA283" s="8">
        <f>SUMIFS('Aceite de Oliva'!BA$6:BA$257,'Aceite de Oliva'!$A$6:$A$257,"&gt;="&amp;A283,'Aceite de Oliva'!$B$6:$B$257,"&lt;="&amp;B283)</f>
        <v>3.13</v>
      </c>
      <c r="BB283" s="8">
        <f>SUMIFS('Aceite de Oliva'!BB$6:BB$257,'Aceite de Oliva'!$A$6:$A$257,"&gt;="&amp;$A283,'Aceite de Oliva'!$B$6:$B$257,"&lt;="&amp;$B283)</f>
        <v>3.13</v>
      </c>
      <c r="BC283" s="8">
        <f>SUMIFS('Aceite de Oliva'!BC$6:BC$257,'Aceite de Oliva'!$A$6:$A$257,"&gt;="&amp;$A283,'Aceite de Oliva'!$B$6:$B$257,"&lt;="&amp;$B283)</f>
        <v>4.29</v>
      </c>
      <c r="BD283" s="8">
        <f>SUMIFS('Aceite de Oliva'!BD$6:BD$257,'Aceite de Oliva'!$A$6:$A$257,"&gt;="&amp;$A283,'Aceite de Oliva'!$B$6:$B$257,"&lt;="&amp;$B283)</f>
        <v>1.1100000000000001</v>
      </c>
      <c r="BE283" s="5"/>
      <c r="BH283" s="8">
        <f>SUMIFS('Aceite de Oliva'!BH$6:BH$257,'Aceite de Oliva'!$A$6:$A$257,"&gt;="&amp;$A283,'Aceite de Oliva'!$B$6:$B$257,"&lt;="&amp;$B283)</f>
        <v>2.25</v>
      </c>
      <c r="BI283" s="8">
        <f>SUMIFS('Aceite de Oliva'!BI$6:BI$257,'Aceite de Oliva'!$A$6:$A$257,"&gt;="&amp;$A283,'Aceite de Oliva'!$B$6:$B$257,"&lt;="&amp;$B283)</f>
        <v>4.78</v>
      </c>
      <c r="BJ283" s="8">
        <f>SUMIFS('Aceite de Oliva'!BJ$6:BJ$257,'Aceite de Oliva'!$A$6:$A$257,"&gt;="&amp;$A283,'Aceite de Oliva'!$B$6:$B$257,"&lt;="&amp;$B283)</f>
        <v>2.66</v>
      </c>
      <c r="BK283" s="8">
        <f>SUMIFS('Aceite de Oliva'!BK$6:BK$257,'Aceite de Oliva'!$A$6:$A$257,"&gt;="&amp;$A283,'Aceite de Oliva'!$B$6:$B$257,"&lt;="&amp;$B283)</f>
        <v>0.32</v>
      </c>
      <c r="BO283" s="8">
        <f>SUMIFS('Aceite de Oliva'!BO$6:BO$257,'Aceite de Oliva'!$A$6:$A$257,"&gt;="&amp;$A283,'Aceite de Oliva'!$B$6:$B$257,"&lt;="&amp;$B283)</f>
        <v>2.7</v>
      </c>
      <c r="BP283" s="8">
        <f>SUMIFS('Aceite de Oliva'!BP$6:BP$257,'Aceite de Oliva'!$A$6:$A$257,"&gt;="&amp;$A283,'Aceite de Oliva'!$B$6:$B$257,"&lt;="&amp;$B283)</f>
        <v>4.4400000000000004</v>
      </c>
      <c r="BQ283" s="8">
        <f>SUMIFS('Aceite de Oliva'!BQ$6:BQ$257,'Aceite de Oliva'!$A$6:$A$257,"&gt;="&amp;$A283,'Aceite de Oliva'!$B$6:$B$257,"&lt;="&amp;$B283)</f>
        <v>3.07</v>
      </c>
      <c r="BR283" s="8">
        <f>SUMIFS('Aceite de Oliva'!BR$6:BR$257,'Aceite de Oliva'!$A$6:$A$257,"&gt;="&amp;$A283,'Aceite de Oliva'!$B$6:$B$257,"&lt;="&amp;$B283)</f>
        <v>1.39</v>
      </c>
      <c r="BV283" s="8">
        <f>SUMIFS('Aceite de Oliva'!BV$6:BV$257,'Aceite de Oliva'!$A$6:$A$257,"&gt;="&amp;$A283,'Aceite de Oliva'!$B$6:$B$257,"&lt;="&amp;$B283)</f>
        <v>0.79</v>
      </c>
      <c r="BW283" s="8">
        <f>SUMIFS('Aceite de Oliva'!BW$6:BW$257,'Aceite de Oliva'!$A$6:$A$257,"&gt;="&amp;$A283,'Aceite de Oliva'!$B$6:$B$257,"&lt;="&amp;$B283)</f>
        <v>0.55000000000000004</v>
      </c>
      <c r="BX283" s="8">
        <f>SUMIFS('Aceite de Oliva'!BX$6:BX$257,'Aceite de Oliva'!$A$6:$A$257,"&gt;="&amp;$A283,'Aceite de Oliva'!$B$6:$B$257,"&lt;="&amp;$B283)</f>
        <v>1.45</v>
      </c>
      <c r="BY283" s="8">
        <f>SUMIFS('Aceite de Oliva'!BY$6:BY$257,'Aceite de Oliva'!$A$6:$A$257,"&gt;="&amp;$A283,'Aceite de Oliva'!$B$6:$B$257,"&lt;="&amp;$B283)</f>
        <v>0</v>
      </c>
      <c r="CC283" s="8">
        <f>SUMIFS('Aceite de Oliva'!CC$6:CC$257,'Aceite de Oliva'!$A$6:$A$257,"&gt;="&amp;$A283,'Aceite de Oliva'!$B$6:$B$257,"&lt;="&amp;$B283)</f>
        <v>0.37</v>
      </c>
      <c r="CD283" s="8">
        <f>SUMIFS('Aceite de Oliva'!CD$6:CD$257,'Aceite de Oliva'!$A$6:$A$257,"&gt;="&amp;$A283,'Aceite de Oliva'!$B$6:$B$257,"&lt;="&amp;$B283)</f>
        <v>0.15</v>
      </c>
      <c r="CE283" s="8">
        <f>SUMIFS('Aceite de Oliva'!CE$6:CE$257,'Aceite de Oliva'!$A$6:$A$257,"&gt;="&amp;$A283,'Aceite de Oliva'!$B$6:$B$257,"&lt;="&amp;$B283)</f>
        <v>0.71</v>
      </c>
      <c r="CF283" s="8">
        <f>SUMIFS('Aceite de Oliva'!CF$6:CF$257,'Aceite de Oliva'!$A$6:$A$257,"&gt;="&amp;$A283,'Aceite de Oliva'!$B$6:$B$257,"&lt;="&amp;$B283)</f>
        <v>0</v>
      </c>
      <c r="CJ283" s="8">
        <f>SUMIFS('Aceite de Oliva'!CJ$6:CJ$257,'Aceite de Oliva'!$A$6:$A$257,"&gt;="&amp;$A283,'Aceite de Oliva'!$B$6:$B$257,"&lt;="&amp;$B283)</f>
        <v>0.6</v>
      </c>
      <c r="CK283" s="8">
        <f>SUMIFS('Aceite de Oliva'!CK$6:CK$257,'Aceite de Oliva'!$A$6:$A$257,"&gt;="&amp;$A283,'Aceite de Oliva'!$B$6:$B$257,"&lt;="&amp;$B283)</f>
        <v>0.8</v>
      </c>
      <c r="CL283" s="8">
        <f>SUMIFS('Aceite de Oliva'!CL$6:CL$257,'Aceite de Oliva'!$A$6:$A$257,"&gt;="&amp;$A283,'Aceite de Oliva'!$B$6:$B$257,"&lt;="&amp;$B283)</f>
        <v>0.88</v>
      </c>
      <c r="CM283" s="8">
        <f>SUMIFS('Aceite de Oliva'!CM$6:CM$257,'Aceite de Oliva'!$A$6:$A$257,"&gt;="&amp;$A283,'Aceite de Oliva'!$B$6:$B$257,"&lt;="&amp;$B283)</f>
        <v>0</v>
      </c>
      <c r="CQ283" s="8">
        <f>SUMIFS('Aceite de Oliva'!CQ$6:CQ$257,'Aceite de Oliva'!$A$6:$A$257,"&gt;="&amp;$A283,'Aceite de Oliva'!$B$6:$B$257,"&lt;="&amp;$B283)</f>
        <v>0.27</v>
      </c>
      <c r="CR283" s="8">
        <f>SUMIFS('Aceite de Oliva'!CR$6:CR$257,'Aceite de Oliva'!$A$6:$A$257,"&gt;="&amp;$A283,'Aceite de Oliva'!$B$6:$B$257,"&lt;="&amp;$B283)</f>
        <v>0</v>
      </c>
      <c r="CS283" s="8">
        <f>SUMIFS('Aceite de Oliva'!CS$6:CS$257,'Aceite de Oliva'!$A$6:$A$257,"&gt;="&amp;$A283,'Aceite de Oliva'!$B$6:$B$257,"&lt;="&amp;$B283)</f>
        <v>0.36</v>
      </c>
      <c r="CT283" s="8">
        <f>SUMIFS('Aceite de Oliva'!CT$6:CT$257,'Aceite de Oliva'!$A$6:$A$257,"&gt;="&amp;$A283,'Aceite de Oliva'!$B$6:$B$257,"&lt;="&amp;$B283)</f>
        <v>0</v>
      </c>
      <c r="CX283" s="8">
        <f>SUMIFS('Aceite de Oliva'!CX$6:CX$257,'Aceite de Oliva'!$A$6:$A$257,"&gt;="&amp;$A283,'Aceite de Oliva'!$B$6:$B$257,"&lt;="&amp;$B283)</f>
        <v>0.31999999999999995</v>
      </c>
      <c r="CY283" s="8">
        <f>SUMIFS('Aceite de Oliva'!CY$6:CY$257,'Aceite de Oliva'!$A$6:$A$257,"&gt;="&amp;$A283,'Aceite de Oliva'!$B$6:$B$257,"&lt;="&amp;$B283)</f>
        <v>0</v>
      </c>
      <c r="CZ283" s="8">
        <f>SUMIFS('Aceite de Oliva'!CZ$6:CZ$257,'Aceite de Oliva'!$A$6:$A$257,"&gt;="&amp;$A283,'Aceite de Oliva'!$B$6:$B$257,"&lt;="&amp;$B283)</f>
        <v>0.57000000000000006</v>
      </c>
      <c r="DA283" s="8">
        <f>SUMIFS('Aceite de Oliva'!DA$6:DA$257,'Aceite de Oliva'!$A$6:$A$257,"&gt;="&amp;$A283,'Aceite de Oliva'!$B$6:$B$257,"&lt;="&amp;$B283)</f>
        <v>0</v>
      </c>
      <c r="DE283" s="8">
        <f>SUMIFS('Aceite de Oliva'!DE$6:DE$257,'Aceite de Oliva'!$A$6:$A$257,"&gt;="&amp;$A283,'Aceite de Oliva'!$B$6:$B$257,"&lt;="&amp;$B283)</f>
        <v>0.42</v>
      </c>
      <c r="DF283" s="8">
        <f>SUMIFS('Aceite de Oliva'!DF$6:DF$257,'Aceite de Oliva'!$A$6:$A$257,"&gt;="&amp;$A283,'Aceite de Oliva'!$B$6:$B$257,"&lt;="&amp;$B283)</f>
        <v>0.17</v>
      </c>
      <c r="DG283" s="8">
        <f>SUMIFS('Aceite de Oliva'!DG$6:DG$257,'Aceite de Oliva'!$A$6:$A$257,"&gt;="&amp;$A283,'Aceite de Oliva'!$B$6:$B$257,"&lt;="&amp;$B283)</f>
        <v>0.23</v>
      </c>
      <c r="DH283" s="8">
        <f>SUMIFS('Aceite de Oliva'!DH$6:DH$257,'Aceite de Oliva'!$A$6:$A$257,"&gt;="&amp;$A283,'Aceite de Oliva'!$B$6:$B$257,"&lt;="&amp;$B283)</f>
        <v>0</v>
      </c>
      <c r="DL283" s="8">
        <f>SUMIFS('Aceite de Oliva'!DL$6:DL$257,'Aceite de Oliva'!$A$6:$A$257,"&gt;="&amp;$A283,'Aceite de Oliva'!$B$6:$B$257,"&lt;="&amp;$B283)</f>
        <v>7.0000000000000007E-2</v>
      </c>
      <c r="DM283" s="8">
        <f>SUMIFS('Aceite de Oliva'!DM$6:DM$257,'Aceite de Oliva'!$A$6:$A$257,"&gt;="&amp;$A283,'Aceite de Oliva'!$B$6:$B$257,"&lt;="&amp;$B283)</f>
        <v>0</v>
      </c>
      <c r="DN283" s="8">
        <f>SUMIFS('Aceite de Oliva'!DN$6:DN$257,'Aceite de Oliva'!$A$6:$A$257,"&gt;="&amp;$A283,'Aceite de Oliva'!$B$6:$B$257,"&lt;="&amp;$B283)</f>
        <v>0.13</v>
      </c>
      <c r="DO283" s="8">
        <f>SUMIFS('Aceite de Oliva'!DO$6:DO$257,'Aceite de Oliva'!$A$6:$A$257,"&gt;="&amp;$A283,'Aceite de Oliva'!$B$6:$B$257,"&lt;="&amp;$B283)</f>
        <v>0</v>
      </c>
      <c r="DS283" s="8">
        <f>SUMIFS('Aceite de Oliva'!DS$6:DS$257,'Aceite de Oliva'!$A$6:$A$257,"&gt;="&amp;$A283,'Aceite de Oliva'!$B$6:$B$257,"&lt;="&amp;$B283)</f>
        <v>0.1</v>
      </c>
      <c r="DT283" s="8">
        <f>SUMIFS('Aceite de Oliva'!DT$6:DT$257,'Aceite de Oliva'!$A$6:$A$257,"&gt;="&amp;$A283,'Aceite de Oliva'!$B$6:$B$257,"&lt;="&amp;$B283)</f>
        <v>0</v>
      </c>
      <c r="DU283" s="8">
        <f>SUMIFS('Aceite de Oliva'!DU$6:DU$257,'Aceite de Oliva'!$A$6:$A$257,"&gt;="&amp;$A283,'Aceite de Oliva'!$B$6:$B$257,"&lt;="&amp;$B283)</f>
        <v>0.19</v>
      </c>
      <c r="DV283" s="8">
        <f>SUMIFS('Aceite de Oliva'!DV$6:DV$257,'Aceite de Oliva'!$A$6:$A$257,"&gt;="&amp;$A283,'Aceite de Oliva'!$B$6:$B$257,"&lt;="&amp;$B283)</f>
        <v>0</v>
      </c>
      <c r="DZ283" s="8">
        <f>SUMIFS('Aceite de Oliva'!DZ$6:DZ$257,'Aceite de Oliva'!$A$6:$A$257,"&gt;="&amp;$A283,'Aceite de Oliva'!$B$6:$B$257,"&lt;="&amp;$B283)</f>
        <v>0.06</v>
      </c>
      <c r="EA283" s="8">
        <f>SUMIFS('Aceite de Oliva'!EA$6:EA$257,'Aceite de Oliva'!$A$6:$A$257,"&gt;="&amp;$A283,'Aceite de Oliva'!$B$6:$B$257,"&lt;="&amp;$B283)</f>
        <v>0</v>
      </c>
      <c r="EB283" s="8">
        <f>SUMIFS('Aceite de Oliva'!EB$6:EB$257,'Aceite de Oliva'!$A$6:$A$257,"&gt;="&amp;$A283,'Aceite de Oliva'!$B$6:$B$257,"&lt;="&amp;$B283)</f>
        <v>0.11</v>
      </c>
      <c r="EC283" s="8">
        <f>SUMIFS('Aceite de Oliva'!EC$6:EC$257,'Aceite de Oliva'!$A$6:$A$257,"&gt;="&amp;$A283,'Aceite de Oliva'!$B$6:$B$257,"&lt;="&amp;$B283)</f>
        <v>0</v>
      </c>
      <c r="EG283" s="8">
        <f>SUMIFS('Aceite de Oliva'!EG$6:EG$257,'Aceite de Oliva'!$A$6:$A$257,"&gt;="&amp;$A283,'Aceite de Oliva'!$B$6:$B$257,"&lt;="&amp;$B283)</f>
        <v>0.45</v>
      </c>
      <c r="EH283" s="8">
        <f>SUMIFS('Aceite de Oliva'!EH$6:EH$257,'Aceite de Oliva'!$A$6:$A$257,"&gt;="&amp;$A283,'Aceite de Oliva'!$B$6:$B$257,"&lt;="&amp;$B283)</f>
        <v>0.24</v>
      </c>
      <c r="EI283" s="8">
        <f>SUMIFS('Aceite de Oliva'!EI$6:EI$257,'Aceite de Oliva'!$A$6:$A$257,"&gt;="&amp;$A283,'Aceite de Oliva'!$B$6:$B$257,"&lt;="&amp;$B283)</f>
        <v>0.69</v>
      </c>
      <c r="EJ283" s="8">
        <f>SUMIFS('Aceite de Oliva'!EJ$6:EJ$257,'Aceite de Oliva'!$A$6:$A$257,"&gt;="&amp;$A283,'Aceite de Oliva'!$B$6:$B$257,"&lt;="&amp;$B283)</f>
        <v>0</v>
      </c>
      <c r="EN283" s="8">
        <f>SUMIFS('Aceite de Oliva'!EN$6:EN$257,'Aceite de Oliva'!$A$6:$A$257,"&gt;="&amp;$A283,'Aceite de Oliva'!$B$6:$B$257,"&lt;="&amp;$B283)</f>
        <v>0.21</v>
      </c>
      <c r="EO283" s="8">
        <f>SUMIFS('Aceite de Oliva'!EO$6:EO$257,'Aceite de Oliva'!$A$6:$A$257,"&gt;="&amp;$A283,'Aceite de Oliva'!$B$6:$B$257,"&lt;="&amp;$B283)</f>
        <v>0.26</v>
      </c>
      <c r="EP283" s="8">
        <f>SUMIFS('Aceite de Oliva'!EP$6:EP$257,'Aceite de Oliva'!$A$6:$A$257,"&gt;="&amp;$A283,'Aceite de Oliva'!$B$6:$B$257,"&lt;="&amp;$B283)</f>
        <v>0.11</v>
      </c>
      <c r="EQ283" s="8">
        <f>SUMIFS('Aceite de Oliva'!EQ$6:EQ$257,'Aceite de Oliva'!$A$6:$A$257,"&gt;="&amp;$A283,'Aceite de Oliva'!$B$6:$B$257,"&lt;="&amp;$B283)</f>
        <v>0</v>
      </c>
      <c r="EU283" s="8">
        <f>SUMIFS('Aceite de Oliva'!EU$6:EU$257,'Aceite de Oliva'!$A$6:$A$257,"&gt;="&amp;$A283,'Aceite de Oliva'!$B$6:$B$257,"&lt;="&amp;$B283)</f>
        <v>0.1</v>
      </c>
      <c r="EV283" s="8">
        <f>SUMIFS('Aceite de Oliva'!EV$6:EV$257,'Aceite de Oliva'!$A$6:$A$257,"&gt;="&amp;$A283,'Aceite de Oliva'!$B$6:$B$257,"&lt;="&amp;$B283)</f>
        <v>0</v>
      </c>
      <c r="EW283" s="8">
        <f>SUMIFS('Aceite de Oliva'!EW$6:EW$257,'Aceite de Oliva'!$A$6:$A$257,"&gt;="&amp;$A283,'Aceite de Oliva'!$B$6:$B$257,"&lt;="&amp;$B283)</f>
        <v>0.16</v>
      </c>
      <c r="EX283" s="8">
        <f>SUMIFS('Aceite de Oliva'!EX$6:EX$257,'Aceite de Oliva'!$A$6:$A$257,"&gt;="&amp;$A283,'Aceite de Oliva'!$B$6:$B$257,"&lt;="&amp;$B283)</f>
        <v>0</v>
      </c>
      <c r="FB283" s="8">
        <f>SUMIFS('Aceite de Oliva'!FB$6:FB$257,'Aceite de Oliva'!$A$6:$A$257,"&gt;="&amp;$A283,'Aceite de Oliva'!$B$6:$B$257,"&lt;="&amp;$B283)</f>
        <v>0</v>
      </c>
      <c r="FC283" s="8">
        <f>SUMIFS('Aceite de Oliva'!FC$6:FC$257,'Aceite de Oliva'!$A$6:$A$257,"&gt;="&amp;$A283,'Aceite de Oliva'!$B$6:$B$257,"&lt;="&amp;$B283)</f>
        <v>0</v>
      </c>
      <c r="FD283" s="8">
        <f>SUMIFS('Aceite de Oliva'!FD$6:FD$257,'Aceite de Oliva'!$A$6:$A$257,"&gt;="&amp;$A283,'Aceite de Oliva'!$B$6:$B$257,"&lt;="&amp;$B283)</f>
        <v>0</v>
      </c>
      <c r="FE283" s="8">
        <f>SUMIFS('Aceite de Oliva'!FE$6:FE$257,'Aceite de Oliva'!$A$6:$A$257,"&gt;="&amp;$A283,'Aceite de Oliva'!$B$6:$B$257,"&lt;="&amp;$B283)</f>
        <v>0</v>
      </c>
      <c r="FI283" s="8">
        <f>SUMIFS('Aceite de Oliva'!FI$6:FI$257,'Aceite de Oliva'!$A$6:$A$257,"&gt;="&amp;$A283,'Aceite de Oliva'!$B$6:$B$257,"&lt;="&amp;$B283)</f>
        <v>0</v>
      </c>
      <c r="FJ283" s="8">
        <f>SUMIFS('Aceite de Oliva'!FJ$6:FJ$257,'Aceite de Oliva'!$A$6:$A$257,"&gt;="&amp;$A283,'Aceite de Oliva'!$B$6:$B$257,"&lt;="&amp;$B283)</f>
        <v>0</v>
      </c>
      <c r="FK283" s="8">
        <f>SUMIFS('Aceite de Oliva'!FK$6:FK$257,'Aceite de Oliva'!$A$6:$A$257,"&gt;="&amp;$A283,'Aceite de Oliva'!$B$6:$B$257,"&lt;="&amp;$B283)</f>
        <v>0</v>
      </c>
      <c r="FL283" s="8">
        <f>SUMIFS('Aceite de Oliva'!FL$6:FL$257,'Aceite de Oliva'!$A$6:$A$257,"&gt;="&amp;$A283,'Aceite de Oliva'!$B$6:$B$257,"&lt;="&amp;$B283)</f>
        <v>0</v>
      </c>
      <c r="FP283" s="8">
        <f>SUMIFS('Aceite de Oliva'!FP$6:FP$257,'Aceite de Oliva'!$A$6:$A$257,"&gt;="&amp;$A283,'Aceite de Oliva'!$B$6:$B$257,"&lt;="&amp;$B283)</f>
        <v>7.0000000000000007E-2</v>
      </c>
      <c r="FQ283" s="8">
        <f>SUMIFS('Aceite de Oliva'!FQ$6:FQ$257,'Aceite de Oliva'!$A$6:$A$257,"&gt;="&amp;$A283,'Aceite de Oliva'!$B$6:$B$257,"&lt;="&amp;$B283)</f>
        <v>0</v>
      </c>
      <c r="FR283" s="8">
        <f>SUMIFS('Aceite de Oliva'!FR$6:FR$257,'Aceite de Oliva'!$A$6:$A$257,"&gt;="&amp;$A283,'Aceite de Oliva'!$B$6:$B$257,"&lt;="&amp;$B283)</f>
        <v>0.11</v>
      </c>
      <c r="FS283" s="8">
        <f>SUMIFS('Aceite de Oliva'!FS$6:FS$257,'Aceite de Oliva'!$A$6:$A$257,"&gt;="&amp;$A283,'Aceite de Oliva'!$B$6:$B$257,"&lt;="&amp;$B283)</f>
        <v>0</v>
      </c>
      <c r="FW283" s="8">
        <f>SUMIFS('Aceite de Oliva'!FW$6:FW$257,'Aceite de Oliva'!$A$6:$A$257,"&gt;="&amp;$A283,'Aceite de Oliva'!$B$6:$B$257,"&lt;="&amp;$B283)</f>
        <v>0</v>
      </c>
      <c r="FX283" s="8">
        <f>SUMIFS('Aceite de Oliva'!FX$6:FX$257,'Aceite de Oliva'!$A$6:$A$257,"&gt;="&amp;$A283,'Aceite de Oliva'!$B$6:$B$257,"&lt;="&amp;$B283)</f>
        <v>0</v>
      </c>
      <c r="FY283" s="8">
        <f>SUMIFS('Aceite de Oliva'!FY$6:FY$257,'Aceite de Oliva'!$A$6:$A$257,"&gt;="&amp;$A283,'Aceite de Oliva'!$B$6:$B$257,"&lt;="&amp;$B283)</f>
        <v>0</v>
      </c>
      <c r="FZ283" s="8">
        <f>SUMIFS('Aceite de Oliva'!FZ$6:FZ$257,'Aceite de Oliva'!$A$6:$A$257,"&gt;="&amp;$A283,'Aceite de Oliva'!$B$6:$B$257,"&lt;="&amp;$B283)</f>
        <v>0</v>
      </c>
      <c r="GD283" s="8">
        <f>SUMIFS('Aceite de Oliva'!GD$6:GD$257,'Aceite de Oliva'!$A$6:$A$257,"&gt;="&amp;$A283,'Aceite de Oliva'!$B$6:$B$257,"&lt;="&amp;$B283)</f>
        <v>0</v>
      </c>
      <c r="GE283" s="8">
        <f>SUMIFS('Aceite de Oliva'!GE$6:GE$257,'Aceite de Oliva'!$A$6:$A$257,"&gt;="&amp;$A283,'Aceite de Oliva'!$B$6:$B$257,"&lt;="&amp;$B283)</f>
        <v>0</v>
      </c>
      <c r="GF283" s="8">
        <f>SUMIFS('Aceite de Oliva'!GF$6:GF$257,'Aceite de Oliva'!$A$6:$A$257,"&gt;="&amp;$A283,'Aceite de Oliva'!$B$6:$B$257,"&lt;="&amp;$B283)</f>
        <v>0</v>
      </c>
      <c r="GG283" s="8">
        <f>SUMIFS('Aceite de Oliva'!GG$6:GG$257,'Aceite de Oliva'!$A$6:$A$257,"&gt;="&amp;$A283,'Aceite de Oliva'!$B$6:$B$257,"&lt;="&amp;$B283)</f>
        <v>0</v>
      </c>
      <c r="GK283" s="8">
        <f>SUMIFS('Aceite de Oliva'!GK$6:GK$257,'Aceite de Oliva'!$A$6:$A$257,"&gt;="&amp;$A283,'Aceite de Oliva'!$B$6:$B$257,"&lt;="&amp;$B283)</f>
        <v>0</v>
      </c>
      <c r="GL283" s="8">
        <f>SUMIFS('Aceite de Oliva'!GL$6:GL$257,'Aceite de Oliva'!$A$6:$A$257,"&gt;="&amp;$A283,'Aceite de Oliva'!$B$6:$B$257,"&lt;="&amp;$B283)</f>
        <v>0</v>
      </c>
      <c r="GM283" s="8">
        <f>SUMIFS('Aceite de Oliva'!GM$6:GM$257,'Aceite de Oliva'!$A$6:$A$257,"&gt;="&amp;$A283,'Aceite de Oliva'!$B$6:$B$257,"&lt;="&amp;$B283)</f>
        <v>0</v>
      </c>
      <c r="GN283" s="8">
        <f>SUMIFS('Aceite de Oliva'!GN$6:GN$257,'Aceite de Oliva'!$A$6:$A$257,"&gt;="&amp;$A283,'Aceite de Oliva'!$B$6:$B$257,"&lt;="&amp;$B283)</f>
        <v>0</v>
      </c>
      <c r="GR283" s="8">
        <f>SUMIFS('Aceite de Oliva'!GR$6:GR$257,'Aceite de Oliva'!$A$6:$A$257,"&gt;="&amp;$A283,'Aceite de Oliva'!$B$6:$B$257,"&lt;="&amp;$B283)</f>
        <v>0.14000000000000001</v>
      </c>
      <c r="GS283" s="8">
        <f>SUMIFS('Aceite de Oliva'!GS$6:GS$257,'Aceite de Oliva'!$A$6:$A$257,"&gt;="&amp;$A283,'Aceite de Oliva'!$B$6:$B$257,"&lt;="&amp;$B283)</f>
        <v>0</v>
      </c>
      <c r="GT283" s="8">
        <f>SUMIFS('Aceite de Oliva'!GT$6:GT$257,'Aceite de Oliva'!$A$6:$A$257,"&gt;="&amp;$A283,'Aceite de Oliva'!$B$6:$B$257,"&lt;="&amp;$B283)</f>
        <v>0.16999999999999998</v>
      </c>
      <c r="GU283" s="8">
        <f>SUMIFS('Aceite de Oliva'!GU$6:GU$257,'Aceite de Oliva'!$A$6:$A$257,"&gt;="&amp;$A283,'Aceite de Oliva'!$B$6:$B$257,"&lt;="&amp;$B283)</f>
        <v>0</v>
      </c>
      <c r="GY283" s="8">
        <f>SUMIFS('Aceite de Oliva'!GY$6:GY$257,'Aceite de Oliva'!$A$6:$A$257,"&gt;="&amp;$A283,'Aceite de Oliva'!$B$6:$B$257,"&lt;="&amp;$B283)</f>
        <v>0</v>
      </c>
      <c r="GZ283" s="8">
        <f>SUMIFS('Aceite de Oliva'!GZ$6:GZ$257,'Aceite de Oliva'!$A$6:$A$257,"&gt;="&amp;$A283,'Aceite de Oliva'!$B$6:$B$257,"&lt;="&amp;$B283)</f>
        <v>0</v>
      </c>
      <c r="HA283" s="8">
        <f>SUMIFS('Aceite de Oliva'!HA$6:HA$257,'Aceite de Oliva'!$A$6:$A$257,"&gt;="&amp;$A283,'Aceite de Oliva'!$B$6:$B$257,"&lt;="&amp;$B283)</f>
        <v>0</v>
      </c>
      <c r="HB283" s="8">
        <f>SUMIFS('Aceite de Oliva'!HB$6:HB$257,'Aceite de Oliva'!$A$6:$A$257,"&gt;="&amp;$A283,'Aceite de Oliva'!$B$6:$B$257,"&lt;="&amp;$B283)</f>
        <v>0</v>
      </c>
    </row>
    <row r="284" spans="1:210" x14ac:dyDescent="0.3">
      <c r="A284" s="14">
        <f>'TAM Aceite de Oliva'!B32</f>
        <v>4.3999999999999995</v>
      </c>
      <c r="B284" s="14">
        <f>'TAM Aceite de Oliva'!C32</f>
        <v>4.4999999999999991</v>
      </c>
      <c r="C284" s="14"/>
      <c r="D284" s="8">
        <f>SUMIFS('Aceite de Oliva'!D$6:D$257,'Aceite de Oliva'!$A$6:$A$257,"&gt;="&amp;$A284,'Aceite de Oliva'!$B$6:$B$257,"&lt;="&amp;$B284)</f>
        <v>1.1000000000000001</v>
      </c>
      <c r="E284" s="8">
        <f>SUMIFS('Aceite de Oliva'!E$6:E$257,'Aceite de Oliva'!$A$6:$A$257,"&gt;="&amp;$A284,'Aceite de Oliva'!$B$6:$B$257,"&lt;="&amp;$B284)</f>
        <v>2.96</v>
      </c>
      <c r="F284" s="8">
        <f>SUMIFS('Aceite de Oliva'!F$6:F$257,'Aceite de Oliva'!$A$6:$A$257,"&gt;="&amp;$A284,'Aceite de Oliva'!$B$6:$B$257,"&lt;="&amp;$B284)</f>
        <v>0.84000000000000008</v>
      </c>
      <c r="G284" s="8">
        <f>SUMIFS('Aceite de Oliva'!G$6:G$257,'Aceite de Oliva'!$A$6:$A$257,"&gt;="&amp;$A284,'Aceite de Oliva'!$B$6:$B$257,"&lt;="&amp;$B284)</f>
        <v>0</v>
      </c>
      <c r="H284" s="14"/>
      <c r="I284" s="14"/>
      <c r="J284" s="14"/>
      <c r="K284" s="8">
        <f>SUMIFS('Aceite de Oliva'!K$6:K$257,'Aceite de Oliva'!$A$6:$A$257,"&gt;="&amp;$A284,'Aceite de Oliva'!$B$6:$B$257,"&lt;="&amp;$B284)</f>
        <v>1.3900000000000001</v>
      </c>
      <c r="L284" s="8">
        <f>SUMIFS('Aceite de Oliva'!L$6:L$257,'Aceite de Oliva'!$A$6:$A$257,"&gt;="&amp;$A284,'Aceite de Oliva'!$B$6:$B$257,"&lt;="&amp;$B284)</f>
        <v>1.21</v>
      </c>
      <c r="M284" s="8">
        <f>SUMIFS('Aceite de Oliva'!M$6:M$257,'Aceite de Oliva'!$A$6:$A$257,"&gt;="&amp;$A284,'Aceite de Oliva'!$B$6:$B$257,"&lt;="&amp;$B284)</f>
        <v>1.48</v>
      </c>
      <c r="N284" s="8">
        <f>SUMIFS('Aceite de Oliva'!N$6:N$257,'Aceite de Oliva'!$A$6:$A$257,"&gt;="&amp;$A284,'Aceite de Oliva'!$B$6:$B$257,"&lt;="&amp;$B284)</f>
        <v>0.52</v>
      </c>
      <c r="O284" s="14"/>
      <c r="P284" s="14"/>
      <c r="Q284" s="14"/>
      <c r="R284" s="8">
        <f>SUMIFS('Aceite de Oliva'!R$6:R$257,'Aceite de Oliva'!$A$6:$A$257,"&gt;="&amp;$A284,'Aceite de Oliva'!$B$6:$B$257,"&lt;="&amp;$B284)</f>
        <v>0.59000000000000008</v>
      </c>
      <c r="S284" s="8">
        <f>SUMIFS('Aceite de Oliva'!S$6:S$257,'Aceite de Oliva'!$A$6:$A$257,"&gt;="&amp;$A284,'Aceite de Oliva'!$B$6:$B$257,"&lt;="&amp;$B284)</f>
        <v>0</v>
      </c>
      <c r="T284" s="8">
        <f>SUMIFS('Aceite de Oliva'!T$6:T$257,'Aceite de Oliva'!$A$6:$A$257,"&gt;="&amp;$A284,'Aceite de Oliva'!$B$6:$B$257,"&lt;="&amp;$B284)</f>
        <v>0.8</v>
      </c>
      <c r="U284" s="8">
        <f>SUMIFS('Aceite de Oliva'!U$6:U$257,'Aceite de Oliva'!$A$6:$A$257,"&gt;="&amp;$A284,'Aceite de Oliva'!$B$6:$B$257,"&lt;="&amp;$B284)</f>
        <v>0</v>
      </c>
      <c r="V284" s="14"/>
      <c r="W284" s="14"/>
      <c r="X284" s="14"/>
      <c r="Y284" s="8">
        <f>SUMIFS('Aceite de Oliva'!Y$6:Y$257,'Aceite de Oliva'!$A$6:$A$257,"&gt;="&amp;$A284,'Aceite de Oliva'!$B$6:$B$257,"&lt;="&amp;$B284)</f>
        <v>1</v>
      </c>
      <c r="Z284" s="8">
        <f>SUMIFS('Aceite de Oliva'!Z$6:Z$257,'Aceite de Oliva'!$A$6:$A$257,"&gt;="&amp;$A284,'Aceite de Oliva'!$B$6:$B$257,"&lt;="&amp;$B284)</f>
        <v>1.68</v>
      </c>
      <c r="AA284" s="8">
        <f>SUMIFS('Aceite de Oliva'!AA$6:AA$257,'Aceite de Oliva'!$A$6:$A$257,"&gt;="&amp;$A284,'Aceite de Oliva'!$B$6:$B$257,"&lt;="&amp;$B284)</f>
        <v>1.05</v>
      </c>
      <c r="AB284" s="8">
        <f>SUMIFS('Aceite de Oliva'!AB$6:AB$257,'Aceite de Oliva'!$A$6:$A$257,"&gt;="&amp;$A284,'Aceite de Oliva'!$B$6:$B$257,"&lt;="&amp;$B284)</f>
        <v>0.09</v>
      </c>
      <c r="AC284" s="14"/>
      <c r="AD284" s="14"/>
      <c r="AE284" s="14"/>
      <c r="AF284" s="8">
        <f>SUMIFS('Aceite de Oliva'!AF$6:AF$257,'Aceite de Oliva'!$A$6:$A$257,"&gt;="&amp;$A284,'Aceite de Oliva'!$B$6:$B$257,"&lt;="&amp;$B284)</f>
        <v>1.3699999999999999</v>
      </c>
      <c r="AG284" s="8">
        <f>SUMIFS('Aceite de Oliva'!AG$6:AG$257,'Aceite de Oliva'!$A$6:$A$257,"&gt;="&amp;$A284,'Aceite de Oliva'!$B$6:$B$257,"&lt;="&amp;$B284)</f>
        <v>1.33</v>
      </c>
      <c r="AH284" s="8">
        <f>SUMIFS('Aceite de Oliva'!AH$6:AH$257,'Aceite de Oliva'!$A$6:$A$257,"&gt;="&amp;$A284,'Aceite de Oliva'!$B$6:$B$257,"&lt;="&amp;$B284)</f>
        <v>1.88</v>
      </c>
      <c r="AI284" s="8">
        <f>SUMIFS('Aceite de Oliva'!AI$6:AI$257,'Aceite de Oliva'!$A$6:$A$257,"&gt;="&amp;$A284,'Aceite de Oliva'!$B$6:$B$257,"&lt;="&amp;$B284)</f>
        <v>0.15</v>
      </c>
      <c r="AJ284" s="14"/>
      <c r="AK284" s="14"/>
      <c r="AL284" s="14"/>
      <c r="AM284" s="8">
        <f>SUMIFS('Aceite de Oliva'!AM$6:AM$257,'Aceite de Oliva'!$A$6:$A$257,"&gt;="&amp;$A284,'Aceite de Oliva'!$B$6:$B$257,"&lt;="&amp;$B284)</f>
        <v>2.33</v>
      </c>
      <c r="AN284" s="8">
        <f>SUMIFS('Aceite de Oliva'!AN$6:AN$257,'Aceite de Oliva'!$A$6:$A$257,"&gt;="&amp;$A284,'Aceite de Oliva'!$B$6:$B$257,"&lt;="&amp;$B284)</f>
        <v>1.7599999999999998</v>
      </c>
      <c r="AO284" s="8">
        <f>SUMIFS('Aceite de Oliva'!AO$6:AO$257,'Aceite de Oliva'!$A$6:$A$257,"&gt;="&amp;$A284,'Aceite de Oliva'!$B$6:$B$257,"&lt;="&amp;$B284)</f>
        <v>1.26</v>
      </c>
      <c r="AP284" s="8">
        <f>SUMIFS('Aceite de Oliva'!AP$6:AP$257,'Aceite de Oliva'!$A$6:$A$257,"&gt;="&amp;$A284,'Aceite de Oliva'!$B$6:$B$257,"&lt;="&amp;$B284)</f>
        <v>4.76</v>
      </c>
      <c r="AQ284" s="14"/>
      <c r="AR284" s="14"/>
      <c r="AT284" s="8">
        <f>SUMIFS('Aceite de Oliva'!AT$6:AT$257,'Aceite de Oliva'!$A$6:$A$257,"&gt;="&amp;$A284,'Aceite de Oliva'!$B$6:$B$257,"&lt;="&amp;$B284)</f>
        <v>1.31</v>
      </c>
      <c r="AU284" s="8">
        <f>SUMIFS('Aceite de Oliva'!AU$6:AU$257,'Aceite de Oliva'!$A$6:$A$257,"&gt;="&amp;$A284,'Aceite de Oliva'!$B$6:$B$257,"&lt;="&amp;$B284)</f>
        <v>4.59</v>
      </c>
      <c r="AV284" s="8">
        <f>SUMIFS('Aceite de Oliva'!AV$6:AV$257,'Aceite de Oliva'!$A$6:$A$257,"&gt;="&amp;$A284,'Aceite de Oliva'!$B$6:$B$257,"&lt;="&amp;$B284)</f>
        <v>0.28999999999999998</v>
      </c>
      <c r="AW284" s="8">
        <f>SUMIFS('Aceite de Oliva'!AW$6:AW$257,'Aceite de Oliva'!$A$6:$A$257,"&gt;="&amp;$A284,'Aceite de Oliva'!$B$6:$B$257,"&lt;="&amp;$B284)</f>
        <v>0</v>
      </c>
      <c r="BA284" s="8">
        <f>SUMIFS('Aceite de Oliva'!BA$6:BA$257,'Aceite de Oliva'!$A$6:$A$257,"&gt;="&amp;A284,'Aceite de Oliva'!$B$6:$B$257,"&lt;="&amp;B284)</f>
        <v>0.69</v>
      </c>
      <c r="BB284" s="8">
        <f>SUMIFS('Aceite de Oliva'!BB$6:BB$257,'Aceite de Oliva'!$A$6:$A$257,"&gt;="&amp;$A284,'Aceite de Oliva'!$B$6:$B$257,"&lt;="&amp;$B284)</f>
        <v>0.86</v>
      </c>
      <c r="BC284" s="8">
        <f>SUMIFS('Aceite de Oliva'!BC$6:BC$257,'Aceite de Oliva'!$A$6:$A$257,"&gt;="&amp;$A284,'Aceite de Oliva'!$B$6:$B$257,"&lt;="&amp;$B284)</f>
        <v>0.75</v>
      </c>
      <c r="BD284" s="8">
        <f>SUMIFS('Aceite de Oliva'!BD$6:BD$257,'Aceite de Oliva'!$A$6:$A$257,"&gt;="&amp;$A284,'Aceite de Oliva'!$B$6:$B$257,"&lt;="&amp;$B284)</f>
        <v>0</v>
      </c>
      <c r="BE284" s="5"/>
      <c r="BH284" s="8">
        <f>SUMIFS('Aceite de Oliva'!BH$6:BH$257,'Aceite de Oliva'!$A$6:$A$257,"&gt;="&amp;$A284,'Aceite de Oliva'!$B$6:$B$257,"&lt;="&amp;$B284)</f>
        <v>1.02</v>
      </c>
      <c r="BI284" s="8">
        <f>SUMIFS('Aceite de Oliva'!BI$6:BI$257,'Aceite de Oliva'!$A$6:$A$257,"&gt;="&amp;$A284,'Aceite de Oliva'!$B$6:$B$257,"&lt;="&amp;$B284)</f>
        <v>0</v>
      </c>
      <c r="BJ284" s="8">
        <f>SUMIFS('Aceite de Oliva'!BJ$6:BJ$257,'Aceite de Oliva'!$A$6:$A$257,"&gt;="&amp;$A284,'Aceite de Oliva'!$B$6:$B$257,"&lt;="&amp;$B284)</f>
        <v>1.38</v>
      </c>
      <c r="BK284" s="8">
        <f>SUMIFS('Aceite de Oliva'!BK$6:BK$257,'Aceite de Oliva'!$A$6:$A$257,"&gt;="&amp;$A284,'Aceite de Oliva'!$B$6:$B$257,"&lt;="&amp;$B284)</f>
        <v>0.66</v>
      </c>
      <c r="BO284" s="8">
        <f>SUMIFS('Aceite de Oliva'!BO$6:BO$257,'Aceite de Oliva'!$A$6:$A$257,"&gt;="&amp;$A284,'Aceite de Oliva'!$B$6:$B$257,"&lt;="&amp;$B284)</f>
        <v>1.05</v>
      </c>
      <c r="BP284" s="8">
        <f>SUMIFS('Aceite de Oliva'!BP$6:BP$257,'Aceite de Oliva'!$A$6:$A$257,"&gt;="&amp;$A284,'Aceite de Oliva'!$B$6:$B$257,"&lt;="&amp;$B284)</f>
        <v>0.48</v>
      </c>
      <c r="BQ284" s="8">
        <f>SUMIFS('Aceite de Oliva'!BQ$6:BQ$257,'Aceite de Oliva'!$A$6:$A$257,"&gt;="&amp;$A284,'Aceite de Oliva'!$B$6:$B$257,"&lt;="&amp;$B284)</f>
        <v>1.44</v>
      </c>
      <c r="BR284" s="8">
        <f>SUMIFS('Aceite de Oliva'!BR$6:BR$257,'Aceite de Oliva'!$A$6:$A$257,"&gt;="&amp;$A284,'Aceite de Oliva'!$B$6:$B$257,"&lt;="&amp;$B284)</f>
        <v>0.18</v>
      </c>
      <c r="BV284" s="8">
        <f>SUMIFS('Aceite de Oliva'!BV$6:BV$257,'Aceite de Oliva'!$A$6:$A$257,"&gt;="&amp;$A284,'Aceite de Oliva'!$B$6:$B$257,"&lt;="&amp;$B284)</f>
        <v>0.85</v>
      </c>
      <c r="BW284" s="8">
        <f>SUMIFS('Aceite de Oliva'!BW$6:BW$257,'Aceite de Oliva'!$A$6:$A$257,"&gt;="&amp;$A284,'Aceite de Oliva'!$B$6:$B$257,"&lt;="&amp;$B284)</f>
        <v>0</v>
      </c>
      <c r="BX284" s="8">
        <f>SUMIFS('Aceite de Oliva'!BX$6:BX$257,'Aceite de Oliva'!$A$6:$A$257,"&gt;="&amp;$A284,'Aceite de Oliva'!$B$6:$B$257,"&lt;="&amp;$B284)</f>
        <v>0.22</v>
      </c>
      <c r="BY284" s="8">
        <f>SUMIFS('Aceite de Oliva'!BY$6:BY$257,'Aceite de Oliva'!$A$6:$A$257,"&gt;="&amp;$A284,'Aceite de Oliva'!$B$6:$B$257,"&lt;="&amp;$B284)</f>
        <v>0.11</v>
      </c>
      <c r="CC284" s="8">
        <f>SUMIFS('Aceite de Oliva'!CC$6:CC$257,'Aceite de Oliva'!$A$6:$A$257,"&gt;="&amp;$A284,'Aceite de Oliva'!$B$6:$B$257,"&lt;="&amp;$B284)</f>
        <v>0.81</v>
      </c>
      <c r="CD284" s="8">
        <f>SUMIFS('Aceite de Oliva'!CD$6:CD$257,'Aceite de Oliva'!$A$6:$A$257,"&gt;="&amp;$A284,'Aceite de Oliva'!$B$6:$B$257,"&lt;="&amp;$B284)</f>
        <v>0</v>
      </c>
      <c r="CE284" s="8">
        <f>SUMIFS('Aceite de Oliva'!CE$6:CE$257,'Aceite de Oliva'!$A$6:$A$257,"&gt;="&amp;$A284,'Aceite de Oliva'!$B$6:$B$257,"&lt;="&amp;$B284)</f>
        <v>1.1299999999999999</v>
      </c>
      <c r="CF284" s="8">
        <f>SUMIFS('Aceite de Oliva'!CF$6:CF$257,'Aceite de Oliva'!$A$6:$A$257,"&gt;="&amp;$A284,'Aceite de Oliva'!$B$6:$B$257,"&lt;="&amp;$B284)</f>
        <v>0</v>
      </c>
      <c r="CJ284" s="8">
        <f>SUMIFS('Aceite de Oliva'!CJ$6:CJ$257,'Aceite de Oliva'!$A$6:$A$257,"&gt;="&amp;$A284,'Aceite de Oliva'!$B$6:$B$257,"&lt;="&amp;$B284)</f>
        <v>0.39</v>
      </c>
      <c r="CK284" s="8">
        <f>SUMIFS('Aceite de Oliva'!CK$6:CK$257,'Aceite de Oliva'!$A$6:$A$257,"&gt;="&amp;$A284,'Aceite de Oliva'!$B$6:$B$257,"&lt;="&amp;$B284)</f>
        <v>0.51</v>
      </c>
      <c r="CL284" s="8">
        <f>SUMIFS('Aceite de Oliva'!CL$6:CL$257,'Aceite de Oliva'!$A$6:$A$257,"&gt;="&amp;$A284,'Aceite de Oliva'!$B$6:$B$257,"&lt;="&amp;$B284)</f>
        <v>0.38</v>
      </c>
      <c r="CM284" s="8">
        <f>SUMIFS('Aceite de Oliva'!CM$6:CM$257,'Aceite de Oliva'!$A$6:$A$257,"&gt;="&amp;$A284,'Aceite de Oliva'!$B$6:$B$257,"&lt;="&amp;$B284)</f>
        <v>0</v>
      </c>
      <c r="CQ284" s="8">
        <f>SUMIFS('Aceite de Oliva'!CQ$6:CQ$257,'Aceite de Oliva'!$A$6:$A$257,"&gt;="&amp;$A284,'Aceite de Oliva'!$B$6:$B$257,"&lt;="&amp;$B284)</f>
        <v>0.22</v>
      </c>
      <c r="CR284" s="8">
        <f>SUMIFS('Aceite de Oliva'!CR$6:CR$257,'Aceite de Oliva'!$A$6:$A$257,"&gt;="&amp;$A284,'Aceite de Oliva'!$B$6:$B$257,"&lt;="&amp;$B284)</f>
        <v>0.15</v>
      </c>
      <c r="CS284" s="8">
        <f>SUMIFS('Aceite de Oliva'!CS$6:CS$257,'Aceite de Oliva'!$A$6:$A$257,"&gt;="&amp;$A284,'Aceite de Oliva'!$B$6:$B$257,"&lt;="&amp;$B284)</f>
        <v>0.32</v>
      </c>
      <c r="CT284" s="8">
        <f>SUMIFS('Aceite de Oliva'!CT$6:CT$257,'Aceite de Oliva'!$A$6:$A$257,"&gt;="&amp;$A284,'Aceite de Oliva'!$B$6:$B$257,"&lt;="&amp;$B284)</f>
        <v>0</v>
      </c>
      <c r="CX284" s="8">
        <f>SUMIFS('Aceite de Oliva'!CX$6:CX$257,'Aceite de Oliva'!$A$6:$A$257,"&gt;="&amp;$A284,'Aceite de Oliva'!$B$6:$B$257,"&lt;="&amp;$B284)</f>
        <v>0.59</v>
      </c>
      <c r="CY284" s="8">
        <f>SUMIFS('Aceite de Oliva'!CY$6:CY$257,'Aceite de Oliva'!$A$6:$A$257,"&gt;="&amp;$A284,'Aceite de Oliva'!$B$6:$B$257,"&lt;="&amp;$B284)</f>
        <v>0.47</v>
      </c>
      <c r="CZ284" s="8">
        <f>SUMIFS('Aceite de Oliva'!CZ$6:CZ$257,'Aceite de Oliva'!$A$6:$A$257,"&gt;="&amp;$A284,'Aceite de Oliva'!$B$6:$B$257,"&lt;="&amp;$B284)</f>
        <v>0.53</v>
      </c>
      <c r="DA284" s="8">
        <f>SUMIFS('Aceite de Oliva'!DA$6:DA$257,'Aceite de Oliva'!$A$6:$A$257,"&gt;="&amp;$A284,'Aceite de Oliva'!$B$6:$B$257,"&lt;="&amp;$B284)</f>
        <v>0</v>
      </c>
      <c r="DE284" s="8">
        <f>SUMIFS('Aceite de Oliva'!DE$6:DE$257,'Aceite de Oliva'!$A$6:$A$257,"&gt;="&amp;$A284,'Aceite de Oliva'!$B$6:$B$257,"&lt;="&amp;$B284)</f>
        <v>0.37</v>
      </c>
      <c r="DF284" s="8">
        <f>SUMIFS('Aceite de Oliva'!DF$6:DF$257,'Aceite de Oliva'!$A$6:$A$257,"&gt;="&amp;$A284,'Aceite de Oliva'!$B$6:$B$257,"&lt;="&amp;$B284)</f>
        <v>0.98</v>
      </c>
      <c r="DG284" s="8">
        <f>SUMIFS('Aceite de Oliva'!DG$6:DG$257,'Aceite de Oliva'!$A$6:$A$257,"&gt;="&amp;$A284,'Aceite de Oliva'!$B$6:$B$257,"&lt;="&amp;$B284)</f>
        <v>0.28999999999999998</v>
      </c>
      <c r="DH284" s="8">
        <f>SUMIFS('Aceite de Oliva'!DH$6:DH$257,'Aceite de Oliva'!$A$6:$A$257,"&gt;="&amp;$A284,'Aceite de Oliva'!$B$6:$B$257,"&lt;="&amp;$B284)</f>
        <v>0</v>
      </c>
      <c r="DL284" s="8">
        <f>SUMIFS('Aceite de Oliva'!DL$6:DL$257,'Aceite de Oliva'!$A$6:$A$257,"&gt;="&amp;$A284,'Aceite de Oliva'!$B$6:$B$257,"&lt;="&amp;$B284)</f>
        <v>0.8</v>
      </c>
      <c r="DM284" s="8">
        <f>SUMIFS('Aceite de Oliva'!DM$6:DM$257,'Aceite de Oliva'!$A$6:$A$257,"&gt;="&amp;$A284,'Aceite de Oliva'!$B$6:$B$257,"&lt;="&amp;$B284)</f>
        <v>0.55000000000000004</v>
      </c>
      <c r="DN284" s="8">
        <f>SUMIFS('Aceite de Oliva'!DN$6:DN$257,'Aceite de Oliva'!$A$6:$A$257,"&gt;="&amp;$A284,'Aceite de Oliva'!$B$6:$B$257,"&lt;="&amp;$B284)</f>
        <v>0.51</v>
      </c>
      <c r="DO284" s="8">
        <f>SUMIFS('Aceite de Oliva'!DO$6:DO$257,'Aceite de Oliva'!$A$6:$A$257,"&gt;="&amp;$A284,'Aceite de Oliva'!$B$6:$B$257,"&lt;="&amp;$B284)</f>
        <v>0.21</v>
      </c>
      <c r="DS284" s="8">
        <f>SUMIFS('Aceite de Oliva'!DS$6:DS$257,'Aceite de Oliva'!$A$6:$A$257,"&gt;="&amp;$A284,'Aceite de Oliva'!$B$6:$B$257,"&lt;="&amp;$B284)</f>
        <v>0.36</v>
      </c>
      <c r="DT284" s="8">
        <f>SUMIFS('Aceite de Oliva'!DT$6:DT$257,'Aceite de Oliva'!$A$6:$A$257,"&gt;="&amp;$A284,'Aceite de Oliva'!$B$6:$B$257,"&lt;="&amp;$B284)</f>
        <v>0</v>
      </c>
      <c r="DU284" s="8">
        <f>SUMIFS('Aceite de Oliva'!DU$6:DU$257,'Aceite de Oliva'!$A$6:$A$257,"&gt;="&amp;$A284,'Aceite de Oliva'!$B$6:$B$257,"&lt;="&amp;$B284)</f>
        <v>0.27</v>
      </c>
      <c r="DV284" s="8">
        <f>SUMIFS('Aceite de Oliva'!DV$6:DV$257,'Aceite de Oliva'!$A$6:$A$257,"&gt;="&amp;$A284,'Aceite de Oliva'!$B$6:$B$257,"&lt;="&amp;$B284)</f>
        <v>0</v>
      </c>
      <c r="DZ284" s="8">
        <f>SUMIFS('Aceite de Oliva'!DZ$6:DZ$257,'Aceite de Oliva'!$A$6:$A$257,"&gt;="&amp;$A284,'Aceite de Oliva'!$B$6:$B$257,"&lt;="&amp;$B284)</f>
        <v>0.73</v>
      </c>
      <c r="EA284" s="8">
        <f>SUMIFS('Aceite de Oliva'!EA$6:EA$257,'Aceite de Oliva'!$A$6:$A$257,"&gt;="&amp;$A284,'Aceite de Oliva'!$B$6:$B$257,"&lt;="&amp;$B284)</f>
        <v>2.1799999999999997</v>
      </c>
      <c r="EB284" s="8">
        <f>SUMIFS('Aceite de Oliva'!EB$6:EB$257,'Aceite de Oliva'!$A$6:$A$257,"&gt;="&amp;$A284,'Aceite de Oliva'!$B$6:$B$257,"&lt;="&amp;$B284)</f>
        <v>0.59000000000000008</v>
      </c>
      <c r="EC284" s="8">
        <f>SUMIFS('Aceite de Oliva'!EC$6:EC$257,'Aceite de Oliva'!$A$6:$A$257,"&gt;="&amp;$A284,'Aceite de Oliva'!$B$6:$B$257,"&lt;="&amp;$B284)</f>
        <v>0</v>
      </c>
      <c r="EG284" s="8">
        <f>SUMIFS('Aceite de Oliva'!EG$6:EG$257,'Aceite de Oliva'!$A$6:$A$257,"&gt;="&amp;$A284,'Aceite de Oliva'!$B$6:$B$257,"&lt;="&amp;$B284)</f>
        <v>0.42</v>
      </c>
      <c r="EH284" s="8">
        <f>SUMIFS('Aceite de Oliva'!EH$6:EH$257,'Aceite de Oliva'!$A$6:$A$257,"&gt;="&amp;$A284,'Aceite de Oliva'!$B$6:$B$257,"&lt;="&amp;$B284)</f>
        <v>0.30000000000000004</v>
      </c>
      <c r="EI284" s="8">
        <f>SUMIFS('Aceite de Oliva'!EI$6:EI$257,'Aceite de Oliva'!$A$6:$A$257,"&gt;="&amp;$A284,'Aceite de Oliva'!$B$6:$B$257,"&lt;="&amp;$B284)</f>
        <v>0.48000000000000004</v>
      </c>
      <c r="EJ284" s="8">
        <f>SUMIFS('Aceite de Oliva'!EJ$6:EJ$257,'Aceite de Oliva'!$A$6:$A$257,"&gt;="&amp;$A284,'Aceite de Oliva'!$B$6:$B$257,"&lt;="&amp;$B284)</f>
        <v>0.11</v>
      </c>
      <c r="EN284" s="8">
        <f>SUMIFS('Aceite de Oliva'!EN$6:EN$257,'Aceite de Oliva'!$A$6:$A$257,"&gt;="&amp;$A284,'Aceite de Oliva'!$B$6:$B$257,"&lt;="&amp;$B284)</f>
        <v>1.63</v>
      </c>
      <c r="EO284" s="8">
        <f>SUMIFS('Aceite de Oliva'!EO$6:EO$257,'Aceite de Oliva'!$A$6:$A$257,"&gt;="&amp;$A284,'Aceite de Oliva'!$B$6:$B$257,"&lt;="&amp;$B284)</f>
        <v>0.89</v>
      </c>
      <c r="EP284" s="8">
        <f>SUMIFS('Aceite de Oliva'!EP$6:EP$257,'Aceite de Oliva'!$A$6:$A$257,"&gt;="&amp;$A284,'Aceite de Oliva'!$B$6:$B$257,"&lt;="&amp;$B284)</f>
        <v>1.6400000000000001</v>
      </c>
      <c r="EQ284" s="8">
        <f>SUMIFS('Aceite de Oliva'!EQ$6:EQ$257,'Aceite de Oliva'!$A$6:$A$257,"&gt;="&amp;$A284,'Aceite de Oliva'!$B$6:$B$257,"&lt;="&amp;$B284)</f>
        <v>0.17</v>
      </c>
      <c r="EU284" s="8">
        <f>SUMIFS('Aceite de Oliva'!EU$6:EU$257,'Aceite de Oliva'!$A$6:$A$257,"&gt;="&amp;$A284,'Aceite de Oliva'!$B$6:$B$257,"&lt;="&amp;$B284)</f>
        <v>1.4</v>
      </c>
      <c r="EV284" s="8">
        <f>SUMIFS('Aceite de Oliva'!EV$6:EV$257,'Aceite de Oliva'!$A$6:$A$257,"&gt;="&amp;$A284,'Aceite de Oliva'!$B$6:$B$257,"&lt;="&amp;$B284)</f>
        <v>1.79</v>
      </c>
      <c r="EW284" s="8">
        <f>SUMIFS('Aceite de Oliva'!EW$6:EW$257,'Aceite de Oliva'!$A$6:$A$257,"&gt;="&amp;$A284,'Aceite de Oliva'!$B$6:$B$257,"&lt;="&amp;$B284)</f>
        <v>1.03</v>
      </c>
      <c r="EX284" s="8">
        <f>SUMIFS('Aceite de Oliva'!EX$6:EX$257,'Aceite de Oliva'!$A$6:$A$257,"&gt;="&amp;$A284,'Aceite de Oliva'!$B$6:$B$257,"&lt;="&amp;$B284)</f>
        <v>0.3</v>
      </c>
      <c r="FB284" s="8">
        <f>SUMIFS('Aceite de Oliva'!FB$6:FB$257,'Aceite de Oliva'!$A$6:$A$257,"&gt;="&amp;$A284,'Aceite de Oliva'!$B$6:$B$257,"&lt;="&amp;$B284)</f>
        <v>0.56000000000000005</v>
      </c>
      <c r="FC284" s="8">
        <f>SUMIFS('Aceite de Oliva'!FC$6:FC$257,'Aceite de Oliva'!$A$6:$A$257,"&gt;="&amp;$A284,'Aceite de Oliva'!$B$6:$B$257,"&lt;="&amp;$B284)</f>
        <v>0.19</v>
      </c>
      <c r="FD284" s="8">
        <f>SUMIFS('Aceite de Oliva'!FD$6:FD$257,'Aceite de Oliva'!$A$6:$A$257,"&gt;="&amp;$A284,'Aceite de Oliva'!$B$6:$B$257,"&lt;="&amp;$B284)</f>
        <v>0.16999999999999998</v>
      </c>
      <c r="FE284" s="8">
        <f>SUMIFS('Aceite de Oliva'!FE$6:FE$257,'Aceite de Oliva'!$A$6:$A$257,"&gt;="&amp;$A284,'Aceite de Oliva'!$B$6:$B$257,"&lt;="&amp;$B284)</f>
        <v>2.2799999999999998</v>
      </c>
      <c r="FI284" s="8">
        <f>SUMIFS('Aceite de Oliva'!FI$6:FI$257,'Aceite de Oliva'!$A$6:$A$257,"&gt;="&amp;$A284,'Aceite de Oliva'!$B$6:$B$257,"&lt;="&amp;$B284)</f>
        <v>0.4</v>
      </c>
      <c r="FJ284" s="8">
        <f>SUMIFS('Aceite de Oliva'!FJ$6:FJ$257,'Aceite de Oliva'!$A$6:$A$257,"&gt;="&amp;$A284,'Aceite de Oliva'!$B$6:$B$257,"&lt;="&amp;$B284)</f>
        <v>0</v>
      </c>
      <c r="FK284" s="8">
        <f>SUMIFS('Aceite de Oliva'!FK$6:FK$257,'Aceite de Oliva'!$A$6:$A$257,"&gt;="&amp;$A284,'Aceite de Oliva'!$B$6:$B$257,"&lt;="&amp;$B284)</f>
        <v>0.16</v>
      </c>
      <c r="FL284" s="8">
        <f>SUMIFS('Aceite de Oliva'!FL$6:FL$257,'Aceite de Oliva'!$A$6:$A$257,"&gt;="&amp;$A284,'Aceite de Oliva'!$B$6:$B$257,"&lt;="&amp;$B284)</f>
        <v>1.9200000000000002</v>
      </c>
      <c r="FP284" s="8">
        <f>SUMIFS('Aceite de Oliva'!FP$6:FP$257,'Aceite de Oliva'!$A$6:$A$257,"&gt;="&amp;$A284,'Aceite de Oliva'!$B$6:$B$257,"&lt;="&amp;$B284)</f>
        <v>0.42000000000000004</v>
      </c>
      <c r="FQ284" s="8">
        <f>SUMIFS('Aceite de Oliva'!FQ$6:FQ$257,'Aceite de Oliva'!$A$6:$A$257,"&gt;="&amp;$A284,'Aceite de Oliva'!$B$6:$B$257,"&lt;="&amp;$B284)</f>
        <v>0.56999999999999995</v>
      </c>
      <c r="FR284" s="8">
        <f>SUMIFS('Aceite de Oliva'!FR$6:FR$257,'Aceite de Oliva'!$A$6:$A$257,"&gt;="&amp;$A284,'Aceite de Oliva'!$B$6:$B$257,"&lt;="&amp;$B284)</f>
        <v>0.52</v>
      </c>
      <c r="FS284" s="8">
        <f>SUMIFS('Aceite de Oliva'!FS$6:FS$257,'Aceite de Oliva'!$A$6:$A$257,"&gt;="&amp;$A284,'Aceite de Oliva'!$B$6:$B$257,"&lt;="&amp;$B284)</f>
        <v>0</v>
      </c>
      <c r="FW284" s="8">
        <f>SUMIFS('Aceite de Oliva'!FW$6:FW$257,'Aceite de Oliva'!$A$6:$A$257,"&gt;="&amp;$A284,'Aceite de Oliva'!$B$6:$B$257,"&lt;="&amp;$B284)</f>
        <v>0.22000000000000003</v>
      </c>
      <c r="FX284" s="8">
        <f>SUMIFS('Aceite de Oliva'!FX$6:FX$257,'Aceite de Oliva'!$A$6:$A$257,"&gt;="&amp;$A284,'Aceite de Oliva'!$B$6:$B$257,"&lt;="&amp;$B284)</f>
        <v>0.8600000000000001</v>
      </c>
      <c r="FY284" s="8">
        <f>SUMIFS('Aceite de Oliva'!FY$6:FY$257,'Aceite de Oliva'!$A$6:$A$257,"&gt;="&amp;$A284,'Aceite de Oliva'!$B$6:$B$257,"&lt;="&amp;$B284)</f>
        <v>0.12</v>
      </c>
      <c r="FZ284" s="8">
        <f>SUMIFS('Aceite de Oliva'!FZ$6:FZ$257,'Aceite de Oliva'!$A$6:$A$257,"&gt;="&amp;$A284,'Aceite de Oliva'!$B$6:$B$257,"&lt;="&amp;$B284)</f>
        <v>0</v>
      </c>
      <c r="GD284" s="8">
        <f>SUMIFS('Aceite de Oliva'!GD$6:GD$257,'Aceite de Oliva'!$A$6:$A$257,"&gt;="&amp;$A284,'Aceite de Oliva'!$B$6:$B$257,"&lt;="&amp;$B284)</f>
        <v>0.27</v>
      </c>
      <c r="GE284" s="8">
        <f>SUMIFS('Aceite de Oliva'!GE$6:GE$257,'Aceite de Oliva'!$A$6:$A$257,"&gt;="&amp;$A284,'Aceite de Oliva'!$B$6:$B$257,"&lt;="&amp;$B284)</f>
        <v>0.47</v>
      </c>
      <c r="GF284" s="8">
        <f>SUMIFS('Aceite de Oliva'!GF$6:GF$257,'Aceite de Oliva'!$A$6:$A$257,"&gt;="&amp;$A284,'Aceite de Oliva'!$B$6:$B$257,"&lt;="&amp;$B284)</f>
        <v>0.09</v>
      </c>
      <c r="GG284" s="8">
        <f>SUMIFS('Aceite de Oliva'!GG$6:GG$257,'Aceite de Oliva'!$A$6:$A$257,"&gt;="&amp;$A284,'Aceite de Oliva'!$B$6:$B$257,"&lt;="&amp;$B284)</f>
        <v>0</v>
      </c>
      <c r="GK284" s="8">
        <f>SUMIFS('Aceite de Oliva'!GK$6:GK$257,'Aceite de Oliva'!$A$6:$A$257,"&gt;="&amp;$A284,'Aceite de Oliva'!$B$6:$B$257,"&lt;="&amp;$B284)</f>
        <v>0.16</v>
      </c>
      <c r="GL284" s="8">
        <f>SUMIFS('Aceite de Oliva'!GL$6:GL$257,'Aceite de Oliva'!$A$6:$A$257,"&gt;="&amp;$A284,'Aceite de Oliva'!$B$6:$B$257,"&lt;="&amp;$B284)</f>
        <v>0.16</v>
      </c>
      <c r="GM284" s="8">
        <f>SUMIFS('Aceite de Oliva'!GM$6:GM$257,'Aceite de Oliva'!$A$6:$A$257,"&gt;="&amp;$A284,'Aceite de Oliva'!$B$6:$B$257,"&lt;="&amp;$B284)</f>
        <v>0.22000000000000003</v>
      </c>
      <c r="GN284" s="8">
        <f>SUMIFS('Aceite de Oliva'!GN$6:GN$257,'Aceite de Oliva'!$A$6:$A$257,"&gt;="&amp;$A284,'Aceite de Oliva'!$B$6:$B$257,"&lt;="&amp;$B284)</f>
        <v>0</v>
      </c>
      <c r="GR284" s="8">
        <f>SUMIFS('Aceite de Oliva'!GR$6:GR$257,'Aceite de Oliva'!$A$6:$A$257,"&gt;="&amp;$A284,'Aceite de Oliva'!$B$6:$B$257,"&lt;="&amp;$B284)</f>
        <v>0.19</v>
      </c>
      <c r="GS284" s="8">
        <f>SUMIFS('Aceite de Oliva'!GS$6:GS$257,'Aceite de Oliva'!$A$6:$A$257,"&gt;="&amp;$A284,'Aceite de Oliva'!$B$6:$B$257,"&lt;="&amp;$B284)</f>
        <v>0</v>
      </c>
      <c r="GT284" s="8">
        <f>SUMIFS('Aceite de Oliva'!GT$6:GT$257,'Aceite de Oliva'!$A$6:$A$257,"&gt;="&amp;$A284,'Aceite de Oliva'!$B$6:$B$257,"&lt;="&amp;$B284)</f>
        <v>0.31</v>
      </c>
      <c r="GU284" s="8">
        <f>SUMIFS('Aceite de Oliva'!GU$6:GU$257,'Aceite de Oliva'!$A$6:$A$257,"&gt;="&amp;$A284,'Aceite de Oliva'!$B$6:$B$257,"&lt;="&amp;$B284)</f>
        <v>0</v>
      </c>
      <c r="GY284" s="8">
        <f>SUMIFS('Aceite de Oliva'!GY$6:GY$257,'Aceite de Oliva'!$A$6:$A$257,"&gt;="&amp;$A284,'Aceite de Oliva'!$B$6:$B$257,"&lt;="&amp;$B284)</f>
        <v>0.03</v>
      </c>
      <c r="GZ284" s="8">
        <f>SUMIFS('Aceite de Oliva'!GZ$6:GZ$257,'Aceite de Oliva'!$A$6:$A$257,"&gt;="&amp;$A284,'Aceite de Oliva'!$B$6:$B$257,"&lt;="&amp;$B284)</f>
        <v>0</v>
      </c>
      <c r="HA284" s="8">
        <f>SUMIFS('Aceite de Oliva'!HA$6:HA$257,'Aceite de Oliva'!$A$6:$A$257,"&gt;="&amp;$A284,'Aceite de Oliva'!$B$6:$B$257,"&lt;="&amp;$B284)</f>
        <v>0.04</v>
      </c>
      <c r="HB284" s="8">
        <f>SUMIFS('Aceite de Oliva'!HB$6:HB$257,'Aceite de Oliva'!$A$6:$A$257,"&gt;="&amp;$A284,'Aceite de Oliva'!$B$6:$B$257,"&lt;="&amp;$B284)</f>
        <v>0</v>
      </c>
    </row>
    <row r="285" spans="1:210" x14ac:dyDescent="0.3">
      <c r="A285" s="14">
        <f>'TAM Aceite de Oliva'!B33</f>
        <v>4.4999999999999991</v>
      </c>
      <c r="B285" s="14">
        <f>'TAM Aceite de Oliva'!C33</f>
        <v>0</v>
      </c>
      <c r="C285" s="14"/>
      <c r="D285" s="8">
        <f>SUMIF('Aceite de Oliva'!$A$6:$A$257,"&gt;="&amp;$A285,'Aceite de Oliva'!D$6:D$257)</f>
        <v>12.549999999999997</v>
      </c>
      <c r="E285" s="8">
        <f>SUMIF('Aceite de Oliva'!$A$6:$A$257,"&gt;="&amp;$A285,'Aceite de Oliva'!E$6:E$257)</f>
        <v>16.16</v>
      </c>
      <c r="F285" s="8">
        <f>SUMIF('Aceite de Oliva'!$A$6:$A$257,"&gt;="&amp;$A285,'Aceite de Oliva'!F$6:F$257)</f>
        <v>12.260000000000002</v>
      </c>
      <c r="G285" s="8">
        <f>SUMIF('Aceite de Oliva'!$A$6:$A$257,"&gt;="&amp;$A285,'Aceite de Oliva'!G$6:G$257)</f>
        <v>11.020000000000001</v>
      </c>
      <c r="H285" s="14"/>
      <c r="I285" s="14"/>
      <c r="J285" s="14"/>
      <c r="K285" s="8">
        <f>SUMIF('Aceite de Oliva'!$A$6:$A$257,"&gt;="&amp;$A285,'Aceite de Oliva'!K$6:K$257)</f>
        <v>14.4</v>
      </c>
      <c r="L285" s="8">
        <f>SUMIF('Aceite de Oliva'!$A$6:$A$257,"&gt;="&amp;$A285,'Aceite de Oliva'!L$6:L$257)</f>
        <v>18.47</v>
      </c>
      <c r="M285" s="8">
        <f>SUMIF('Aceite de Oliva'!$A$6:$A$257,"&gt;="&amp;$A285,'Aceite de Oliva'!M$6:M$257)</f>
        <v>14.839999999999998</v>
      </c>
      <c r="N285" s="8">
        <f>SUMIF('Aceite de Oliva'!$A$6:$A$257,"&gt;="&amp;$A285,'Aceite de Oliva'!N$6:N$257)</f>
        <v>8.56</v>
      </c>
      <c r="O285" s="14"/>
      <c r="P285" s="14"/>
      <c r="Q285" s="14"/>
      <c r="R285" s="8">
        <f>SUMIF('Aceite de Oliva'!$A$6:$A$257,"&gt;="&amp;$A285,'Aceite de Oliva'!R$6:R$257)</f>
        <v>16.919999999999998</v>
      </c>
      <c r="S285" s="8">
        <f>SUMIF('Aceite de Oliva'!$A$6:$A$257,"&gt;="&amp;$A285,'Aceite de Oliva'!S$6:S$257)</f>
        <v>29.27</v>
      </c>
      <c r="T285" s="8">
        <f>SUMIF('Aceite de Oliva'!$A$6:$A$257,"&gt;="&amp;$A285,'Aceite de Oliva'!T$6:T$257)</f>
        <v>16.07</v>
      </c>
      <c r="U285" s="8">
        <f>SUMIF('Aceite de Oliva'!$A$6:$A$257,"&gt;="&amp;$A285,'Aceite de Oliva'!U$6:U$257)</f>
        <v>8.0400000000000009</v>
      </c>
      <c r="V285" s="14"/>
      <c r="W285" s="14"/>
      <c r="X285" s="14"/>
      <c r="Y285" s="8">
        <f>SUMIF('Aceite de Oliva'!$A$6:$A$257,"&gt;="&amp;$A285,'Aceite de Oliva'!Y$6:Y$257)</f>
        <v>10.76</v>
      </c>
      <c r="Z285" s="8">
        <f>SUMIF('Aceite de Oliva'!$A$6:$A$257,"&gt;="&amp;$A285,'Aceite de Oliva'!Z$6:Z$257)</f>
        <v>14.810000000000002</v>
      </c>
      <c r="AA285" s="8">
        <f>SUMIF('Aceite de Oliva'!$A$6:$A$257,"&gt;="&amp;$A285,'Aceite de Oliva'!AA$6:AA$257)</f>
        <v>10.030000000000001</v>
      </c>
      <c r="AB285" s="8">
        <f>SUMIF('Aceite de Oliva'!$A$6:$A$257,"&gt;="&amp;$A285,'Aceite de Oliva'!AB$6:AB$257)</f>
        <v>7.4399999999999995</v>
      </c>
      <c r="AC285" s="14"/>
      <c r="AD285" s="14"/>
      <c r="AE285" s="14"/>
      <c r="AF285" s="8">
        <f>SUMIF('Aceite de Oliva'!$A$6:$A$257,"&gt;="&amp;$A285,'Aceite de Oliva'!AF$6:AF$257)</f>
        <v>20.779999999999994</v>
      </c>
      <c r="AG285" s="8">
        <f>SUMIF('Aceite de Oliva'!$A$6:$A$257,"&gt;="&amp;$A285,'Aceite de Oliva'!AG$6:AG$257)</f>
        <v>22.92</v>
      </c>
      <c r="AH285" s="8">
        <f>SUMIF('Aceite de Oliva'!$A$6:$A$257,"&gt;="&amp;$A285,'Aceite de Oliva'!AH$6:AH$257)</f>
        <v>24.65</v>
      </c>
      <c r="AI285" s="8">
        <f>SUMIF('Aceite de Oliva'!$A$6:$A$257,"&gt;="&amp;$A285,'Aceite de Oliva'!AI$6:AI$257)</f>
        <v>12.070000000000002</v>
      </c>
      <c r="AJ285" s="14"/>
      <c r="AK285" s="14"/>
      <c r="AL285" s="14"/>
      <c r="AM285" s="8">
        <f>SUMIF('Aceite de Oliva'!$A$6:$A$257,"&gt;="&amp;$A285,'Aceite de Oliva'!AM$6:AM$257)</f>
        <v>12.990000000000002</v>
      </c>
      <c r="AN285" s="8">
        <f>SUMIF('Aceite de Oliva'!$A$6:$A$257,"&gt;="&amp;$A285,'Aceite de Oliva'!AN$6:AN$257)</f>
        <v>11.879999999999999</v>
      </c>
      <c r="AO285" s="8">
        <f>SUMIF('Aceite de Oliva'!$A$6:$A$257,"&gt;="&amp;$A285,'Aceite de Oliva'!AO$6:AO$257)</f>
        <v>17.469999999999995</v>
      </c>
      <c r="AP285" s="8">
        <f>SUMIF('Aceite de Oliva'!$A$6:$A$257,"&gt;="&amp;$A285,'Aceite de Oliva'!AP$6:AP$257)</f>
        <v>5.74</v>
      </c>
      <c r="AQ285" s="14"/>
      <c r="AR285" s="14"/>
      <c r="AT285" s="8">
        <f>SUMIF('Aceite de Oliva'!$A$6:$A$257,"&gt;="&amp;$A285,'Aceite de Oliva'!AT$6:AT$257)</f>
        <v>15.949999999999998</v>
      </c>
      <c r="AU285" s="8">
        <f>SUMIF('Aceite de Oliva'!$A$6:$A$257,"&gt;="&amp;$A285,'Aceite de Oliva'!AU$6:AU$257)</f>
        <v>13.2</v>
      </c>
      <c r="AV285" s="8">
        <f>SUMIF('Aceite de Oliva'!$A$6:$A$257,"&gt;="&amp;$A285,'Aceite de Oliva'!AV$6:AV$257)</f>
        <v>20.950000000000003</v>
      </c>
      <c r="AW285" s="8">
        <f>SUMIF('Aceite de Oliva'!$A$6:$A$257,"&gt;="&amp;$A285,'Aceite de Oliva'!AW$6:AW$257)</f>
        <v>5.2000000000000011</v>
      </c>
      <c r="BA285" s="8">
        <f>SUMIF('Aceite de Oliva'!$A$6:$A$257,"&gt;="&amp;$A285,'Aceite de Oliva'!BA$6:BA$257)</f>
        <v>16.359999999999996</v>
      </c>
      <c r="BB285" s="8">
        <f>SUMIF('Aceite de Oliva'!$A$6:$A$257,"&gt;="&amp;$A285,'Aceite de Oliva'!BB$6:BB$257)</f>
        <v>15.72</v>
      </c>
      <c r="BC285" s="8">
        <f>SUMIF('Aceite de Oliva'!$A$6:$A$257,"&gt;="&amp;$A285,'Aceite de Oliva'!BC$6:BC$257)</f>
        <v>20.2</v>
      </c>
      <c r="BD285" s="8">
        <f>SUMIF('Aceite de Oliva'!$A$6:$A$257,"&gt;="&amp;$A285,'Aceite de Oliva'!BD$6:BD$257)</f>
        <v>8.4500000000000011</v>
      </c>
      <c r="BE285" s="5"/>
      <c r="BH285" s="8">
        <f>SUMIF('Aceite de Oliva'!$A$6:$A$257,"&gt;="&amp;$A285,'Aceite de Oliva'!BH$6:BH$257)</f>
        <v>14.620000000000001</v>
      </c>
      <c r="BI285" s="8">
        <f>SUMIF('Aceite de Oliva'!$A$6:$A$257,"&gt;="&amp;$A285,'Aceite de Oliva'!BI$6:BI$257)</f>
        <v>10.69</v>
      </c>
      <c r="BJ285" s="8">
        <f>SUMIF('Aceite de Oliva'!$A$6:$A$257,"&gt;="&amp;$A285,'Aceite de Oliva'!BJ$6:BJ$257)</f>
        <v>17.39</v>
      </c>
      <c r="BK285" s="8">
        <f>SUMIF('Aceite de Oliva'!$A$6:$A$257,"&gt;="&amp;$A285,'Aceite de Oliva'!BK$6:BK$257)</f>
        <v>9.4399999999999977</v>
      </c>
      <c r="BO285" s="8">
        <f>SUMIF('Aceite de Oliva'!$A$6:$A$257,"&gt;="&amp;$A285,'Aceite de Oliva'!BO$6:BO$257)</f>
        <v>17.050000000000004</v>
      </c>
      <c r="BP285" s="8">
        <f>SUMIF('Aceite de Oliva'!$A$6:$A$257,"&gt;="&amp;$A285,'Aceite de Oliva'!BP$6:BP$257)</f>
        <v>23.04</v>
      </c>
      <c r="BQ285" s="8">
        <f>SUMIF('Aceite de Oliva'!$A$6:$A$257,"&gt;="&amp;$A285,'Aceite de Oliva'!BQ$6:BQ$257)</f>
        <v>20.059999999999999</v>
      </c>
      <c r="BR285" s="8">
        <f>SUMIF('Aceite de Oliva'!$A$6:$A$257,"&gt;="&amp;$A285,'Aceite de Oliva'!BR$6:BR$257)</f>
        <v>3.84</v>
      </c>
      <c r="BV285" s="8">
        <f>SUMIF('Aceite de Oliva'!$A$6:$A$257,"&gt;="&amp;$A285,'Aceite de Oliva'!BV$6:BV$257)</f>
        <v>13.010000000000002</v>
      </c>
      <c r="BW285" s="8">
        <f>SUMIF('Aceite de Oliva'!$A$6:$A$257,"&gt;="&amp;$A285,'Aceite de Oliva'!BW$6:BW$257)</f>
        <v>13.819999999999999</v>
      </c>
      <c r="BX285" s="8">
        <f>SUMIF('Aceite de Oliva'!$A$6:$A$257,"&gt;="&amp;$A285,'Aceite de Oliva'!BX$6:BX$257)</f>
        <v>14.91</v>
      </c>
      <c r="BY285" s="8">
        <f>SUMIF('Aceite de Oliva'!$A$6:$A$257,"&gt;="&amp;$A285,'Aceite de Oliva'!BY$6:BY$257)</f>
        <v>4.1400000000000006</v>
      </c>
      <c r="CC285" s="8">
        <f>SUMIF('Aceite de Oliva'!$A$6:$A$257,"&gt;="&amp;$A285,'Aceite de Oliva'!CC$6:CC$257)</f>
        <v>10.19</v>
      </c>
      <c r="CD285" s="8">
        <f>SUMIF('Aceite de Oliva'!$A$6:$A$257,"&gt;="&amp;$A285,'Aceite de Oliva'!CD$6:CD$257)</f>
        <v>8.5299999999999994</v>
      </c>
      <c r="CE285" s="8">
        <f>SUMIF('Aceite de Oliva'!$A$6:$A$257,"&gt;="&amp;$A285,'Aceite de Oliva'!CE$6:CE$257)</f>
        <v>12.460000000000003</v>
      </c>
      <c r="CF285" s="8">
        <f>SUMIF('Aceite de Oliva'!$A$6:$A$257,"&gt;="&amp;$A285,'Aceite de Oliva'!CF$6:CF$257)</f>
        <v>3.5999999999999996</v>
      </c>
      <c r="CJ285" s="8">
        <f>SUMIF('Aceite de Oliva'!$A$6:$A$257,"&gt;="&amp;$A285,'Aceite de Oliva'!CJ$6:CJ$257)</f>
        <v>12.769999999999996</v>
      </c>
      <c r="CK285" s="8">
        <f>SUMIF('Aceite de Oliva'!$A$6:$A$257,"&gt;="&amp;$A285,'Aceite de Oliva'!CK$6:CK$257)</f>
        <v>13.66</v>
      </c>
      <c r="CL285" s="8">
        <f>SUMIF('Aceite de Oliva'!$A$6:$A$257,"&gt;="&amp;$A285,'Aceite de Oliva'!CL$6:CL$257)</f>
        <v>14.65</v>
      </c>
      <c r="CM285" s="8">
        <f>SUMIF('Aceite de Oliva'!$A$6:$A$257,"&gt;="&amp;$A285,'Aceite de Oliva'!CM$6:CM$257)</f>
        <v>5.01</v>
      </c>
      <c r="CQ285" s="8">
        <f>SUMIF('Aceite de Oliva'!$A$6:$A$257,"&gt;="&amp;$A285,'Aceite de Oliva'!CQ$6:CQ$257)</f>
        <v>6.6000000000000005</v>
      </c>
      <c r="CR285" s="8">
        <f>SUMIF('Aceite de Oliva'!$A$6:$A$257,"&gt;="&amp;$A285,'Aceite de Oliva'!CR$6:CR$257)</f>
        <v>6.0100000000000007</v>
      </c>
      <c r="CS285" s="8">
        <f>SUMIF('Aceite de Oliva'!$A$6:$A$257,"&gt;="&amp;$A285,'Aceite de Oliva'!CS$6:CS$257)</f>
        <v>4.34</v>
      </c>
      <c r="CT285" s="8">
        <f>SUMIF('Aceite de Oliva'!$A$6:$A$257,"&gt;="&amp;$A285,'Aceite de Oliva'!CT$6:CT$257)</f>
        <v>11.649999999999999</v>
      </c>
      <c r="CX285" s="8">
        <f>SUMIF('Aceite de Oliva'!$A$6:$A$257,"&gt;="&amp;$A285,'Aceite de Oliva'!CX$6:CX$257)</f>
        <v>5.9199999999999982</v>
      </c>
      <c r="CY285" s="8">
        <f>SUMIF('Aceite de Oliva'!$A$6:$A$257,"&gt;="&amp;$A285,'Aceite de Oliva'!CY$6:CY$257)</f>
        <v>13.99</v>
      </c>
      <c r="CZ285" s="8">
        <f>SUMIF('Aceite de Oliva'!$A$6:$A$257,"&gt;="&amp;$A285,'Aceite de Oliva'!CZ$6:CZ$257)</f>
        <v>4.2699999999999996</v>
      </c>
      <c r="DA285" s="8">
        <f>SUMIF('Aceite de Oliva'!$A$6:$A$257,"&gt;="&amp;$A285,'Aceite de Oliva'!DA$6:DA$257)</f>
        <v>3.5800000000000005</v>
      </c>
      <c r="DE285" s="8">
        <f>SUMIF('Aceite de Oliva'!$A$6:$A$257,"&gt;="&amp;$A285,'Aceite de Oliva'!DE$6:DE$257)</f>
        <v>3.6999999999999993</v>
      </c>
      <c r="DF285" s="8">
        <f>SUMIF('Aceite de Oliva'!$A$6:$A$257,"&gt;="&amp;$A285,'Aceite de Oliva'!DF$6:DF$257)</f>
        <v>2.91</v>
      </c>
      <c r="DG285" s="8">
        <f>SUMIF('Aceite de Oliva'!$A$6:$A$257,"&gt;="&amp;$A285,'Aceite de Oliva'!DG$6:DG$257)</f>
        <v>3.7100000000000004</v>
      </c>
      <c r="DH285" s="8">
        <f>SUMIF('Aceite de Oliva'!$A$6:$A$257,"&gt;="&amp;$A285,'Aceite de Oliva'!DH$6:DH$257)</f>
        <v>3.9299999999999997</v>
      </c>
      <c r="DL285" s="8">
        <f>SUMIF('Aceite de Oliva'!$A$6:$A$257,"&gt;="&amp;$A285,'Aceite de Oliva'!DL$6:DL$257)</f>
        <v>4.1999999999999993</v>
      </c>
      <c r="DM285" s="8">
        <f>SUMIF('Aceite de Oliva'!$A$6:$A$257,"&gt;="&amp;$A285,'Aceite de Oliva'!DM$6:DM$257)</f>
        <v>2.41</v>
      </c>
      <c r="DN285" s="8">
        <f>SUMIF('Aceite de Oliva'!$A$6:$A$257,"&gt;="&amp;$A285,'Aceite de Oliva'!DN$6:DN$257)</f>
        <v>4.58</v>
      </c>
      <c r="DO285" s="8">
        <f>SUMIF('Aceite de Oliva'!$A$6:$A$257,"&gt;="&amp;$A285,'Aceite de Oliva'!DO$6:DO$257)</f>
        <v>3.54</v>
      </c>
      <c r="DS285" s="8">
        <f>SUMIF('Aceite de Oliva'!$A$6:$A$257,"&gt;="&amp;$A285,'Aceite de Oliva'!DS$6:DS$257)</f>
        <v>5.299999999999998</v>
      </c>
      <c r="DT285" s="8">
        <f>SUMIF('Aceite de Oliva'!$A$6:$A$257,"&gt;="&amp;$A285,'Aceite de Oliva'!DT$6:DT$257)</f>
        <v>3.4699999999999998</v>
      </c>
      <c r="DU285" s="8">
        <f>SUMIF('Aceite de Oliva'!$A$6:$A$257,"&gt;="&amp;$A285,'Aceite de Oliva'!DU$6:DU$257)</f>
        <v>5.6700000000000008</v>
      </c>
      <c r="DV285" s="8">
        <f>SUMIF('Aceite de Oliva'!$A$6:$A$257,"&gt;="&amp;$A285,'Aceite de Oliva'!DV$6:DV$257)</f>
        <v>2.1799999999999997</v>
      </c>
      <c r="DZ285" s="8">
        <f>SUMIF('Aceite de Oliva'!$A$6:$A$257,"&gt;="&amp;$A285,'Aceite de Oliva'!DZ$6:DZ$257)</f>
        <v>4.9999999999999991</v>
      </c>
      <c r="EA285" s="8">
        <f>SUMIF('Aceite de Oliva'!$A$6:$A$257,"&gt;="&amp;$A285,'Aceite de Oliva'!EA$6:EA$257)</f>
        <v>3.15</v>
      </c>
      <c r="EB285" s="8">
        <f>SUMIF('Aceite de Oliva'!$A$6:$A$257,"&gt;="&amp;$A285,'Aceite de Oliva'!EB$6:EB$257)</f>
        <v>4.5199999999999996</v>
      </c>
      <c r="EC285" s="8">
        <f>SUMIF('Aceite de Oliva'!$A$6:$A$257,"&gt;="&amp;$A285,'Aceite de Oliva'!EC$6:EC$257)</f>
        <v>2.17</v>
      </c>
      <c r="EG285" s="8">
        <f>SUMIF('Aceite de Oliva'!$A$6:$A$257,"&gt;="&amp;$A285,'Aceite de Oliva'!EG$6:EG$257)</f>
        <v>3.8299999999999992</v>
      </c>
      <c r="EH285" s="8">
        <f>SUMIF('Aceite de Oliva'!$A$6:$A$257,"&gt;="&amp;$A285,'Aceite de Oliva'!EH$6:EH$257)</f>
        <v>3.61</v>
      </c>
      <c r="EI285" s="8">
        <f>SUMIF('Aceite de Oliva'!$A$6:$A$257,"&gt;="&amp;$A285,'Aceite de Oliva'!EI$6:EI$257)</f>
        <v>3.91</v>
      </c>
      <c r="EJ285" s="8">
        <f>SUMIF('Aceite de Oliva'!$A$6:$A$257,"&gt;="&amp;$A285,'Aceite de Oliva'!EJ$6:EJ$257)</f>
        <v>1.52</v>
      </c>
      <c r="EN285" s="8">
        <f>SUMIF('Aceite de Oliva'!$A$6:$A$257,"&gt;="&amp;$A285,'Aceite de Oliva'!EN$6:EN$257)</f>
        <v>2.29</v>
      </c>
      <c r="EO285" s="8">
        <f>SUMIF('Aceite de Oliva'!$A$6:$A$257,"&gt;="&amp;$A285,'Aceite de Oliva'!EO$6:EO$257)</f>
        <v>2.2699999999999996</v>
      </c>
      <c r="EP285" s="8">
        <f>SUMIF('Aceite de Oliva'!$A$6:$A$257,"&gt;="&amp;$A285,'Aceite de Oliva'!EP$6:EP$257)</f>
        <v>2.5</v>
      </c>
      <c r="EQ285" s="8">
        <f>SUMIF('Aceite de Oliva'!$A$6:$A$257,"&gt;="&amp;$A285,'Aceite de Oliva'!EQ$6:EQ$257)</f>
        <v>0.72</v>
      </c>
      <c r="EU285" s="8">
        <f>SUMIF('Aceite de Oliva'!$A$6:$A$257,"&gt;="&amp;$A285,'Aceite de Oliva'!EU$6:EU$257)</f>
        <v>2.8</v>
      </c>
      <c r="EV285" s="8">
        <f>SUMIF('Aceite de Oliva'!$A$6:$A$257,"&gt;="&amp;$A285,'Aceite de Oliva'!EV$6:EV$257)</f>
        <v>2.6700000000000004</v>
      </c>
      <c r="EW285" s="8">
        <f>SUMIF('Aceite de Oliva'!$A$6:$A$257,"&gt;="&amp;$A285,'Aceite de Oliva'!EW$6:EW$257)</f>
        <v>3.0599999999999996</v>
      </c>
      <c r="EX285" s="8">
        <f>SUMIF('Aceite de Oliva'!$A$6:$A$257,"&gt;="&amp;$A285,'Aceite de Oliva'!EX$6:EX$257)</f>
        <v>0.21</v>
      </c>
      <c r="FB285" s="8">
        <f>SUMIF('Aceite de Oliva'!$A$6:$A$257,"&gt;="&amp;$A285,'Aceite de Oliva'!FB$6:FB$257)</f>
        <v>1.9900000000000002</v>
      </c>
      <c r="FC285" s="8">
        <f>SUMIF('Aceite de Oliva'!$A$6:$A$257,"&gt;="&amp;$A285,'Aceite de Oliva'!FC$6:FC$257)</f>
        <v>2.13</v>
      </c>
      <c r="FD285" s="8">
        <f>SUMIF('Aceite de Oliva'!$A$6:$A$257,"&gt;="&amp;$A285,'Aceite de Oliva'!FD$6:FD$257)</f>
        <v>1.7800000000000002</v>
      </c>
      <c r="FE285" s="8">
        <f>SUMIF('Aceite de Oliva'!$A$6:$A$257,"&gt;="&amp;$A285,'Aceite de Oliva'!FE$6:FE$257)</f>
        <v>1.48</v>
      </c>
      <c r="FI285" s="8">
        <f>SUMIF('Aceite de Oliva'!$A$6:$A$257,"&gt;="&amp;$A285,'Aceite de Oliva'!FI$6:FI$257)</f>
        <v>2.6299999999999994</v>
      </c>
      <c r="FJ285" s="8">
        <f>SUMIF('Aceite de Oliva'!$A$6:$A$257,"&gt;="&amp;$A285,'Aceite de Oliva'!FJ$6:FJ$257)</f>
        <v>1.9899999999999998</v>
      </c>
      <c r="FK285" s="8">
        <f>SUMIF('Aceite de Oliva'!$A$6:$A$257,"&gt;="&amp;$A285,'Aceite de Oliva'!FK$6:FK$257)</f>
        <v>2.2599999999999998</v>
      </c>
      <c r="FL285" s="8">
        <f>SUMIF('Aceite de Oliva'!$A$6:$A$257,"&gt;="&amp;$A285,'Aceite de Oliva'!FL$6:FL$257)</f>
        <v>0.99</v>
      </c>
      <c r="FP285" s="8">
        <f>SUMIF('Aceite de Oliva'!$A$6:$A$257,"&gt;="&amp;$A285,'Aceite de Oliva'!FP$6:FP$257)</f>
        <v>1.8300000000000003</v>
      </c>
      <c r="FQ285" s="8">
        <f>SUMIF('Aceite de Oliva'!$A$6:$A$257,"&gt;="&amp;$A285,'Aceite de Oliva'!FQ$6:FQ$257)</f>
        <v>1.5999999999999999</v>
      </c>
      <c r="FR285" s="8">
        <f>SUMIF('Aceite de Oliva'!$A$6:$A$257,"&gt;="&amp;$A285,'Aceite de Oliva'!FR$6:FR$257)</f>
        <v>2.0299999999999998</v>
      </c>
      <c r="FS285" s="8">
        <f>SUMIF('Aceite de Oliva'!$A$6:$A$257,"&gt;="&amp;$A285,'Aceite de Oliva'!FS$6:FS$257)</f>
        <v>1.04</v>
      </c>
      <c r="FW285" s="8">
        <f>SUMIF('Aceite de Oliva'!$A$6:$A$257,"&gt;="&amp;$A285,'Aceite de Oliva'!FW$6:FW$257)</f>
        <v>2.2599999999999998</v>
      </c>
      <c r="FX285" s="8">
        <f>SUMIF('Aceite de Oliva'!$A$6:$A$257,"&gt;="&amp;$A285,'Aceite de Oliva'!FX$6:FX$257)</f>
        <v>5.42</v>
      </c>
      <c r="FY285" s="8">
        <f>SUMIF('Aceite de Oliva'!$A$6:$A$257,"&gt;="&amp;$A285,'Aceite de Oliva'!FY$6:FY$257)</f>
        <v>1.3699999999999999</v>
      </c>
      <c r="FZ285" s="8">
        <f>SUMIF('Aceite de Oliva'!$A$6:$A$257,"&gt;="&amp;$A285,'Aceite de Oliva'!FZ$6:FZ$257)</f>
        <v>0.28999999999999998</v>
      </c>
      <c r="GD285" s="8">
        <f>SUMIF('Aceite de Oliva'!$A$6:$A$257,"&gt;="&amp;$A285,'Aceite de Oliva'!GD$6:GD$257)</f>
        <v>1.59</v>
      </c>
      <c r="GE285" s="8">
        <f>SUMIF('Aceite de Oliva'!$A$6:$A$257,"&gt;="&amp;$A285,'Aceite de Oliva'!GE$6:GE$257)</f>
        <v>1.1099999999999999</v>
      </c>
      <c r="GF285" s="8">
        <f>SUMIF('Aceite de Oliva'!$A$6:$A$257,"&gt;="&amp;$A285,'Aceite de Oliva'!GF$6:GF$257)</f>
        <v>1.69</v>
      </c>
      <c r="GG285" s="8">
        <f>SUMIF('Aceite de Oliva'!$A$6:$A$257,"&gt;="&amp;$A285,'Aceite de Oliva'!GG$6:GG$257)</f>
        <v>0.67999999999999994</v>
      </c>
      <c r="GK285" s="8">
        <f>SUMIF('Aceite de Oliva'!$A$6:$A$257,"&gt;="&amp;$A285,'Aceite de Oliva'!GK$6:GK$257)</f>
        <v>1.6500000000000001</v>
      </c>
      <c r="GL285" s="8">
        <f>SUMIF('Aceite de Oliva'!$A$6:$A$257,"&gt;="&amp;$A285,'Aceite de Oliva'!GL$6:GL$257)</f>
        <v>3.11</v>
      </c>
      <c r="GM285" s="8">
        <f>SUMIF('Aceite de Oliva'!$A$6:$A$257,"&gt;="&amp;$A285,'Aceite de Oliva'!GM$6:GM$257)</f>
        <v>1.51</v>
      </c>
      <c r="GN285" s="8">
        <f>SUMIF('Aceite de Oliva'!$A$6:$A$257,"&gt;="&amp;$A285,'Aceite de Oliva'!GN$6:GN$257)</f>
        <v>0</v>
      </c>
      <c r="GR285" s="8">
        <f>SUMIF('Aceite de Oliva'!$A$6:$A$257,"&gt;="&amp;$A285,'Aceite de Oliva'!GR$6:GR$257)</f>
        <v>1.8300000000000003</v>
      </c>
      <c r="GS285" s="8">
        <f>SUMIF('Aceite de Oliva'!$A$6:$A$257,"&gt;="&amp;$A285,'Aceite de Oliva'!GS$6:GS$257)</f>
        <v>2.62</v>
      </c>
      <c r="GT285" s="8">
        <f>SUMIF('Aceite de Oliva'!$A$6:$A$257,"&gt;="&amp;$A285,'Aceite de Oliva'!GT$6:GT$257)</f>
        <v>1.35</v>
      </c>
      <c r="GU285" s="8">
        <f>SUMIF('Aceite de Oliva'!$A$6:$A$257,"&gt;="&amp;$A285,'Aceite de Oliva'!GU$6:GU$257)</f>
        <v>1.61</v>
      </c>
      <c r="GY285" s="8">
        <f>SUMIF('Aceite de Oliva'!$A$6:$A$257,"&gt;="&amp;$A285,'Aceite de Oliva'!GY$6:GY$257)</f>
        <v>1.5299999999999998</v>
      </c>
      <c r="GZ285" s="8">
        <f>SUMIF('Aceite de Oliva'!$A$6:$A$257,"&gt;="&amp;$A285,'Aceite de Oliva'!GZ$6:GZ$257)</f>
        <v>2.63</v>
      </c>
      <c r="HA285" s="8">
        <f>SUMIF('Aceite de Oliva'!$A$6:$A$257,"&gt;="&amp;$A285,'Aceite de Oliva'!HA$6:HA$257)</f>
        <v>1.0100000000000002</v>
      </c>
      <c r="HB285" s="8">
        <f>SUMIF('Aceite de Oliva'!$A$6:$A$257,"&gt;="&amp;$A285,'Aceite de Oliva'!HB$6:HB$257)</f>
        <v>0.26</v>
      </c>
    </row>
    <row r="286" spans="1:210" x14ac:dyDescent="0.3">
      <c r="BA286" s="6"/>
      <c r="BB286" s="6"/>
      <c r="BC286" s="6"/>
      <c r="BD286" s="6"/>
      <c r="BE286" s="5"/>
      <c r="BH286" s="6"/>
      <c r="BI286" s="6"/>
      <c r="BJ286" s="6"/>
      <c r="BK286" s="6"/>
      <c r="BO286" s="6"/>
      <c r="BP286" s="6"/>
      <c r="BQ286" s="6"/>
      <c r="BR286" s="6"/>
      <c r="BV286" s="6"/>
      <c r="BW286" s="6"/>
      <c r="BX286" s="6"/>
      <c r="BY286" s="6"/>
      <c r="CC286" s="6"/>
      <c r="CD286" s="6"/>
      <c r="CE286" s="6"/>
      <c r="CF286" s="6"/>
      <c r="FB286" s="6"/>
      <c r="FC286" s="6"/>
      <c r="FD286" s="6"/>
      <c r="FE286" s="6"/>
      <c r="FI286" s="6"/>
      <c r="FJ286" s="6"/>
      <c r="FK286" s="6"/>
      <c r="FL286" s="6"/>
      <c r="FP286" s="6"/>
      <c r="FQ286" s="6"/>
      <c r="FR286" s="6"/>
      <c r="FS286" s="6"/>
      <c r="FW286" s="6"/>
      <c r="FX286" s="6"/>
      <c r="FY286" s="6"/>
      <c r="FZ286" s="6"/>
      <c r="GR286" s="58"/>
      <c r="GS286" s="58"/>
      <c r="GT286" s="58"/>
      <c r="GU286" s="58"/>
    </row>
    <row r="287" spans="1:210" x14ac:dyDescent="0.3">
      <c r="D287" s="11">
        <f>SUM(D262:D285)</f>
        <v>100.00999999999998</v>
      </c>
      <c r="E287" s="11">
        <f>SUM(E262:E285)</f>
        <v>100.00999999999999</v>
      </c>
      <c r="F287" s="11">
        <f>SUM(F262:F285)</f>
        <v>99.990000000000023</v>
      </c>
      <c r="G287" s="11">
        <f>SUM(G262:G285)</f>
        <v>100</v>
      </c>
      <c r="K287" s="11">
        <f>SUM(K262:K285)</f>
        <v>100.02000000000001</v>
      </c>
      <c r="L287" s="11">
        <f>SUM(L262:L285)</f>
        <v>100.02999999999999</v>
      </c>
      <c r="M287" s="11">
        <f>SUM(M262:M285)</f>
        <v>100.01</v>
      </c>
      <c r="N287" s="11">
        <f>SUM(N262:N285)</f>
        <v>100</v>
      </c>
      <c r="R287" s="11">
        <f>SUM(R262:R285)</f>
        <v>100.02</v>
      </c>
      <c r="S287" s="11">
        <f>SUM(S262:S285)</f>
        <v>100.01999999999998</v>
      </c>
      <c r="T287" s="11">
        <f>SUM(T262:T285)</f>
        <v>99.980000000000018</v>
      </c>
      <c r="U287" s="11">
        <f>SUM(U262:U285)</f>
        <v>100.00000000000001</v>
      </c>
      <c r="Y287" s="11">
        <f>SUM(Y262:Y285)</f>
        <v>99.990000000000009</v>
      </c>
      <c r="Z287" s="11">
        <f>SUM(Z262:Z285)</f>
        <v>100.02000000000001</v>
      </c>
      <c r="AA287" s="11">
        <f>SUM(AA262:AA285)</f>
        <v>100.02</v>
      </c>
      <c r="AB287" s="11">
        <f>SUM(AB262:AB285)</f>
        <v>99.98</v>
      </c>
      <c r="AF287" s="11">
        <f>SUM(AF262:AF285)</f>
        <v>99.989999999999981</v>
      </c>
      <c r="AG287" s="11">
        <f>SUM(AG262:AG285)</f>
        <v>99.97999999999999</v>
      </c>
      <c r="AH287" s="11">
        <f>SUM(AH262:AH285)</f>
        <v>100</v>
      </c>
      <c r="AI287" s="11">
        <f>SUM(AI262:AI285)</f>
        <v>100.01</v>
      </c>
      <c r="AM287" s="11">
        <f>SUM(AM262:AM285)</f>
        <v>100.01999999999998</v>
      </c>
      <c r="AN287" s="11">
        <f>SUM(AN262:AN285)</f>
        <v>100.00000000000001</v>
      </c>
      <c r="AO287" s="11">
        <f>SUM(AO262:AO285)</f>
        <v>99.969999999999985</v>
      </c>
      <c r="AP287" s="11">
        <f>SUM(AP262:AP285)</f>
        <v>99.980000000000018</v>
      </c>
      <c r="AT287" s="11">
        <f>SUM(AT262:AT285)</f>
        <v>100.00000000000001</v>
      </c>
      <c r="AU287" s="11">
        <f>SUM(AU262:AU285)</f>
        <v>100.02000000000001</v>
      </c>
      <c r="AV287" s="11">
        <f>SUM(AV262:AV285)</f>
        <v>100.00000000000001</v>
      </c>
      <c r="AW287" s="11">
        <f>SUM(AW262:AW285)</f>
        <v>100</v>
      </c>
      <c r="BA287" s="11">
        <f>SUM(BA262:BA285)</f>
        <v>99.97999999999999</v>
      </c>
      <c r="BB287" s="11">
        <f>SUM(BB262:BB285)</f>
        <v>99.97999999999999</v>
      </c>
      <c r="BC287" s="11">
        <f>SUM(BC262:BC285)</f>
        <v>99.970000000000013</v>
      </c>
      <c r="BD287" s="11">
        <f>SUM(BD262:BD285)</f>
        <v>100.00000000000001</v>
      </c>
      <c r="BE287" s="5"/>
      <c r="BH287" s="11">
        <f>SUM(BH262:BH285)</f>
        <v>100.03</v>
      </c>
      <c r="BI287" s="11">
        <f>SUM(BI262:BI285)</f>
        <v>99.99</v>
      </c>
      <c r="BJ287" s="11">
        <f>SUM(BJ262:BJ285)</f>
        <v>99.99</v>
      </c>
      <c r="BK287" s="11">
        <f>SUM(BK262:BK285)</f>
        <v>99.99</v>
      </c>
      <c r="BO287" s="11">
        <f>SUM(BO262:BO285)</f>
        <v>100.03999999999999</v>
      </c>
      <c r="BP287" s="11">
        <f>SUM(BP262:BP285)</f>
        <v>99.97</v>
      </c>
      <c r="BQ287" s="11">
        <f>SUM(BQ262:BQ285)</f>
        <v>100.01999999999998</v>
      </c>
      <c r="BR287" s="11">
        <f>SUM(BR262:BR285)</f>
        <v>100.02000000000001</v>
      </c>
      <c r="BV287" s="11">
        <f>SUM(BV262:BV285)</f>
        <v>99.98</v>
      </c>
      <c r="BW287" s="11">
        <f>SUM(BW262:BW285)</f>
        <v>100</v>
      </c>
      <c r="BX287" s="11">
        <f>SUM(BX262:BX285)</f>
        <v>100.01</v>
      </c>
      <c r="BY287" s="11">
        <f>SUM(BY262:BY285)</f>
        <v>99.990000000000009</v>
      </c>
      <c r="CC287" s="11">
        <f>SUM(CC262:CC285)</f>
        <v>99.98</v>
      </c>
      <c r="CD287" s="11">
        <f>SUM(CD262:CD285)</f>
        <v>99.97999999999999</v>
      </c>
      <c r="CE287" s="11">
        <f>SUM(CE262:CE285)</f>
        <v>99.97</v>
      </c>
      <c r="CF287" s="11">
        <f>SUM(CF262:CF285)</f>
        <v>100.00999999999999</v>
      </c>
      <c r="CJ287" s="11">
        <f>SUM(CJ262:CJ285)</f>
        <v>100.00999999999998</v>
      </c>
      <c r="CK287" s="11">
        <f>SUM(CK262:CK285)</f>
        <v>100.00000000000001</v>
      </c>
      <c r="CL287" s="11">
        <f>SUM(CL262:CL285)</f>
        <v>99.989999999999981</v>
      </c>
      <c r="CM287" s="11">
        <f>SUM(CM262:CM285)</f>
        <v>100.02</v>
      </c>
      <c r="CQ287" s="11">
        <f>SUM(CQ262:CQ285)</f>
        <v>99.979999999999976</v>
      </c>
      <c r="CR287" s="11">
        <f>SUM(CR262:CR285)</f>
        <v>99.990000000000023</v>
      </c>
      <c r="CS287" s="11">
        <f>SUM(CS262:CS285)</f>
        <v>99.97</v>
      </c>
      <c r="CT287" s="11">
        <f>SUM(CT262:CT285)</f>
        <v>100.02000000000001</v>
      </c>
      <c r="CX287" s="11">
        <f>SUM(CX262:CX285)</f>
        <v>100.00999999999998</v>
      </c>
      <c r="CY287" s="11">
        <f>SUM(CY262:CY285)</f>
        <v>100.00999999999999</v>
      </c>
      <c r="CZ287" s="11">
        <f>SUM(CZ262:CZ285)</f>
        <v>100.01999999999998</v>
      </c>
      <c r="DA287" s="11">
        <f>SUM(DA262:DA285)</f>
        <v>100.01</v>
      </c>
      <c r="DE287" s="11">
        <f>SUM(DE262:DE285)</f>
        <v>99.97</v>
      </c>
      <c r="DF287" s="11">
        <f>SUM(DF262:DF285)</f>
        <v>100.00999999999999</v>
      </c>
      <c r="DG287" s="11">
        <f>SUM(DG262:DG285)</f>
        <v>99.980000000000018</v>
      </c>
      <c r="DH287" s="11">
        <f>SUM(DH262:DH285)</f>
        <v>100.00999999999999</v>
      </c>
      <c r="DL287" s="11">
        <f>SUM(DL262:DL285)</f>
        <v>100</v>
      </c>
      <c r="DM287" s="11">
        <f>SUM(DM262:DM285)</f>
        <v>99.969999999999985</v>
      </c>
      <c r="DN287" s="11">
        <f>SUM(DN262:DN285)</f>
        <v>100.05</v>
      </c>
      <c r="DO287" s="11">
        <f>SUM(DO262:DO285)</f>
        <v>99.999999999999986</v>
      </c>
      <c r="DS287" s="11">
        <f>SUM(DS262:DS285)</f>
        <v>100.00999999999998</v>
      </c>
      <c r="DT287" s="11">
        <f>SUM(DT262:DT285)</f>
        <v>100.02</v>
      </c>
      <c r="DU287" s="11">
        <f>SUM(DU262:DU285)</f>
        <v>100.01999999999998</v>
      </c>
      <c r="DV287" s="11">
        <f>SUM(DV262:DV285)</f>
        <v>99.990000000000009</v>
      </c>
      <c r="DZ287" s="11">
        <f>SUM(DZ262:DZ285)</f>
        <v>100.02000000000001</v>
      </c>
      <c r="EA287" s="11">
        <f>SUM(EA262:EA285)</f>
        <v>100.01000000000002</v>
      </c>
      <c r="EB287" s="11">
        <f>SUM(EB262:EB285)</f>
        <v>99.979999999999976</v>
      </c>
      <c r="EC287" s="11">
        <f>SUM(EC262:EC285)</f>
        <v>99.99</v>
      </c>
      <c r="EG287" s="11">
        <f>SUM(EG262:EG285)</f>
        <v>100.01000000000002</v>
      </c>
      <c r="EH287" s="11">
        <f>SUM(EH262:EH285)</f>
        <v>99.999999999999957</v>
      </c>
      <c r="EI287" s="11">
        <f>SUM(EI262:EI285)</f>
        <v>99.969999999999985</v>
      </c>
      <c r="EJ287" s="11">
        <f>SUM(EJ262:EJ285)</f>
        <v>100</v>
      </c>
      <c r="EN287" s="11">
        <f>SUM(EN262:EN285)</f>
        <v>100.04000000000003</v>
      </c>
      <c r="EO287" s="11">
        <f>SUM(EO262:EO285)</f>
        <v>99.99</v>
      </c>
      <c r="EP287" s="11">
        <f>SUM(EP262:EP285)</f>
        <v>100.01000000000002</v>
      </c>
      <c r="EQ287" s="11">
        <f>SUM(EQ262:EQ285)</f>
        <v>100.00000000000001</v>
      </c>
      <c r="EU287" s="11">
        <f>SUM(EU262:EU285)</f>
        <v>100.05000000000001</v>
      </c>
      <c r="EV287" s="11">
        <f>SUM(EV262:EV285)</f>
        <v>99.990000000000009</v>
      </c>
      <c r="EW287" s="11">
        <f>SUM(EW262:EW285)</f>
        <v>100.03999999999998</v>
      </c>
      <c r="EX287" s="11">
        <f>SUM(EX262:EX285)</f>
        <v>99.999999999999986</v>
      </c>
      <c r="FB287" s="11">
        <f>SUM(FB262:FB285)</f>
        <v>99.999999999999986</v>
      </c>
      <c r="FC287" s="11">
        <f>SUM(FC262:FC285)</f>
        <v>99.979999999999976</v>
      </c>
      <c r="FD287" s="11">
        <f>SUM(FD262:FD285)</f>
        <v>100.02</v>
      </c>
      <c r="FE287" s="11">
        <f>SUM(FE262:FE285)</f>
        <v>99.980000000000018</v>
      </c>
      <c r="FI287" s="11">
        <f>SUM(FI262:FI285)</f>
        <v>99.970000000000013</v>
      </c>
      <c r="FJ287" s="11">
        <f>SUM(FJ262:FJ285)</f>
        <v>99.999999999999986</v>
      </c>
      <c r="FK287" s="11">
        <f>SUM(FK262:FK285)</f>
        <v>100.03</v>
      </c>
      <c r="FL287" s="11">
        <f>SUM(FL262:FL285)</f>
        <v>99.98</v>
      </c>
      <c r="FP287" s="11">
        <f>SUM(FP262:FP285)</f>
        <v>99.98</v>
      </c>
      <c r="FQ287" s="11">
        <f>SUM(FQ262:FQ285)</f>
        <v>99.989999999999981</v>
      </c>
      <c r="FR287" s="11">
        <f>SUM(FR262:FR285)</f>
        <v>100.03000000000002</v>
      </c>
      <c r="FS287" s="11">
        <f>SUM(FS262:FS285)</f>
        <v>100.01</v>
      </c>
      <c r="FW287" s="11">
        <f>SUM(FW262:FW285)</f>
        <v>100.01</v>
      </c>
      <c r="FX287" s="11">
        <f>SUM(FX262:FX285)</f>
        <v>100</v>
      </c>
      <c r="FY287" s="11">
        <f>SUM(FY262:FY285)</f>
        <v>99.990000000000023</v>
      </c>
      <c r="FZ287" s="11">
        <f>SUM(FZ262:FZ285)</f>
        <v>99.970000000000013</v>
      </c>
      <c r="GD287" s="11">
        <f>SUM(GD262:GD285)</f>
        <v>99.97999999999999</v>
      </c>
      <c r="GE287" s="11">
        <f>SUM(GE262:GE285)</f>
        <v>99.97</v>
      </c>
      <c r="GF287" s="11">
        <f>SUM(GF262:GF285)</f>
        <v>99.97</v>
      </c>
      <c r="GG287" s="11">
        <f>SUM(GG262:GG285)</f>
        <v>100.01</v>
      </c>
      <c r="GK287" s="11">
        <f>SUM(GK262:GK285)</f>
        <v>99.98</v>
      </c>
      <c r="GL287" s="11">
        <f>SUM(GL262:GL285)</f>
        <v>100.02000000000002</v>
      </c>
      <c r="GM287" s="11">
        <f>SUM(GM262:GM285)</f>
        <v>100.02000000000001</v>
      </c>
      <c r="GN287" s="11">
        <f>SUM(GN262:GN285)</f>
        <v>99.99</v>
      </c>
      <c r="GR287" s="11">
        <f>SUM(GR262:GR285)</f>
        <v>99.989999999999966</v>
      </c>
      <c r="GS287" s="11">
        <f>SUM(GS262:GS285)</f>
        <v>100.01</v>
      </c>
      <c r="GT287" s="11">
        <f>SUM(GT262:GT285)</f>
        <v>99.97</v>
      </c>
      <c r="GU287" s="11">
        <f>SUM(GU262:GU285)</f>
        <v>100.01000000000002</v>
      </c>
      <c r="GY287" s="11">
        <f>SUM(GY262:GY285)</f>
        <v>99.97</v>
      </c>
      <c r="GZ287" s="11">
        <f>SUM(GZ262:GZ285)</f>
        <v>99.97999999999999</v>
      </c>
      <c r="HA287" s="11">
        <f>SUM(HA262:HA285)</f>
        <v>100.01000000000003</v>
      </c>
      <c r="HB287" s="11">
        <f>SUM(HB262:HB285)</f>
        <v>99.989999999999981</v>
      </c>
    </row>
    <row r="288" spans="1:210" x14ac:dyDescent="0.3">
      <c r="AZ288" s="6"/>
      <c r="BA288" s="6"/>
      <c r="BB288" s="6"/>
      <c r="BC288" s="6"/>
      <c r="BD288" s="6"/>
      <c r="CC288" s="6"/>
      <c r="CD288" s="6"/>
      <c r="CE288" s="6"/>
      <c r="CF288" s="6"/>
    </row>
    <row r="289" spans="52:56" x14ac:dyDescent="0.3">
      <c r="AZ289" s="6"/>
      <c r="BA289" s="6"/>
      <c r="BB289" s="6"/>
      <c r="BC289" s="6"/>
      <c r="BD289" s="6"/>
    </row>
  </sheetData>
  <mergeCells count="1">
    <mergeCell ref="A260:B260"/>
  </mergeCells>
  <conditionalFormatting sqref="BA287:BD287">
    <cfRule type="cellIs" dxfId="273" priority="97" operator="greaterThan">
      <formula>100.1</formula>
    </cfRule>
    <cfRule type="cellIs" dxfId="272" priority="98" operator="greaterThan">
      <formula>99.8</formula>
    </cfRule>
    <cfRule type="cellIs" dxfId="271" priority="99" operator="lessThan">
      <formula>99.8</formula>
    </cfRule>
  </conditionalFormatting>
  <conditionalFormatting sqref="BH287:BK287">
    <cfRule type="cellIs" dxfId="270" priority="94" operator="greaterThan">
      <formula>100.1</formula>
    </cfRule>
    <cfRule type="cellIs" dxfId="269" priority="95" operator="greaterThan">
      <formula>99.8</formula>
    </cfRule>
    <cfRule type="cellIs" dxfId="268" priority="96" operator="lessThan">
      <formula>99.8</formula>
    </cfRule>
  </conditionalFormatting>
  <conditionalFormatting sqref="BO287:BR287">
    <cfRule type="cellIs" dxfId="267" priority="91" operator="greaterThan">
      <formula>100.1</formula>
    </cfRule>
    <cfRule type="cellIs" dxfId="266" priority="92" operator="greaterThan">
      <formula>99.8</formula>
    </cfRule>
    <cfRule type="cellIs" dxfId="265" priority="93" operator="lessThan">
      <formula>99.8</formula>
    </cfRule>
  </conditionalFormatting>
  <conditionalFormatting sqref="BV287:BY287">
    <cfRule type="cellIs" dxfId="264" priority="88" operator="greaterThan">
      <formula>100.1</formula>
    </cfRule>
    <cfRule type="cellIs" dxfId="263" priority="89" operator="greaterThan">
      <formula>99.8</formula>
    </cfRule>
    <cfRule type="cellIs" dxfId="262" priority="90" operator="lessThan">
      <formula>99.8</formula>
    </cfRule>
  </conditionalFormatting>
  <conditionalFormatting sqref="AT287:AW287">
    <cfRule type="cellIs" dxfId="261" priority="85" operator="greaterThan">
      <formula>100.1</formula>
    </cfRule>
    <cfRule type="cellIs" dxfId="260" priority="86" operator="greaterThan">
      <formula>99.8</formula>
    </cfRule>
    <cfRule type="cellIs" dxfId="259" priority="87" operator="lessThan">
      <formula>99.8</formula>
    </cfRule>
  </conditionalFormatting>
  <conditionalFormatting sqref="AM287:AP287">
    <cfRule type="cellIs" dxfId="258" priority="82" operator="greaterThan">
      <formula>100.1</formula>
    </cfRule>
    <cfRule type="cellIs" dxfId="257" priority="83" operator="greaterThan">
      <formula>99.8</formula>
    </cfRule>
    <cfRule type="cellIs" dxfId="256" priority="84" operator="lessThan">
      <formula>99.8</formula>
    </cfRule>
  </conditionalFormatting>
  <conditionalFormatting sqref="AF287:AI287">
    <cfRule type="cellIs" dxfId="255" priority="79" operator="greaterThan">
      <formula>100.1</formula>
    </cfRule>
    <cfRule type="cellIs" dxfId="254" priority="80" operator="greaterThan">
      <formula>99.8</formula>
    </cfRule>
    <cfRule type="cellIs" dxfId="253" priority="81" operator="lessThan">
      <formula>99.8</formula>
    </cfRule>
  </conditionalFormatting>
  <conditionalFormatting sqref="Y287:AB287">
    <cfRule type="cellIs" dxfId="252" priority="76" operator="greaterThan">
      <formula>100.1</formula>
    </cfRule>
    <cfRule type="cellIs" dxfId="251" priority="77" operator="greaterThan">
      <formula>99.8</formula>
    </cfRule>
    <cfRule type="cellIs" dxfId="250" priority="78" operator="lessThan">
      <formula>99.8</formula>
    </cfRule>
  </conditionalFormatting>
  <conditionalFormatting sqref="R287:U287">
    <cfRule type="cellIs" dxfId="249" priority="73" operator="greaterThan">
      <formula>100.1</formula>
    </cfRule>
    <cfRule type="cellIs" dxfId="248" priority="74" operator="greaterThan">
      <formula>99.8</formula>
    </cfRule>
    <cfRule type="cellIs" dxfId="247" priority="75" operator="lessThan">
      <formula>99.8</formula>
    </cfRule>
  </conditionalFormatting>
  <conditionalFormatting sqref="K287:N287">
    <cfRule type="cellIs" dxfId="246" priority="70" operator="greaterThan">
      <formula>100.1</formula>
    </cfRule>
    <cfRule type="cellIs" dxfId="245" priority="71" operator="greaterThan">
      <formula>99.8</formula>
    </cfRule>
    <cfRule type="cellIs" dxfId="244" priority="72" operator="lessThan">
      <formula>99.8</formula>
    </cfRule>
  </conditionalFormatting>
  <conditionalFormatting sqref="D287:G287">
    <cfRule type="cellIs" dxfId="243" priority="67" operator="greaterThan">
      <formula>100.1</formula>
    </cfRule>
    <cfRule type="cellIs" dxfId="242" priority="68" operator="greaterThan">
      <formula>99.8</formula>
    </cfRule>
    <cfRule type="cellIs" dxfId="241" priority="69" operator="lessThan">
      <formula>99.8</formula>
    </cfRule>
  </conditionalFormatting>
  <conditionalFormatting sqref="CC287:CF287">
    <cfRule type="cellIs" dxfId="240" priority="64" operator="greaterThan">
      <formula>100.1</formula>
    </cfRule>
    <cfRule type="cellIs" dxfId="239" priority="65" operator="greaterThan">
      <formula>99.8</formula>
    </cfRule>
    <cfRule type="cellIs" dxfId="238" priority="66" operator="lessThan">
      <formula>99.8</formula>
    </cfRule>
  </conditionalFormatting>
  <conditionalFormatting sqref="CJ287:CM287">
    <cfRule type="cellIs" dxfId="237" priority="61" operator="greaterThan">
      <formula>100.1</formula>
    </cfRule>
    <cfRule type="cellIs" dxfId="236" priority="62" operator="greaterThan">
      <formula>99.8</formula>
    </cfRule>
    <cfRule type="cellIs" dxfId="235" priority="63" operator="lessThan">
      <formula>99.8</formula>
    </cfRule>
  </conditionalFormatting>
  <conditionalFormatting sqref="CQ287:CT287">
    <cfRule type="cellIs" dxfId="234" priority="58" operator="greaterThan">
      <formula>100.1</formula>
    </cfRule>
    <cfRule type="cellIs" dxfId="233" priority="59" operator="greaterThan">
      <formula>99.8</formula>
    </cfRule>
    <cfRule type="cellIs" dxfId="232" priority="60" operator="lessThan">
      <formula>99.8</formula>
    </cfRule>
  </conditionalFormatting>
  <conditionalFormatting sqref="CX287:DA287">
    <cfRule type="cellIs" dxfId="231" priority="55" operator="greaterThan">
      <formula>100.1</formula>
    </cfRule>
    <cfRule type="cellIs" dxfId="230" priority="56" operator="greaterThan">
      <formula>99.8</formula>
    </cfRule>
    <cfRule type="cellIs" dxfId="229" priority="57" operator="lessThan">
      <formula>99.8</formula>
    </cfRule>
  </conditionalFormatting>
  <conditionalFormatting sqref="DE287:DH287">
    <cfRule type="cellIs" dxfId="228" priority="52" operator="greaterThan">
      <formula>100.1</formula>
    </cfRule>
    <cfRule type="cellIs" dxfId="227" priority="53" operator="greaterThan">
      <formula>99.8</formula>
    </cfRule>
    <cfRule type="cellIs" dxfId="226" priority="54" operator="lessThan">
      <formula>99.8</formula>
    </cfRule>
  </conditionalFormatting>
  <conditionalFormatting sqref="DL287:DO287">
    <cfRule type="cellIs" dxfId="225" priority="49" operator="greaterThan">
      <formula>100.1</formula>
    </cfRule>
    <cfRule type="cellIs" dxfId="224" priority="50" operator="greaterThan">
      <formula>99.8</formula>
    </cfRule>
    <cfRule type="cellIs" dxfId="223" priority="51" operator="lessThan">
      <formula>99.8</formula>
    </cfRule>
  </conditionalFormatting>
  <conditionalFormatting sqref="DS287:DV287">
    <cfRule type="cellIs" dxfId="222" priority="46" operator="greaterThan">
      <formula>100.1</formula>
    </cfRule>
    <cfRule type="cellIs" dxfId="221" priority="47" operator="greaterThan">
      <formula>99.8</formula>
    </cfRule>
    <cfRule type="cellIs" dxfId="220" priority="48" operator="lessThan">
      <formula>99.8</formula>
    </cfRule>
  </conditionalFormatting>
  <conditionalFormatting sqref="DZ287:EC287">
    <cfRule type="cellIs" dxfId="219" priority="43" operator="greaterThan">
      <formula>100.1</formula>
    </cfRule>
    <cfRule type="cellIs" dxfId="218" priority="44" operator="greaterThan">
      <formula>99.8</formula>
    </cfRule>
    <cfRule type="cellIs" dxfId="217" priority="45" operator="lessThan">
      <formula>99.8</formula>
    </cfRule>
  </conditionalFormatting>
  <conditionalFormatting sqref="EG287:EJ287">
    <cfRule type="cellIs" dxfId="216" priority="40" operator="greaterThan">
      <formula>100.1</formula>
    </cfRule>
    <cfRule type="cellIs" dxfId="215" priority="41" operator="greaterThan">
      <formula>99.8</formula>
    </cfRule>
    <cfRule type="cellIs" dxfId="214" priority="42" operator="lessThan">
      <formula>99.8</formula>
    </cfRule>
  </conditionalFormatting>
  <conditionalFormatting sqref="EN287:EQ287">
    <cfRule type="cellIs" dxfId="213" priority="37" operator="greaterThan">
      <formula>100.1</formula>
    </cfRule>
    <cfRule type="cellIs" dxfId="212" priority="38" operator="greaterThan">
      <formula>99.8</formula>
    </cfRule>
    <cfRule type="cellIs" dxfId="211" priority="39" operator="lessThan">
      <formula>99.8</formula>
    </cfRule>
  </conditionalFormatting>
  <conditionalFormatting sqref="EU287:EX287">
    <cfRule type="cellIs" dxfId="210" priority="34" operator="greaterThan">
      <formula>100.1</formula>
    </cfRule>
    <cfRule type="cellIs" dxfId="209" priority="35" operator="greaterThan">
      <formula>99.8</formula>
    </cfRule>
    <cfRule type="cellIs" dxfId="208" priority="36" operator="lessThan">
      <formula>99.8</formula>
    </cfRule>
  </conditionalFormatting>
  <conditionalFormatting sqref="FB287:FE287">
    <cfRule type="cellIs" dxfId="207" priority="28" operator="greaterThan">
      <formula>100.1</formula>
    </cfRule>
    <cfRule type="cellIs" dxfId="206" priority="29" operator="greaterThan">
      <formula>99.8</formula>
    </cfRule>
    <cfRule type="cellIs" dxfId="205" priority="30" operator="lessThan">
      <formula>99.8</formula>
    </cfRule>
  </conditionalFormatting>
  <conditionalFormatting sqref="FI287:FL287">
    <cfRule type="cellIs" dxfId="204" priority="25" operator="greaterThan">
      <formula>100.1</formula>
    </cfRule>
    <cfRule type="cellIs" dxfId="203" priority="26" operator="greaterThan">
      <formula>99.8</formula>
    </cfRule>
    <cfRule type="cellIs" dxfId="202" priority="27" operator="lessThan">
      <formula>99.8</formula>
    </cfRule>
  </conditionalFormatting>
  <conditionalFormatting sqref="FP287:FS287">
    <cfRule type="cellIs" dxfId="201" priority="22" operator="greaterThan">
      <formula>100.1</formula>
    </cfRule>
    <cfRule type="cellIs" dxfId="200" priority="23" operator="greaterThan">
      <formula>99.8</formula>
    </cfRule>
    <cfRule type="cellIs" dxfId="199" priority="24" operator="lessThan">
      <formula>99.8</formula>
    </cfRule>
  </conditionalFormatting>
  <conditionalFormatting sqref="FW287:FZ287">
    <cfRule type="cellIs" dxfId="198" priority="19" operator="greaterThan">
      <formula>100.1</formula>
    </cfRule>
    <cfRule type="cellIs" dxfId="197" priority="20" operator="greaterThan">
      <formula>99.8</formula>
    </cfRule>
    <cfRule type="cellIs" dxfId="196" priority="21" operator="lessThan">
      <formula>99.8</formula>
    </cfRule>
  </conditionalFormatting>
  <conditionalFormatting sqref="GD287:GG287">
    <cfRule type="cellIs" dxfId="195" priority="16" operator="greaterThan">
      <formula>100.1</formula>
    </cfRule>
    <cfRule type="cellIs" dxfId="194" priority="17" operator="greaterThan">
      <formula>99.8</formula>
    </cfRule>
    <cfRule type="cellIs" dxfId="193" priority="18" operator="lessThan">
      <formula>99.8</formula>
    </cfRule>
  </conditionalFormatting>
  <conditionalFormatting sqref="GK287:GN287">
    <cfRule type="cellIs" dxfId="192" priority="7" operator="greaterThan">
      <formula>100.1</formula>
    </cfRule>
    <cfRule type="cellIs" dxfId="191" priority="8" operator="greaterThan">
      <formula>99.8</formula>
    </cfRule>
    <cfRule type="cellIs" dxfId="190" priority="9" operator="lessThan">
      <formula>99.8</formula>
    </cfRule>
  </conditionalFormatting>
  <conditionalFormatting sqref="GR287:GU287">
    <cfRule type="cellIs" dxfId="189" priority="4" operator="greaterThan">
      <formula>100.1</formula>
    </cfRule>
    <cfRule type="cellIs" dxfId="188" priority="5" operator="greaterThan">
      <formula>99.8</formula>
    </cfRule>
    <cfRule type="cellIs" dxfId="187" priority="6" operator="lessThan">
      <formula>99.8</formula>
    </cfRule>
  </conditionalFormatting>
  <conditionalFormatting sqref="GY287:HB287">
    <cfRule type="cellIs" dxfId="186" priority="1" operator="greaterThan">
      <formula>100.1</formula>
    </cfRule>
    <cfRule type="cellIs" dxfId="185" priority="2" operator="greaterThan">
      <formula>99.8</formula>
    </cfRule>
    <cfRule type="cellIs" dxfId="184" priority="3" operator="lessThan">
      <formula>99.8</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dimension ref="A1:HB287"/>
  <sheetViews>
    <sheetView showGridLines="0" zoomScale="70" zoomScaleNormal="70" workbookViewId="0">
      <pane xSplit="2" ySplit="3" topLeftCell="GA4" activePane="bottomRight" state="frozen"/>
      <selection activeCell="A287" sqref="A287"/>
      <selection pane="topRight" activeCell="A287" sqref="A287"/>
      <selection pane="bottomLeft" activeCell="A287" sqref="A287"/>
      <selection pane="bottomRight" activeCell="GX1" sqref="GX1"/>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91" width="11.44140625" style="6"/>
    <col min="192" max="192" width="35.33203125" style="58" bestFit="1" customWidth="1"/>
    <col min="193" max="193" width="9.6640625" style="58" bestFit="1" customWidth="1"/>
    <col min="194" max="194" width="16.33203125" style="58" bestFit="1" customWidth="1"/>
    <col min="195" max="195" width="13.5546875" style="58" bestFit="1" customWidth="1"/>
    <col min="196" max="196" width="11.109375" style="58" bestFit="1" customWidth="1"/>
    <col min="197" max="205" width="11.44140625" style="6"/>
    <col min="206" max="210" width="11.44140625" style="60"/>
    <col min="211" max="16384" width="11.44140625" style="6"/>
  </cols>
  <sheetData>
    <row r="1" spans="1:210" x14ac:dyDescent="0.3">
      <c r="C1" s="6" t="s">
        <v>301</v>
      </c>
      <c r="J1" s="6" t="s">
        <v>301</v>
      </c>
      <c r="Q1" s="6" t="s">
        <v>301</v>
      </c>
      <c r="X1" s="6" t="s">
        <v>301</v>
      </c>
      <c r="AE1" s="6" t="s">
        <v>301</v>
      </c>
      <c r="AL1" s="6" t="s">
        <v>301</v>
      </c>
      <c r="AS1" s="6" t="s">
        <v>301</v>
      </c>
      <c r="AZ1" s="6" t="s">
        <v>301</v>
      </c>
      <c r="BG1" s="6" t="s">
        <v>301</v>
      </c>
      <c r="BN1" s="6" t="s">
        <v>301</v>
      </c>
      <c r="BU1" s="6" t="s">
        <v>301</v>
      </c>
      <c r="CB1" s="6" t="s">
        <v>301</v>
      </c>
      <c r="CI1" s="6" t="s">
        <v>301</v>
      </c>
      <c r="CP1" s="6" t="s">
        <v>301</v>
      </c>
      <c r="CW1" s="6" t="s">
        <v>301</v>
      </c>
      <c r="DD1" s="6" t="s">
        <v>301</v>
      </c>
      <c r="DK1" s="6" t="s">
        <v>301</v>
      </c>
      <c r="DR1" s="6" t="s">
        <v>301</v>
      </c>
      <c r="DY1" s="6" t="s">
        <v>301</v>
      </c>
      <c r="EF1" s="6" t="s">
        <v>301</v>
      </c>
      <c r="EM1" s="6" t="s">
        <v>301</v>
      </c>
      <c r="ET1" s="6" t="s">
        <v>301</v>
      </c>
      <c r="FA1" s="6" t="s">
        <v>301</v>
      </c>
      <c r="FH1" s="6" t="s">
        <v>301</v>
      </c>
      <c r="FO1" s="6" t="s">
        <v>301</v>
      </c>
      <c r="FV1" s="6" t="s">
        <v>301</v>
      </c>
      <c r="GC1" s="6" t="s">
        <v>301</v>
      </c>
      <c r="GJ1" s="58" t="s">
        <v>301</v>
      </c>
      <c r="GQ1" s="58" t="s">
        <v>301</v>
      </c>
      <c r="GR1" s="58"/>
      <c r="GS1" s="58"/>
      <c r="GT1" s="58"/>
      <c r="GU1" s="58"/>
      <c r="GX1" s="62" t="s">
        <v>301</v>
      </c>
      <c r="GY1" s="62"/>
      <c r="GZ1" s="62"/>
      <c r="HA1" s="62"/>
      <c r="HB1" s="62"/>
    </row>
    <row r="2" spans="1:210"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c r="EF2" s="6" t="s">
        <v>0</v>
      </c>
      <c r="EM2" s="6" t="s">
        <v>0</v>
      </c>
      <c r="ET2" s="6" t="s">
        <v>0</v>
      </c>
      <c r="FA2" s="6" t="s">
        <v>0</v>
      </c>
      <c r="FH2" s="6" t="s">
        <v>0</v>
      </c>
      <c r="FO2" s="6" t="s">
        <v>0</v>
      </c>
      <c r="FV2" s="6" t="s">
        <v>0</v>
      </c>
      <c r="GC2" s="6" t="s">
        <v>0</v>
      </c>
      <c r="GJ2" s="58" t="s">
        <v>0</v>
      </c>
      <c r="GQ2" s="58" t="s">
        <v>0</v>
      </c>
      <c r="GR2" s="58"/>
      <c r="GS2" s="58"/>
      <c r="GT2" s="58"/>
      <c r="GU2" s="58"/>
      <c r="GX2" s="62" t="s">
        <v>0</v>
      </c>
      <c r="GY2" s="62"/>
      <c r="GZ2" s="62"/>
      <c r="HA2" s="62"/>
      <c r="HB2" s="62"/>
    </row>
    <row r="3" spans="1:210"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c r="EF3" s="4" t="s">
        <v>355</v>
      </c>
      <c r="EM3" s="4" t="s">
        <v>357</v>
      </c>
      <c r="ET3" s="4" t="s">
        <v>359</v>
      </c>
      <c r="FA3" s="4" t="s">
        <v>361</v>
      </c>
      <c r="FH3" s="4" t="s">
        <v>363</v>
      </c>
      <c r="FO3" s="4" t="s">
        <v>365</v>
      </c>
      <c r="FV3" s="4" t="s">
        <v>367</v>
      </c>
      <c r="GC3" s="4" t="s">
        <v>369</v>
      </c>
      <c r="GJ3" s="59" t="s">
        <v>371</v>
      </c>
      <c r="GQ3" s="59" t="s">
        <v>373</v>
      </c>
      <c r="GR3" s="58"/>
      <c r="GS3" s="58"/>
      <c r="GT3" s="58"/>
      <c r="GU3" s="58"/>
      <c r="GX3" s="63" t="s">
        <v>375</v>
      </c>
      <c r="GY3" s="62"/>
      <c r="GZ3" s="62"/>
      <c r="HA3" s="62"/>
      <c r="HB3" s="62"/>
    </row>
    <row r="4" spans="1:210"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2" t="s">
        <v>376</v>
      </c>
      <c r="GY4" s="62" t="s">
        <v>3</v>
      </c>
      <c r="GZ4" s="62" t="s">
        <v>4</v>
      </c>
      <c r="HA4" s="62" t="s">
        <v>5</v>
      </c>
      <c r="HB4" s="62" t="s">
        <v>6</v>
      </c>
    </row>
    <row r="5" spans="1:210"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2" t="s">
        <v>7</v>
      </c>
      <c r="GY5" s="62">
        <v>100</v>
      </c>
      <c r="GZ5" s="62">
        <v>100</v>
      </c>
      <c r="HA5" s="62">
        <v>100</v>
      </c>
      <c r="HB5" s="62">
        <v>100</v>
      </c>
    </row>
    <row r="6" spans="1:210" x14ac:dyDescent="0.3">
      <c r="A6" s="1"/>
      <c r="B6" s="1">
        <v>0.1</v>
      </c>
      <c r="C6" s="1" t="s">
        <v>8</v>
      </c>
      <c r="D6" s="1">
        <v>0.09</v>
      </c>
      <c r="E6" s="1">
        <v>0</v>
      </c>
      <c r="F6" s="1">
        <v>0.18</v>
      </c>
      <c r="G6" s="1">
        <v>0</v>
      </c>
      <c r="H6" s="1"/>
      <c r="I6" s="1"/>
      <c r="J6" s="1" t="s">
        <v>8</v>
      </c>
      <c r="K6" s="1">
        <v>0.43</v>
      </c>
      <c r="L6" s="1">
        <v>0.59</v>
      </c>
      <c r="M6" s="1">
        <v>0.33</v>
      </c>
      <c r="N6" s="1">
        <v>0.62</v>
      </c>
      <c r="O6" s="1"/>
      <c r="P6" s="1"/>
      <c r="Q6" s="1" t="s">
        <v>8</v>
      </c>
      <c r="R6" s="1">
        <v>0</v>
      </c>
      <c r="S6" s="1">
        <v>0</v>
      </c>
      <c r="T6" s="1">
        <v>0</v>
      </c>
      <c r="U6" s="1">
        <v>0</v>
      </c>
      <c r="V6" s="1"/>
      <c r="W6" s="1"/>
      <c r="X6" s="1" t="s">
        <v>8</v>
      </c>
      <c r="Y6" s="1">
        <v>0</v>
      </c>
      <c r="Z6" s="1">
        <v>0</v>
      </c>
      <c r="AA6" s="1">
        <v>0</v>
      </c>
      <c r="AB6" s="1">
        <v>0</v>
      </c>
      <c r="AC6" s="1"/>
      <c r="AD6" s="1"/>
      <c r="AE6" s="6" t="s">
        <v>8</v>
      </c>
      <c r="AF6" s="6">
        <v>0.09</v>
      </c>
      <c r="AG6" s="6">
        <v>0</v>
      </c>
      <c r="AH6" s="6">
        <v>0.16</v>
      </c>
      <c r="AI6" s="6">
        <v>0</v>
      </c>
      <c r="AJ6" s="1"/>
      <c r="AK6" s="1"/>
      <c r="AL6" s="6" t="s">
        <v>8</v>
      </c>
      <c r="AM6" s="6">
        <v>0.22</v>
      </c>
      <c r="AN6" s="6">
        <v>0.09</v>
      </c>
      <c r="AO6" s="6">
        <v>0.23</v>
      </c>
      <c r="AP6" s="6">
        <v>0.4</v>
      </c>
      <c r="AQ6" s="1"/>
      <c r="AR6" s="1"/>
      <c r="AS6" s="6" t="s">
        <v>8</v>
      </c>
      <c r="AT6" s="6">
        <v>0</v>
      </c>
      <c r="AU6" s="6">
        <v>0</v>
      </c>
      <c r="AV6" s="6">
        <v>0</v>
      </c>
      <c r="AW6" s="6">
        <v>0</v>
      </c>
      <c r="AZ6" s="6" t="s">
        <v>8</v>
      </c>
      <c r="BA6" s="6">
        <v>0</v>
      </c>
      <c r="BB6" s="6">
        <v>0</v>
      </c>
      <c r="BC6" s="6">
        <v>0</v>
      </c>
      <c r="BD6" s="6">
        <v>0</v>
      </c>
      <c r="BG6" s="6" t="s">
        <v>8</v>
      </c>
      <c r="BH6" s="6">
        <v>0</v>
      </c>
      <c r="BI6" s="6">
        <v>0</v>
      </c>
      <c r="BJ6" s="6">
        <v>0</v>
      </c>
      <c r="BK6" s="6">
        <v>0</v>
      </c>
      <c r="BN6" s="6" t="s">
        <v>8</v>
      </c>
      <c r="BO6" s="6">
        <v>0.17</v>
      </c>
      <c r="BP6" s="6">
        <v>0.43</v>
      </c>
      <c r="BQ6" s="6">
        <v>0</v>
      </c>
      <c r="BR6" s="6">
        <v>0.25</v>
      </c>
      <c r="BU6" s="6" t="s">
        <v>8</v>
      </c>
      <c r="BV6" s="6">
        <v>0.04</v>
      </c>
      <c r="BW6" s="6">
        <v>0</v>
      </c>
      <c r="BX6" s="6">
        <v>7.0000000000000007E-2</v>
      </c>
      <c r="BY6" s="6">
        <v>0</v>
      </c>
      <c r="CB6" s="6" t="s">
        <v>8</v>
      </c>
      <c r="CC6" s="6">
        <v>0.05</v>
      </c>
      <c r="CD6" s="6">
        <v>0</v>
      </c>
      <c r="CE6" s="6">
        <v>0.09</v>
      </c>
      <c r="CF6" s="6">
        <v>0</v>
      </c>
      <c r="CI6" s="6" t="s">
        <v>8</v>
      </c>
      <c r="CJ6" s="6">
        <v>0.24</v>
      </c>
      <c r="CK6" s="6">
        <v>0.48</v>
      </c>
      <c r="CL6" s="6">
        <v>0.21</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c r="EF6" s="6" t="s">
        <v>8</v>
      </c>
      <c r="EG6" s="6">
        <v>0</v>
      </c>
      <c r="EH6" s="6">
        <v>0</v>
      </c>
      <c r="EI6" s="6">
        <v>0</v>
      </c>
      <c r="EJ6" s="6">
        <v>0</v>
      </c>
      <c r="EM6" s="6" t="s">
        <v>8</v>
      </c>
      <c r="EN6" s="6">
        <v>0.17</v>
      </c>
      <c r="EO6" s="6">
        <v>0.46</v>
      </c>
      <c r="EP6" s="6">
        <v>7.0000000000000007E-2</v>
      </c>
      <c r="EQ6" s="6">
        <v>0</v>
      </c>
      <c r="ET6" s="6" t="s">
        <v>8</v>
      </c>
      <c r="EU6" s="6">
        <v>7.0000000000000007E-2</v>
      </c>
      <c r="EV6" s="6">
        <v>0.08</v>
      </c>
      <c r="EW6" s="6">
        <v>0.09</v>
      </c>
      <c r="EX6" s="6">
        <v>0</v>
      </c>
      <c r="FA6" s="6" t="s">
        <v>8</v>
      </c>
      <c r="FB6" s="6">
        <v>0.21</v>
      </c>
      <c r="FC6" s="6">
        <v>0.28000000000000003</v>
      </c>
      <c r="FD6" s="6">
        <v>0</v>
      </c>
      <c r="FE6" s="6">
        <v>0</v>
      </c>
      <c r="FH6" s="6" t="s">
        <v>8</v>
      </c>
      <c r="FI6" s="6">
        <v>0.47</v>
      </c>
      <c r="FJ6" s="6">
        <v>0.31</v>
      </c>
      <c r="FK6" s="6">
        <v>0.72</v>
      </c>
      <c r="FL6" s="6">
        <v>0</v>
      </c>
      <c r="FO6" s="6" t="s">
        <v>8</v>
      </c>
      <c r="FP6" s="6">
        <v>0</v>
      </c>
      <c r="FQ6" s="6">
        <v>0</v>
      </c>
      <c r="FR6" s="6">
        <v>0</v>
      </c>
      <c r="FS6" s="6">
        <v>0</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2" t="s">
        <v>8</v>
      </c>
      <c r="GY6" s="62">
        <v>0</v>
      </c>
      <c r="GZ6" s="62">
        <v>0</v>
      </c>
      <c r="HA6" s="62">
        <v>0</v>
      </c>
      <c r="HB6" s="62">
        <v>0</v>
      </c>
    </row>
    <row r="7" spans="1:210"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2" t="s">
        <v>9</v>
      </c>
      <c r="GY7" s="62">
        <v>0</v>
      </c>
      <c r="GZ7" s="62">
        <v>0</v>
      </c>
      <c r="HA7" s="62">
        <v>0</v>
      </c>
      <c r="HB7" s="62">
        <v>0</v>
      </c>
    </row>
    <row r="8" spans="1:210"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2" t="s">
        <v>10</v>
      </c>
      <c r="GY8" s="62">
        <v>0</v>
      </c>
      <c r="GZ8" s="62">
        <v>0</v>
      </c>
      <c r="HA8" s="62">
        <v>0</v>
      </c>
      <c r="HB8" s="62">
        <v>0</v>
      </c>
    </row>
    <row r="9" spans="1:210"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0.06</v>
      </c>
      <c r="CK9" s="6">
        <v>0</v>
      </c>
      <c r="CL9" s="6">
        <v>0</v>
      </c>
      <c r="CM9" s="6">
        <v>0</v>
      </c>
      <c r="CP9" s="6" t="s">
        <v>11</v>
      </c>
      <c r="CQ9" s="6">
        <v>0</v>
      </c>
      <c r="CR9" s="6">
        <v>0</v>
      </c>
      <c r="CS9" s="6">
        <v>0</v>
      </c>
      <c r="CT9" s="6">
        <v>0</v>
      </c>
      <c r="CW9" s="6" t="s">
        <v>11</v>
      </c>
      <c r="CX9" s="6">
        <v>0</v>
      </c>
      <c r="CY9" s="6">
        <v>0</v>
      </c>
      <c r="CZ9" s="6">
        <v>0</v>
      </c>
      <c r="DA9" s="6">
        <v>0</v>
      </c>
      <c r="DD9" s="6" t="s">
        <v>11</v>
      </c>
      <c r="DE9" s="6">
        <v>0.28000000000000003</v>
      </c>
      <c r="DF9" s="6">
        <v>0</v>
      </c>
      <c r="DG9" s="6">
        <v>0.54</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v>
      </c>
      <c r="EH9" s="6">
        <v>0</v>
      </c>
      <c r="EI9" s="6">
        <v>0</v>
      </c>
      <c r="EJ9" s="6">
        <v>0</v>
      </c>
      <c r="EM9" s="6" t="s">
        <v>11</v>
      </c>
      <c r="EN9" s="6">
        <v>0</v>
      </c>
      <c r="EO9" s="6">
        <v>0</v>
      </c>
      <c r="EP9" s="6">
        <v>0</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2" t="s">
        <v>11</v>
      </c>
      <c r="GY9" s="62">
        <v>0</v>
      </c>
      <c r="GZ9" s="62">
        <v>0</v>
      </c>
      <c r="HA9" s="62">
        <v>0</v>
      </c>
      <c r="HB9" s="62">
        <v>0</v>
      </c>
    </row>
    <row r="10" spans="1:210"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2" t="s">
        <v>12</v>
      </c>
      <c r="GY10" s="62">
        <v>0</v>
      </c>
      <c r="GZ10" s="62">
        <v>0</v>
      </c>
      <c r="HA10" s="62">
        <v>0</v>
      </c>
      <c r="HB10" s="62">
        <v>0</v>
      </c>
    </row>
    <row r="11" spans="1:210"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v>
      </c>
      <c r="BP11" s="6">
        <v>0</v>
      </c>
      <c r="BQ11" s="6">
        <v>0</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2" t="s">
        <v>13</v>
      </c>
      <c r="GY11" s="62">
        <v>0</v>
      </c>
      <c r="GZ11" s="62">
        <v>0</v>
      </c>
      <c r="HA11" s="62">
        <v>0</v>
      </c>
      <c r="HB11" s="62">
        <v>0</v>
      </c>
    </row>
    <row r="12" spans="1:210"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2" t="s">
        <v>14</v>
      </c>
      <c r="GY12" s="62">
        <v>0</v>
      </c>
      <c r="GZ12" s="62">
        <v>0</v>
      </c>
      <c r="HA12" s="62">
        <v>0</v>
      </c>
      <c r="HB12" s="62">
        <v>0</v>
      </c>
    </row>
    <row r="13" spans="1:210"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v>
      </c>
      <c r="GE13" s="6">
        <v>0</v>
      </c>
      <c r="GF13" s="6">
        <v>0</v>
      </c>
      <c r="GG13" s="6">
        <v>0</v>
      </c>
      <c r="GJ13" s="58" t="s">
        <v>15</v>
      </c>
      <c r="GK13" s="58">
        <v>0</v>
      </c>
      <c r="GL13" s="58">
        <v>0</v>
      </c>
      <c r="GM13" s="58">
        <v>0</v>
      </c>
      <c r="GN13" s="58">
        <v>0</v>
      </c>
      <c r="GQ13" s="58" t="s">
        <v>15</v>
      </c>
      <c r="GR13" s="58">
        <v>0</v>
      </c>
      <c r="GS13" s="58">
        <v>0</v>
      </c>
      <c r="GT13" s="58">
        <v>0</v>
      </c>
      <c r="GU13" s="58">
        <v>0</v>
      </c>
      <c r="GX13" s="62" t="s">
        <v>15</v>
      </c>
      <c r="GY13" s="62">
        <v>0</v>
      </c>
      <c r="GZ13" s="62">
        <v>0</v>
      </c>
      <c r="HA13" s="62">
        <v>0</v>
      </c>
      <c r="HB13" s="62">
        <v>0</v>
      </c>
    </row>
    <row r="14" spans="1:210"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2" t="s">
        <v>16</v>
      </c>
      <c r="GY14" s="62">
        <v>0</v>
      </c>
      <c r="GZ14" s="62">
        <v>0</v>
      </c>
      <c r="HA14" s="62">
        <v>0</v>
      </c>
      <c r="HB14" s="62">
        <v>0</v>
      </c>
    </row>
    <row r="15" spans="1:210"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2" t="s">
        <v>17</v>
      </c>
      <c r="GY15" s="62">
        <v>0</v>
      </c>
      <c r="GZ15" s="62">
        <v>0</v>
      </c>
      <c r="HA15" s="62">
        <v>0</v>
      </c>
      <c r="HB15" s="62">
        <v>0</v>
      </c>
    </row>
    <row r="16" spans="1:210"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2" t="s">
        <v>18</v>
      </c>
      <c r="GY16" s="62">
        <v>0</v>
      </c>
      <c r="GZ16" s="62">
        <v>0</v>
      </c>
      <c r="HA16" s="62">
        <v>0</v>
      </c>
      <c r="HB16" s="62">
        <v>0</v>
      </c>
    </row>
    <row r="17" spans="1:210"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2" t="s">
        <v>19</v>
      </c>
      <c r="GY17" s="62">
        <v>0</v>
      </c>
      <c r="GZ17" s="62">
        <v>0</v>
      </c>
      <c r="HA17" s="62">
        <v>0</v>
      </c>
      <c r="HB17" s="62">
        <v>0</v>
      </c>
    </row>
    <row r="18" spans="1:210"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2" t="s">
        <v>20</v>
      </c>
      <c r="GY18" s="62">
        <v>0</v>
      </c>
      <c r="GZ18" s="62">
        <v>0</v>
      </c>
      <c r="HA18" s="62">
        <v>0</v>
      </c>
      <c r="HB18" s="62">
        <v>0</v>
      </c>
    </row>
    <row r="19" spans="1:210"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2" t="s">
        <v>21</v>
      </c>
      <c r="GY19" s="62">
        <v>0</v>
      </c>
      <c r="GZ19" s="62">
        <v>0</v>
      </c>
      <c r="HA19" s="62">
        <v>0</v>
      </c>
      <c r="HB19" s="62">
        <v>0</v>
      </c>
    </row>
    <row r="20" spans="1:210"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v>
      </c>
      <c r="GL20" s="58">
        <v>0</v>
      </c>
      <c r="GM20" s="58">
        <v>0</v>
      </c>
      <c r="GN20" s="58">
        <v>0</v>
      </c>
      <c r="GQ20" s="58" t="s">
        <v>22</v>
      </c>
      <c r="GR20" s="58">
        <v>0</v>
      </c>
      <c r="GS20" s="58">
        <v>0</v>
      </c>
      <c r="GT20" s="58">
        <v>0</v>
      </c>
      <c r="GU20" s="58">
        <v>0</v>
      </c>
      <c r="GX20" s="62" t="s">
        <v>22</v>
      </c>
      <c r="GY20" s="62">
        <v>0</v>
      </c>
      <c r="GZ20" s="62">
        <v>0</v>
      </c>
      <c r="HA20" s="62">
        <v>0</v>
      </c>
      <c r="HB20" s="62">
        <v>0</v>
      </c>
    </row>
    <row r="21" spans="1:210"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v>
      </c>
      <c r="BW21" s="6">
        <v>0</v>
      </c>
      <c r="BX21" s="6">
        <v>0</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0.03</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2" t="s">
        <v>23</v>
      </c>
      <c r="GY21" s="62">
        <v>0</v>
      </c>
      <c r="GZ21" s="62">
        <v>0</v>
      </c>
      <c r="HA21" s="62">
        <v>0</v>
      </c>
      <c r="HB21" s="62">
        <v>0</v>
      </c>
    </row>
    <row r="22" spans="1:210"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2" t="s">
        <v>24</v>
      </c>
      <c r="GY22" s="62">
        <v>0</v>
      </c>
      <c r="GZ22" s="62">
        <v>0</v>
      </c>
      <c r="HA22" s="62">
        <v>0</v>
      </c>
      <c r="HB22" s="62">
        <v>0</v>
      </c>
    </row>
    <row r="23" spans="1:210"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0.15</v>
      </c>
      <c r="S23" s="1">
        <v>0.61</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v>
      </c>
      <c r="FX23" s="6">
        <v>0</v>
      </c>
      <c r="FY23" s="6">
        <v>0</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2" t="s">
        <v>25</v>
      </c>
      <c r="GY23" s="62">
        <v>0</v>
      </c>
      <c r="GZ23" s="62">
        <v>0</v>
      </c>
      <c r="HA23" s="62">
        <v>0</v>
      </c>
      <c r="HB23" s="62">
        <v>0</v>
      </c>
    </row>
    <row r="24" spans="1:210"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6" t="s">
        <v>26</v>
      </c>
      <c r="BA24" s="6">
        <v>0</v>
      </c>
      <c r="BB24" s="6">
        <v>0</v>
      </c>
      <c r="BC24" s="6">
        <v>0</v>
      </c>
      <c r="BD24" s="6">
        <v>0</v>
      </c>
      <c r="BG24" s="6" t="s">
        <v>26</v>
      </c>
      <c r="BH24" s="6">
        <v>0</v>
      </c>
      <c r="BI24" s="6">
        <v>0</v>
      </c>
      <c r="BJ24" s="6">
        <v>0</v>
      </c>
      <c r="BK24" s="6">
        <v>0</v>
      </c>
      <c r="BN24" s="6" t="s">
        <v>26</v>
      </c>
      <c r="BO24" s="6">
        <v>0</v>
      </c>
      <c r="BP24" s="6">
        <v>0</v>
      </c>
      <c r="BQ24" s="6">
        <v>0</v>
      </c>
      <c r="BR24" s="6">
        <v>0</v>
      </c>
      <c r="BU24" s="6" t="s">
        <v>26</v>
      </c>
      <c r="BV24" s="6">
        <v>0</v>
      </c>
      <c r="BW24" s="6">
        <v>0</v>
      </c>
      <c r="BX24" s="6">
        <v>0</v>
      </c>
      <c r="BY24" s="6">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v>
      </c>
      <c r="EA24" s="6">
        <v>0</v>
      </c>
      <c r="EB24" s="6">
        <v>0</v>
      </c>
      <c r="EC24" s="6">
        <v>0</v>
      </c>
      <c r="EF24" s="6" t="s">
        <v>26</v>
      </c>
      <c r="EG24" s="6">
        <v>0</v>
      </c>
      <c r="EH24" s="6">
        <v>0</v>
      </c>
      <c r="EI24" s="6">
        <v>0</v>
      </c>
      <c r="EJ24" s="6">
        <v>0</v>
      </c>
      <c r="EM24" s="6" t="s">
        <v>26</v>
      </c>
      <c r="EN24" s="6">
        <v>0</v>
      </c>
      <c r="EO24" s="6">
        <v>0</v>
      </c>
      <c r="EP24" s="6">
        <v>0</v>
      </c>
      <c r="EQ24" s="6">
        <v>0</v>
      </c>
      <c r="ET24" s="6" t="s">
        <v>26</v>
      </c>
      <c r="EU24" s="6">
        <v>0</v>
      </c>
      <c r="EV24" s="6">
        <v>0</v>
      </c>
      <c r="EW24" s="6">
        <v>0</v>
      </c>
      <c r="EX24" s="6">
        <v>0</v>
      </c>
      <c r="FA24" s="6" t="s">
        <v>26</v>
      </c>
      <c r="FB24" s="6">
        <v>0</v>
      </c>
      <c r="FC24" s="6">
        <v>0</v>
      </c>
      <c r="FD24" s="6">
        <v>0</v>
      </c>
      <c r="FE24" s="6">
        <v>0</v>
      </c>
      <c r="FH24" s="6" t="s">
        <v>26</v>
      </c>
      <c r="FI24" s="6">
        <v>0</v>
      </c>
      <c r="FJ24" s="6">
        <v>0</v>
      </c>
      <c r="FK24" s="6">
        <v>0</v>
      </c>
      <c r="FL24" s="6">
        <v>0</v>
      </c>
      <c r="FO24" s="6" t="s">
        <v>26</v>
      </c>
      <c r="FP24" s="6">
        <v>0</v>
      </c>
      <c r="FQ24" s="6">
        <v>0</v>
      </c>
      <c r="FR24" s="6">
        <v>0</v>
      </c>
      <c r="FS24" s="6">
        <v>0</v>
      </c>
      <c r="FV24" s="6" t="s">
        <v>26</v>
      </c>
      <c r="FW24" s="6">
        <v>0</v>
      </c>
      <c r="FX24" s="6">
        <v>0</v>
      </c>
      <c r="FY24" s="6">
        <v>0</v>
      </c>
      <c r="FZ24" s="6">
        <v>0</v>
      </c>
      <c r="GC24" s="6" t="s">
        <v>26</v>
      </c>
      <c r="GD24" s="6">
        <v>0</v>
      </c>
      <c r="GE24" s="6">
        <v>0</v>
      </c>
      <c r="GF24" s="6">
        <v>0</v>
      </c>
      <c r="GG24" s="6">
        <v>0</v>
      </c>
      <c r="GJ24" s="58" t="s">
        <v>26</v>
      </c>
      <c r="GK24" s="58">
        <v>0</v>
      </c>
      <c r="GL24" s="58">
        <v>0</v>
      </c>
      <c r="GM24" s="58">
        <v>0</v>
      </c>
      <c r="GN24" s="58">
        <v>0</v>
      </c>
      <c r="GQ24" s="58" t="s">
        <v>26</v>
      </c>
      <c r="GR24" s="58">
        <v>0</v>
      </c>
      <c r="GS24" s="58">
        <v>0</v>
      </c>
      <c r="GT24" s="58">
        <v>0</v>
      </c>
      <c r="GU24" s="58">
        <v>0</v>
      </c>
      <c r="GX24" s="62" t="s">
        <v>26</v>
      </c>
      <c r="GY24" s="62">
        <v>0</v>
      </c>
      <c r="GZ24" s="62">
        <v>0</v>
      </c>
      <c r="HA24" s="62">
        <v>0</v>
      </c>
      <c r="HB24" s="62">
        <v>0</v>
      </c>
    </row>
    <row r="25" spans="1:210"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0</v>
      </c>
      <c r="BW25" s="6">
        <v>0</v>
      </c>
      <c r="BX25" s="6">
        <v>0</v>
      </c>
      <c r="BY25" s="6">
        <v>0</v>
      </c>
      <c r="CB25" s="6" t="s">
        <v>27</v>
      </c>
      <c r="CC25" s="6">
        <v>0</v>
      </c>
      <c r="CD25" s="6">
        <v>0</v>
      </c>
      <c r="CE25" s="6">
        <v>0</v>
      </c>
      <c r="CF25" s="6">
        <v>0</v>
      </c>
      <c r="CI25" s="6" t="s">
        <v>27</v>
      </c>
      <c r="CJ25" s="6">
        <v>0</v>
      </c>
      <c r="CK25" s="6">
        <v>0</v>
      </c>
      <c r="CL25" s="6">
        <v>0</v>
      </c>
      <c r="CM25" s="6">
        <v>0</v>
      </c>
      <c r="CP25" s="6" t="s">
        <v>27</v>
      </c>
      <c r="CQ25" s="6">
        <v>0.03</v>
      </c>
      <c r="CR25" s="6">
        <v>0.1</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v>
      </c>
      <c r="EH25" s="6">
        <v>0</v>
      </c>
      <c r="EI25" s="6">
        <v>0</v>
      </c>
      <c r="EJ25" s="6">
        <v>0</v>
      </c>
      <c r="EM25" s="6" t="s">
        <v>27</v>
      </c>
      <c r="EN25" s="6">
        <v>0</v>
      </c>
      <c r="EO25" s="6">
        <v>0</v>
      </c>
      <c r="EP25" s="6">
        <v>0</v>
      </c>
      <c r="EQ25" s="6">
        <v>0</v>
      </c>
      <c r="ET25" s="6" t="s">
        <v>27</v>
      </c>
      <c r="EU25" s="6">
        <v>0</v>
      </c>
      <c r="EV25" s="6">
        <v>0</v>
      </c>
      <c r="EW25" s="6">
        <v>0</v>
      </c>
      <c r="EX25" s="6">
        <v>0</v>
      </c>
      <c r="FA25" s="6" t="s">
        <v>27</v>
      </c>
      <c r="FB25" s="6">
        <v>0</v>
      </c>
      <c r="FC25" s="6">
        <v>0</v>
      </c>
      <c r="FD25" s="6">
        <v>0</v>
      </c>
      <c r="FE25" s="6">
        <v>0</v>
      </c>
      <c r="FH25" s="6" t="s">
        <v>27</v>
      </c>
      <c r="FI25" s="6">
        <v>0</v>
      </c>
      <c r="FJ25" s="6">
        <v>0</v>
      </c>
      <c r="FK25" s="6">
        <v>0</v>
      </c>
      <c r="FL25" s="6">
        <v>0</v>
      </c>
      <c r="FO25" s="6" t="s">
        <v>27</v>
      </c>
      <c r="FP25" s="6">
        <v>0.04</v>
      </c>
      <c r="FQ25" s="6">
        <v>0</v>
      </c>
      <c r="FR25" s="6">
        <v>7.0000000000000007E-2</v>
      </c>
      <c r="FS25" s="6">
        <v>0</v>
      </c>
      <c r="FV25" s="6" t="s">
        <v>27</v>
      </c>
      <c r="FW25" s="6">
        <v>0</v>
      </c>
      <c r="FX25" s="6">
        <v>0</v>
      </c>
      <c r="FY25" s="6">
        <v>0</v>
      </c>
      <c r="FZ25" s="6">
        <v>0</v>
      </c>
      <c r="GC25" s="6" t="s">
        <v>27</v>
      </c>
      <c r="GD25" s="6">
        <v>0.19</v>
      </c>
      <c r="GE25" s="6">
        <v>0</v>
      </c>
      <c r="GF25" s="6">
        <v>0.23</v>
      </c>
      <c r="GG25" s="6">
        <v>0.48</v>
      </c>
      <c r="GJ25" s="58" t="s">
        <v>27</v>
      </c>
      <c r="GK25" s="58">
        <v>0</v>
      </c>
      <c r="GL25" s="58">
        <v>0</v>
      </c>
      <c r="GM25" s="58">
        <v>0</v>
      </c>
      <c r="GN25" s="58">
        <v>0</v>
      </c>
      <c r="GQ25" s="58" t="s">
        <v>27</v>
      </c>
      <c r="GR25" s="58">
        <v>0</v>
      </c>
      <c r="GS25" s="58">
        <v>0</v>
      </c>
      <c r="GT25" s="58">
        <v>0</v>
      </c>
      <c r="GU25" s="58">
        <v>0</v>
      </c>
      <c r="GX25" s="62" t="s">
        <v>27</v>
      </c>
      <c r="GY25" s="62">
        <v>0</v>
      </c>
      <c r="GZ25" s="62">
        <v>0</v>
      </c>
      <c r="HA25" s="62">
        <v>0</v>
      </c>
      <c r="HB25" s="62">
        <v>0</v>
      </c>
    </row>
    <row r="26" spans="1:210"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v>
      </c>
      <c r="BI26" s="6">
        <v>0</v>
      </c>
      <c r="BJ26" s="6">
        <v>0</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v>
      </c>
      <c r="EV26" s="6">
        <v>0</v>
      </c>
      <c r="EW26" s="6">
        <v>0</v>
      </c>
      <c r="EX26" s="6">
        <v>0</v>
      </c>
      <c r="FA26" s="6" t="s">
        <v>28</v>
      </c>
      <c r="FB26" s="6">
        <v>0.02</v>
      </c>
      <c r="FC26" s="6">
        <v>0</v>
      </c>
      <c r="FD26" s="6">
        <v>0</v>
      </c>
      <c r="FE26" s="6">
        <v>0.16</v>
      </c>
      <c r="FH26" s="6" t="s">
        <v>28</v>
      </c>
      <c r="FI26" s="6">
        <v>0</v>
      </c>
      <c r="FJ26" s="6">
        <v>0</v>
      </c>
      <c r="FK26" s="6">
        <v>0</v>
      </c>
      <c r="FL26" s="6">
        <v>0</v>
      </c>
      <c r="FO26" s="6" t="s">
        <v>28</v>
      </c>
      <c r="FP26" s="6">
        <v>0</v>
      </c>
      <c r="FQ26" s="6">
        <v>0</v>
      </c>
      <c r="FR26" s="6">
        <v>0</v>
      </c>
      <c r="FS26" s="6">
        <v>0</v>
      </c>
      <c r="FV26" s="6" t="s">
        <v>28</v>
      </c>
      <c r="FW26" s="6">
        <v>0.04</v>
      </c>
      <c r="FX26" s="6">
        <v>0.16</v>
      </c>
      <c r="FY26" s="6">
        <v>0</v>
      </c>
      <c r="FZ26" s="6">
        <v>0</v>
      </c>
      <c r="GC26" s="6" t="s">
        <v>28</v>
      </c>
      <c r="GD26" s="6">
        <v>0.18</v>
      </c>
      <c r="GE26" s="6">
        <v>0.76</v>
      </c>
      <c r="GF26" s="6">
        <v>0</v>
      </c>
      <c r="GG26" s="6">
        <v>0</v>
      </c>
      <c r="GJ26" s="58" t="s">
        <v>28</v>
      </c>
      <c r="GK26" s="58">
        <v>0</v>
      </c>
      <c r="GL26" s="58">
        <v>0</v>
      </c>
      <c r="GM26" s="58">
        <v>0</v>
      </c>
      <c r="GN26" s="58">
        <v>0</v>
      </c>
      <c r="GQ26" s="58" t="s">
        <v>28</v>
      </c>
      <c r="GR26" s="58">
        <v>0</v>
      </c>
      <c r="GS26" s="58">
        <v>0</v>
      </c>
      <c r="GT26" s="58">
        <v>0</v>
      </c>
      <c r="GU26" s="58">
        <v>0</v>
      </c>
      <c r="GX26" s="62" t="s">
        <v>28</v>
      </c>
      <c r="GY26" s="62">
        <v>0</v>
      </c>
      <c r="GZ26" s="62">
        <v>0</v>
      </c>
      <c r="HA26" s="62">
        <v>0</v>
      </c>
      <c r="HB26" s="62">
        <v>0</v>
      </c>
    </row>
    <row r="27" spans="1:210"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2" t="s">
        <v>29</v>
      </c>
      <c r="GY27" s="62">
        <v>0</v>
      </c>
      <c r="GZ27" s="62">
        <v>0</v>
      </c>
      <c r="HA27" s="62">
        <v>0</v>
      </c>
      <c r="HB27" s="62">
        <v>0</v>
      </c>
    </row>
    <row r="28" spans="1:210"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2" t="s">
        <v>30</v>
      </c>
      <c r="GY28" s="62">
        <v>0</v>
      </c>
      <c r="GZ28" s="62">
        <v>0</v>
      </c>
      <c r="HA28" s="62">
        <v>0</v>
      </c>
      <c r="HB28" s="62">
        <v>0</v>
      </c>
    </row>
    <row r="29" spans="1:210"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v>
      </c>
      <c r="GS29" s="58">
        <v>0</v>
      </c>
      <c r="GT29" s="58">
        <v>0</v>
      </c>
      <c r="GU29" s="58">
        <v>0</v>
      </c>
      <c r="GX29" s="62" t="s">
        <v>31</v>
      </c>
      <c r="GY29" s="62">
        <v>0</v>
      </c>
      <c r="GZ29" s="62">
        <v>0</v>
      </c>
      <c r="HA29" s="62">
        <v>0</v>
      </c>
      <c r="HB29" s="62">
        <v>0</v>
      </c>
    </row>
    <row r="30" spans="1:210"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v>
      </c>
      <c r="AU30" s="6">
        <v>0</v>
      </c>
      <c r="AV30" s="6">
        <v>0</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0.04</v>
      </c>
      <c r="EA30" s="6">
        <v>0</v>
      </c>
      <c r="EB30" s="6">
        <v>0</v>
      </c>
      <c r="EC30" s="6">
        <v>0.28000000000000003</v>
      </c>
      <c r="EF30" s="6" t="s">
        <v>32</v>
      </c>
      <c r="EG30" s="6">
        <v>0</v>
      </c>
      <c r="EH30" s="6">
        <v>0</v>
      </c>
      <c r="EI30" s="6">
        <v>0</v>
      </c>
      <c r="EJ30" s="6">
        <v>0</v>
      </c>
      <c r="EM30" s="6" t="s">
        <v>32</v>
      </c>
      <c r="EN30" s="6">
        <v>0</v>
      </c>
      <c r="EO30" s="6">
        <v>0</v>
      </c>
      <c r="EP30" s="6">
        <v>0</v>
      </c>
      <c r="EQ30" s="6">
        <v>0</v>
      </c>
      <c r="ET30" s="6" t="s">
        <v>32</v>
      </c>
      <c r="EU30" s="6">
        <v>0.26</v>
      </c>
      <c r="EV30" s="6">
        <v>0</v>
      </c>
      <c r="EW30" s="6">
        <v>0</v>
      </c>
      <c r="EX30" s="6">
        <v>1.93</v>
      </c>
      <c r="FA30" s="6" t="s">
        <v>32</v>
      </c>
      <c r="FB30" s="6">
        <v>0.09</v>
      </c>
      <c r="FC30" s="6">
        <v>0</v>
      </c>
      <c r="FD30" s="6">
        <v>0</v>
      </c>
      <c r="FE30" s="6">
        <v>0.67</v>
      </c>
      <c r="FH30" s="6" t="s">
        <v>32</v>
      </c>
      <c r="FI30" s="6">
        <v>0</v>
      </c>
      <c r="FJ30" s="6">
        <v>0</v>
      </c>
      <c r="FK30" s="6">
        <v>0</v>
      </c>
      <c r="FL30" s="6">
        <v>0</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2" t="s">
        <v>32</v>
      </c>
      <c r="GY30" s="62">
        <v>0</v>
      </c>
      <c r="GZ30" s="62">
        <v>0</v>
      </c>
      <c r="HA30" s="62">
        <v>0</v>
      </c>
      <c r="HB30" s="62">
        <v>0</v>
      </c>
    </row>
    <row r="31" spans="1:210"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v>
      </c>
      <c r="EA31" s="6">
        <v>0</v>
      </c>
      <c r="EB31" s="6">
        <v>0</v>
      </c>
      <c r="EC31" s="6">
        <v>0</v>
      </c>
      <c r="EF31" s="6" t="s">
        <v>33</v>
      </c>
      <c r="EG31" s="6">
        <v>0</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v>
      </c>
      <c r="FX31" s="6">
        <v>0</v>
      </c>
      <c r="FY31" s="6">
        <v>0</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2" t="s">
        <v>33</v>
      </c>
      <c r="GY31" s="62">
        <v>0</v>
      </c>
      <c r="GZ31" s="62">
        <v>0</v>
      </c>
      <c r="HA31" s="62">
        <v>0</v>
      </c>
      <c r="HB31" s="62">
        <v>0</v>
      </c>
    </row>
    <row r="32" spans="1:210"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c r="EF32" s="6" t="s">
        <v>34</v>
      </c>
      <c r="EG32" s="6">
        <v>0</v>
      </c>
      <c r="EH32" s="6">
        <v>0</v>
      </c>
      <c r="EI32" s="6">
        <v>0</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v>
      </c>
      <c r="FJ32" s="6">
        <v>0</v>
      </c>
      <c r="FK32" s="6">
        <v>0</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2" t="s">
        <v>34</v>
      </c>
      <c r="GY32" s="62">
        <v>0</v>
      </c>
      <c r="GZ32" s="62">
        <v>0</v>
      </c>
      <c r="HA32" s="62">
        <v>0</v>
      </c>
      <c r="HB32" s="62">
        <v>0</v>
      </c>
    </row>
    <row r="33" spans="1:210"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0.06</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c r="EF33" s="6" t="s">
        <v>35</v>
      </c>
      <c r="EG33" s="6">
        <v>0.06</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0.04</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0.04</v>
      </c>
      <c r="GS33" s="58">
        <v>0</v>
      </c>
      <c r="GT33" s="58">
        <v>0</v>
      </c>
      <c r="GU33" s="58">
        <v>0</v>
      </c>
      <c r="GX33" s="62" t="s">
        <v>35</v>
      </c>
      <c r="GY33" s="62">
        <v>0</v>
      </c>
      <c r="GZ33" s="62">
        <v>0</v>
      </c>
      <c r="HA33" s="62">
        <v>0</v>
      </c>
      <c r="HB33" s="62">
        <v>0</v>
      </c>
    </row>
    <row r="34" spans="1:210"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0</v>
      </c>
      <c r="BP34" s="6">
        <v>0</v>
      </c>
      <c r="BQ34" s="6">
        <v>0</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v>
      </c>
      <c r="FJ34" s="6">
        <v>0</v>
      </c>
      <c r="FK34" s="6">
        <v>0</v>
      </c>
      <c r="FL34" s="6">
        <v>0</v>
      </c>
      <c r="FO34" s="6" t="s">
        <v>36</v>
      </c>
      <c r="FP34" s="6">
        <v>0</v>
      </c>
      <c r="FQ34" s="6">
        <v>0</v>
      </c>
      <c r="FR34" s="6">
        <v>0</v>
      </c>
      <c r="FS34" s="6">
        <v>0</v>
      </c>
      <c r="FV34" s="6" t="s">
        <v>36</v>
      </c>
      <c r="FW34" s="6">
        <v>0</v>
      </c>
      <c r="FX34" s="6">
        <v>0</v>
      </c>
      <c r="FY34" s="6">
        <v>0</v>
      </c>
      <c r="FZ34" s="6">
        <v>0</v>
      </c>
      <c r="GC34" s="6" t="s">
        <v>36</v>
      </c>
      <c r="GD34" s="6">
        <v>0</v>
      </c>
      <c r="GE34" s="6">
        <v>0</v>
      </c>
      <c r="GF34" s="6">
        <v>0</v>
      </c>
      <c r="GG34" s="6">
        <v>0</v>
      </c>
      <c r="GJ34" s="58" t="s">
        <v>36</v>
      </c>
      <c r="GK34" s="58">
        <v>0</v>
      </c>
      <c r="GL34" s="58">
        <v>0</v>
      </c>
      <c r="GM34" s="58">
        <v>0</v>
      </c>
      <c r="GN34" s="58">
        <v>0</v>
      </c>
      <c r="GQ34" s="58" t="s">
        <v>36</v>
      </c>
      <c r="GR34" s="58">
        <v>0</v>
      </c>
      <c r="GS34" s="58">
        <v>0</v>
      </c>
      <c r="GT34" s="58">
        <v>0</v>
      </c>
      <c r="GU34" s="58">
        <v>0</v>
      </c>
      <c r="GX34" s="62" t="s">
        <v>36</v>
      </c>
      <c r="GY34" s="62">
        <v>0</v>
      </c>
      <c r="GZ34" s="62">
        <v>0</v>
      </c>
      <c r="HA34" s="62">
        <v>0</v>
      </c>
      <c r="HB34" s="62">
        <v>0</v>
      </c>
    </row>
    <row r="35" spans="1:210"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6" t="s">
        <v>37</v>
      </c>
      <c r="BA35" s="6">
        <v>0</v>
      </c>
      <c r="BB35" s="6">
        <v>0</v>
      </c>
      <c r="BC35" s="6">
        <v>0</v>
      </c>
      <c r="BD35" s="6">
        <v>0</v>
      </c>
      <c r="BG35" s="6" t="s">
        <v>37</v>
      </c>
      <c r="BH35" s="6">
        <v>0</v>
      </c>
      <c r="BI35" s="6">
        <v>0</v>
      </c>
      <c r="BJ35" s="6">
        <v>0</v>
      </c>
      <c r="BK35" s="6">
        <v>0</v>
      </c>
      <c r="BN35" s="6" t="s">
        <v>37</v>
      </c>
      <c r="BO35" s="6">
        <v>0.05</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v>
      </c>
      <c r="EH35" s="6">
        <v>0</v>
      </c>
      <c r="EI35" s="6">
        <v>0</v>
      </c>
      <c r="EJ35" s="6">
        <v>0</v>
      </c>
      <c r="EM35" s="6" t="s">
        <v>37</v>
      </c>
      <c r="EN35" s="6">
        <v>0</v>
      </c>
      <c r="EO35" s="6">
        <v>0</v>
      </c>
      <c r="EP35" s="6">
        <v>0</v>
      </c>
      <c r="EQ35" s="6">
        <v>0</v>
      </c>
      <c r="ET35" s="6" t="s">
        <v>37</v>
      </c>
      <c r="EU35" s="6">
        <v>0</v>
      </c>
      <c r="EV35" s="6">
        <v>0</v>
      </c>
      <c r="EW35" s="6">
        <v>0</v>
      </c>
      <c r="EX35" s="6">
        <v>0</v>
      </c>
      <c r="FA35" s="6" t="s">
        <v>37</v>
      </c>
      <c r="FB35" s="6">
        <v>0</v>
      </c>
      <c r="FC35" s="6">
        <v>0</v>
      </c>
      <c r="FD35" s="6">
        <v>0</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v>
      </c>
      <c r="GS35" s="58">
        <v>0</v>
      </c>
      <c r="GT35" s="58">
        <v>0</v>
      </c>
      <c r="GU35" s="58">
        <v>0</v>
      </c>
      <c r="GX35" s="62" t="s">
        <v>37</v>
      </c>
      <c r="GY35" s="62">
        <v>0</v>
      </c>
      <c r="GZ35" s="62">
        <v>0</v>
      </c>
      <c r="HA35" s="62">
        <v>0</v>
      </c>
      <c r="HB35" s="62">
        <v>0</v>
      </c>
    </row>
    <row r="36" spans="1:210"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v>
      </c>
      <c r="BB36" s="6">
        <v>0</v>
      </c>
      <c r="BC36" s="6">
        <v>0</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0.08</v>
      </c>
      <c r="CR36" s="6">
        <v>0</v>
      </c>
      <c r="CS36" s="6">
        <v>0.16</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0.22</v>
      </c>
      <c r="FJ36" s="6">
        <v>0</v>
      </c>
      <c r="FK36" s="6">
        <v>0</v>
      </c>
      <c r="FL36" s="6">
        <v>1.79</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2" t="s">
        <v>38</v>
      </c>
      <c r="GY36" s="62">
        <v>0</v>
      </c>
      <c r="GZ36" s="62">
        <v>0</v>
      </c>
      <c r="HA36" s="62">
        <v>0</v>
      </c>
      <c r="HB36" s="62">
        <v>0</v>
      </c>
    </row>
    <row r="37" spans="1:210" x14ac:dyDescent="0.3">
      <c r="A37" s="1">
        <v>1.6000000000000008</v>
      </c>
      <c r="B37" s="1">
        <v>1.6500000000000008</v>
      </c>
      <c r="C37" s="1" t="s">
        <v>39</v>
      </c>
      <c r="D37" s="1">
        <v>0</v>
      </c>
      <c r="E37" s="1">
        <v>0</v>
      </c>
      <c r="F37" s="1">
        <v>0</v>
      </c>
      <c r="G37" s="1">
        <v>0</v>
      </c>
      <c r="H37" s="1"/>
      <c r="I37" s="1"/>
      <c r="J37" s="1" t="s">
        <v>39</v>
      </c>
      <c r="K37" s="1">
        <v>0.03</v>
      </c>
      <c r="L37" s="1">
        <v>0</v>
      </c>
      <c r="M37" s="1">
        <v>0.06</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0.17</v>
      </c>
      <c r="EV37" s="6">
        <v>0</v>
      </c>
      <c r="EW37" s="6">
        <v>0</v>
      </c>
      <c r="EX37" s="6">
        <v>1.28</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2" t="s">
        <v>39</v>
      </c>
      <c r="GY37" s="62">
        <v>0</v>
      </c>
      <c r="GZ37" s="62">
        <v>0</v>
      </c>
      <c r="HA37" s="62">
        <v>0</v>
      </c>
      <c r="HB37" s="62">
        <v>0</v>
      </c>
    </row>
    <row r="38" spans="1:210" x14ac:dyDescent="0.3">
      <c r="A38" s="1">
        <v>1.6500000000000008</v>
      </c>
      <c r="B38" s="1">
        <v>1.7000000000000008</v>
      </c>
      <c r="C38" s="1" t="s">
        <v>40</v>
      </c>
      <c r="D38" s="1">
        <v>0.03</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v>
      </c>
      <c r="AU38" s="6">
        <v>0</v>
      </c>
      <c r="AV38" s="6">
        <v>0</v>
      </c>
      <c r="AW38" s="6">
        <v>0</v>
      </c>
      <c r="AZ38" s="6" t="s">
        <v>40</v>
      </c>
      <c r="BA38" s="6">
        <v>0</v>
      </c>
      <c r="BB38" s="6">
        <v>0</v>
      </c>
      <c r="BC38" s="6">
        <v>0</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0.05</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0.85</v>
      </c>
      <c r="FQ38" s="6">
        <v>1.99</v>
      </c>
      <c r="FR38" s="6">
        <v>0.43</v>
      </c>
      <c r="FS38" s="6">
        <v>0</v>
      </c>
      <c r="FV38" s="6" t="s">
        <v>40</v>
      </c>
      <c r="FW38" s="6">
        <v>0.42</v>
      </c>
      <c r="FX38" s="6">
        <v>1.46</v>
      </c>
      <c r="FY38" s="6">
        <v>0</v>
      </c>
      <c r="FZ38" s="6">
        <v>0</v>
      </c>
      <c r="GC38" s="6" t="s">
        <v>40</v>
      </c>
      <c r="GD38" s="6">
        <v>0</v>
      </c>
      <c r="GE38" s="6">
        <v>0</v>
      </c>
      <c r="GF38" s="6">
        <v>0</v>
      </c>
      <c r="GG38" s="6">
        <v>0</v>
      </c>
      <c r="GJ38" s="58" t="s">
        <v>40</v>
      </c>
      <c r="GK38" s="58">
        <v>0.25</v>
      </c>
      <c r="GL38" s="58">
        <v>0.44</v>
      </c>
      <c r="GM38" s="58">
        <v>0.24</v>
      </c>
      <c r="GN38" s="58">
        <v>0</v>
      </c>
      <c r="GQ38" s="58" t="s">
        <v>40</v>
      </c>
      <c r="GR38" s="58">
        <v>0</v>
      </c>
      <c r="GS38" s="58">
        <v>0</v>
      </c>
      <c r="GT38" s="58">
        <v>0</v>
      </c>
      <c r="GU38" s="58">
        <v>0</v>
      </c>
      <c r="GX38" s="62" t="s">
        <v>40</v>
      </c>
      <c r="GY38" s="62">
        <v>0</v>
      </c>
      <c r="GZ38" s="62">
        <v>0</v>
      </c>
      <c r="HA38" s="62">
        <v>0</v>
      </c>
      <c r="HB38" s="62">
        <v>0</v>
      </c>
    </row>
    <row r="39" spans="1:210"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0.22</v>
      </c>
      <c r="CK39" s="6">
        <v>0</v>
      </c>
      <c r="CL39" s="6">
        <v>0.45</v>
      </c>
      <c r="CM39" s="6">
        <v>0</v>
      </c>
      <c r="CP39" s="6" t="s">
        <v>41</v>
      </c>
      <c r="CQ39" s="6">
        <v>0</v>
      </c>
      <c r="CR39" s="6">
        <v>0</v>
      </c>
      <c r="CS39" s="6">
        <v>0</v>
      </c>
      <c r="CT39" s="6">
        <v>0</v>
      </c>
      <c r="CW39" s="6" t="s">
        <v>41</v>
      </c>
      <c r="CX39" s="6">
        <v>0.11</v>
      </c>
      <c r="CY39" s="6">
        <v>0</v>
      </c>
      <c r="CZ39" s="6">
        <v>0.21</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0.03</v>
      </c>
      <c r="EV39" s="6">
        <v>0.12</v>
      </c>
      <c r="EW39" s="6">
        <v>0</v>
      </c>
      <c r="EX39" s="6">
        <v>0</v>
      </c>
      <c r="FA39" s="6" t="s">
        <v>41</v>
      </c>
      <c r="FB39" s="6">
        <v>0</v>
      </c>
      <c r="FC39" s="6">
        <v>0</v>
      </c>
      <c r="FD39" s="6">
        <v>0</v>
      </c>
      <c r="FE39" s="6">
        <v>0</v>
      </c>
      <c r="FH39" s="6" t="s">
        <v>41</v>
      </c>
      <c r="FI39" s="6">
        <v>0.08</v>
      </c>
      <c r="FJ39" s="6">
        <v>0.28999999999999998</v>
      </c>
      <c r="FK39" s="6">
        <v>0</v>
      </c>
      <c r="FL39" s="6">
        <v>0</v>
      </c>
      <c r="FO39" s="6" t="s">
        <v>41</v>
      </c>
      <c r="FP39" s="6">
        <v>0.96</v>
      </c>
      <c r="FQ39" s="6">
        <v>3.83</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2" t="s">
        <v>41</v>
      </c>
      <c r="GY39" s="62">
        <v>0</v>
      </c>
      <c r="GZ39" s="62">
        <v>0</v>
      </c>
      <c r="HA39" s="62">
        <v>0</v>
      </c>
      <c r="HB39" s="62">
        <v>0</v>
      </c>
    </row>
    <row r="40" spans="1:210"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0.04</v>
      </c>
      <c r="AN40" s="6">
        <v>0</v>
      </c>
      <c r="AO40" s="6">
        <v>0</v>
      </c>
      <c r="AP40" s="6">
        <v>0</v>
      </c>
      <c r="AQ40" s="1"/>
      <c r="AR40" s="1"/>
      <c r="AS40" s="6" t="s">
        <v>42</v>
      </c>
      <c r="AT40" s="6">
        <v>0.08</v>
      </c>
      <c r="AU40" s="6">
        <v>0</v>
      </c>
      <c r="AV40" s="6">
        <v>0</v>
      </c>
      <c r="AW40" s="6">
        <v>0</v>
      </c>
      <c r="AZ40" s="6" t="s">
        <v>42</v>
      </c>
      <c r="BA40" s="6">
        <v>0.08</v>
      </c>
      <c r="BB40" s="6">
        <v>0</v>
      </c>
      <c r="BC40" s="6">
        <v>0.08</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0.08</v>
      </c>
      <c r="EO40" s="6">
        <v>0</v>
      </c>
      <c r="EP40" s="6">
        <v>0</v>
      </c>
      <c r="EQ40" s="6">
        <v>0</v>
      </c>
      <c r="ET40" s="6" t="s">
        <v>42</v>
      </c>
      <c r="EU40" s="6">
        <v>0</v>
      </c>
      <c r="EV40" s="6">
        <v>0</v>
      </c>
      <c r="EW40" s="6">
        <v>0</v>
      </c>
      <c r="EX40" s="6">
        <v>0</v>
      </c>
      <c r="FA40" s="6" t="s">
        <v>42</v>
      </c>
      <c r="FB40" s="6">
        <v>0.04</v>
      </c>
      <c r="FC40" s="6">
        <v>0</v>
      </c>
      <c r="FD40" s="6">
        <v>0</v>
      </c>
      <c r="FE40" s="6">
        <v>0.3</v>
      </c>
      <c r="FH40" s="6" t="s">
        <v>42</v>
      </c>
      <c r="FI40" s="6">
        <v>0.08</v>
      </c>
      <c r="FJ40" s="6">
        <v>0</v>
      </c>
      <c r="FK40" s="6">
        <v>0</v>
      </c>
      <c r="FL40" s="6">
        <v>0.69</v>
      </c>
      <c r="FO40" s="6" t="s">
        <v>42</v>
      </c>
      <c r="FP40" s="6">
        <v>0</v>
      </c>
      <c r="FQ40" s="6">
        <v>0</v>
      </c>
      <c r="FR40" s="6">
        <v>0</v>
      </c>
      <c r="FS40" s="6">
        <v>0</v>
      </c>
      <c r="FV40" s="6" t="s">
        <v>42</v>
      </c>
      <c r="FW40" s="6">
        <v>0.03</v>
      </c>
      <c r="FX40" s="6">
        <v>0</v>
      </c>
      <c r="FY40" s="6">
        <v>0</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2" t="s">
        <v>42</v>
      </c>
      <c r="GY40" s="62">
        <v>0.16</v>
      </c>
      <c r="GZ40" s="62">
        <v>0</v>
      </c>
      <c r="HA40" s="62">
        <v>0</v>
      </c>
      <c r="HB40" s="62">
        <v>0</v>
      </c>
    </row>
    <row r="41" spans="1:210" x14ac:dyDescent="0.3">
      <c r="A41" s="1">
        <v>1.8000000000000009</v>
      </c>
      <c r="B41" s="1">
        <v>1.850000000000001</v>
      </c>
      <c r="C41" s="1" t="s">
        <v>43</v>
      </c>
      <c r="D41" s="1">
        <v>0.27</v>
      </c>
      <c r="E41" s="1">
        <v>1.08</v>
      </c>
      <c r="F41" s="1">
        <v>0</v>
      </c>
      <c r="G41" s="1">
        <v>0</v>
      </c>
      <c r="H41" s="1"/>
      <c r="I41" s="1"/>
      <c r="J41" s="1" t="s">
        <v>43</v>
      </c>
      <c r="K41" s="1">
        <v>0.23</v>
      </c>
      <c r="L41" s="1">
        <v>0.51</v>
      </c>
      <c r="M41" s="1">
        <v>0.15</v>
      </c>
      <c r="N41" s="1">
        <v>0.16</v>
      </c>
      <c r="O41" s="1"/>
      <c r="P41" s="1"/>
      <c r="Q41" s="1" t="s">
        <v>43</v>
      </c>
      <c r="R41" s="1">
        <v>0</v>
      </c>
      <c r="S41" s="1">
        <v>0</v>
      </c>
      <c r="T41" s="1">
        <v>0</v>
      </c>
      <c r="U41" s="1">
        <v>0</v>
      </c>
      <c r="V41" s="1"/>
      <c r="W41" s="1"/>
      <c r="X41" s="1" t="s">
        <v>43</v>
      </c>
      <c r="Y41" s="1">
        <v>0.04</v>
      </c>
      <c r="Z41" s="1">
        <v>0</v>
      </c>
      <c r="AA41" s="1">
        <v>7.0000000000000007E-2</v>
      </c>
      <c r="AB41" s="1">
        <v>0</v>
      </c>
      <c r="AC41" s="1"/>
      <c r="AD41" s="1"/>
      <c r="AE41" s="6" t="s">
        <v>43</v>
      </c>
      <c r="AF41" s="6">
        <v>0.15</v>
      </c>
      <c r="AG41" s="6">
        <v>0.16</v>
      </c>
      <c r="AH41" s="6">
        <v>0.2</v>
      </c>
      <c r="AI41" s="6">
        <v>0</v>
      </c>
      <c r="AJ41" s="1"/>
      <c r="AK41" s="1"/>
      <c r="AL41" s="6" t="s">
        <v>43</v>
      </c>
      <c r="AM41" s="6">
        <v>0</v>
      </c>
      <c r="AN41" s="6">
        <v>0</v>
      </c>
      <c r="AO41" s="6">
        <v>0</v>
      </c>
      <c r="AP41" s="6">
        <v>0</v>
      </c>
      <c r="AQ41" s="1"/>
      <c r="AR41" s="1"/>
      <c r="AS41" s="6" t="s">
        <v>43</v>
      </c>
      <c r="AT41" s="6">
        <v>0.03</v>
      </c>
      <c r="AU41" s="6">
        <v>0.13</v>
      </c>
      <c r="AV41" s="6">
        <v>0</v>
      </c>
      <c r="AW41" s="6">
        <v>0</v>
      </c>
      <c r="AZ41" s="6" t="s">
        <v>43</v>
      </c>
      <c r="BA41" s="6">
        <v>7.0000000000000007E-2</v>
      </c>
      <c r="BB41" s="6">
        <v>0.24</v>
      </c>
      <c r="BC41" s="6">
        <v>0</v>
      </c>
      <c r="BD41" s="6">
        <v>0</v>
      </c>
      <c r="BG41" s="6" t="s">
        <v>43</v>
      </c>
      <c r="BH41" s="6">
        <v>0</v>
      </c>
      <c r="BI41" s="6">
        <v>0</v>
      </c>
      <c r="BJ41" s="6">
        <v>0</v>
      </c>
      <c r="BK41" s="6">
        <v>0</v>
      </c>
      <c r="BN41" s="6" t="s">
        <v>43</v>
      </c>
      <c r="BO41" s="6">
        <v>0</v>
      </c>
      <c r="BP41" s="6">
        <v>0</v>
      </c>
      <c r="BQ41" s="6">
        <v>0</v>
      </c>
      <c r="BR41" s="6">
        <v>0</v>
      </c>
      <c r="BU41" s="6" t="s">
        <v>43</v>
      </c>
      <c r="BV41" s="6">
        <v>0.05</v>
      </c>
      <c r="BW41" s="6">
        <v>0.2</v>
      </c>
      <c r="BX41" s="6">
        <v>0</v>
      </c>
      <c r="BY41" s="6">
        <v>0</v>
      </c>
      <c r="CB41" s="6" t="s">
        <v>43</v>
      </c>
      <c r="CC41" s="6">
        <v>0</v>
      </c>
      <c r="CD41" s="6">
        <v>0</v>
      </c>
      <c r="CE41" s="6">
        <v>0</v>
      </c>
      <c r="CF41" s="6">
        <v>0</v>
      </c>
      <c r="CI41" s="6" t="s">
        <v>43</v>
      </c>
      <c r="CJ41" s="6">
        <v>0.06</v>
      </c>
      <c r="CK41" s="6">
        <v>0</v>
      </c>
      <c r="CL41" s="6">
        <v>0</v>
      </c>
      <c r="CM41" s="6">
        <v>0</v>
      </c>
      <c r="CP41" s="6" t="s">
        <v>43</v>
      </c>
      <c r="CQ41" s="6">
        <v>0.04</v>
      </c>
      <c r="CR41" s="6">
        <v>0.14000000000000001</v>
      </c>
      <c r="CS41" s="6">
        <v>0</v>
      </c>
      <c r="CT41" s="6">
        <v>0</v>
      </c>
      <c r="CW41" s="6" t="s">
        <v>43</v>
      </c>
      <c r="CX41" s="6">
        <v>0.1</v>
      </c>
      <c r="CY41" s="6">
        <v>0.21</v>
      </c>
      <c r="CZ41" s="6">
        <v>0</v>
      </c>
      <c r="DA41" s="6">
        <v>0.32</v>
      </c>
      <c r="DD41" s="6" t="s">
        <v>43</v>
      </c>
      <c r="DE41" s="6">
        <v>0</v>
      </c>
      <c r="DF41" s="6">
        <v>0</v>
      </c>
      <c r="DG41" s="6">
        <v>0</v>
      </c>
      <c r="DH41" s="6">
        <v>0</v>
      </c>
      <c r="DK41" s="6" t="s">
        <v>43</v>
      </c>
      <c r="DL41" s="6">
        <v>0.04</v>
      </c>
      <c r="DM41" s="6">
        <v>0.13</v>
      </c>
      <c r="DN41" s="6">
        <v>0</v>
      </c>
      <c r="DO41" s="6">
        <v>0</v>
      </c>
      <c r="DR41" s="6" t="s">
        <v>43</v>
      </c>
      <c r="DS41" s="6">
        <v>0.25</v>
      </c>
      <c r="DT41" s="6">
        <v>0</v>
      </c>
      <c r="DU41" s="6">
        <v>0.19</v>
      </c>
      <c r="DV41" s="6">
        <v>0</v>
      </c>
      <c r="DY41" s="6" t="s">
        <v>43</v>
      </c>
      <c r="DZ41" s="6">
        <v>0.04</v>
      </c>
      <c r="EA41" s="6">
        <v>0</v>
      </c>
      <c r="EB41" s="6">
        <v>0</v>
      </c>
      <c r="EC41" s="6">
        <v>0</v>
      </c>
      <c r="EF41" s="6" t="s">
        <v>43</v>
      </c>
      <c r="EG41" s="6">
        <v>0</v>
      </c>
      <c r="EH41" s="6">
        <v>0</v>
      </c>
      <c r="EI41" s="6">
        <v>0</v>
      </c>
      <c r="EJ41" s="6">
        <v>0</v>
      </c>
      <c r="EM41" s="6" t="s">
        <v>43</v>
      </c>
      <c r="EN41" s="6">
        <v>0.04</v>
      </c>
      <c r="EO41" s="6">
        <v>0</v>
      </c>
      <c r="EP41" s="6">
        <v>0</v>
      </c>
      <c r="EQ41" s="6">
        <v>0</v>
      </c>
      <c r="ET41" s="6" t="s">
        <v>43</v>
      </c>
      <c r="EU41" s="6">
        <v>0</v>
      </c>
      <c r="EV41" s="6">
        <v>0</v>
      </c>
      <c r="EW41" s="6">
        <v>0</v>
      </c>
      <c r="EX41" s="6">
        <v>0</v>
      </c>
      <c r="FA41" s="6" t="s">
        <v>43</v>
      </c>
      <c r="FB41" s="6">
        <v>0.05</v>
      </c>
      <c r="FC41" s="6">
        <v>0</v>
      </c>
      <c r="FD41" s="6">
        <v>0</v>
      </c>
      <c r="FE41" s="6">
        <v>0</v>
      </c>
      <c r="FH41" s="6" t="s">
        <v>43</v>
      </c>
      <c r="FI41" s="6">
        <v>0.04</v>
      </c>
      <c r="FJ41" s="6">
        <v>0.16</v>
      </c>
      <c r="FK41" s="6">
        <v>0</v>
      </c>
      <c r="FL41" s="6">
        <v>0</v>
      </c>
      <c r="FO41" s="6" t="s">
        <v>43</v>
      </c>
      <c r="FP41" s="6">
        <v>0.04</v>
      </c>
      <c r="FQ41" s="6">
        <v>0.18</v>
      </c>
      <c r="FR41" s="6">
        <v>0</v>
      </c>
      <c r="FS41" s="6">
        <v>0</v>
      </c>
      <c r="FV41" s="6" t="s">
        <v>43</v>
      </c>
      <c r="FW41" s="6">
        <v>0</v>
      </c>
      <c r="FX41" s="6">
        <v>0</v>
      </c>
      <c r="FY41" s="6">
        <v>0</v>
      </c>
      <c r="FZ41" s="6">
        <v>0</v>
      </c>
      <c r="GC41" s="6" t="s">
        <v>43</v>
      </c>
      <c r="GD41" s="6">
        <v>0</v>
      </c>
      <c r="GE41" s="6">
        <v>0</v>
      </c>
      <c r="GF41" s="6">
        <v>0</v>
      </c>
      <c r="GG41" s="6">
        <v>0</v>
      </c>
      <c r="GJ41" s="58" t="s">
        <v>43</v>
      </c>
      <c r="GK41" s="58">
        <v>0.08</v>
      </c>
      <c r="GL41" s="58">
        <v>0</v>
      </c>
      <c r="GM41" s="58">
        <v>0.14000000000000001</v>
      </c>
      <c r="GN41" s="58">
        <v>0</v>
      </c>
      <c r="GQ41" s="58" t="s">
        <v>43</v>
      </c>
      <c r="GR41" s="58">
        <v>0</v>
      </c>
      <c r="GS41" s="58">
        <v>0</v>
      </c>
      <c r="GT41" s="58">
        <v>0</v>
      </c>
      <c r="GU41" s="58">
        <v>0</v>
      </c>
      <c r="GX41" s="62" t="s">
        <v>43</v>
      </c>
      <c r="GY41" s="62">
        <v>0.04</v>
      </c>
      <c r="GZ41" s="62">
        <v>0.12</v>
      </c>
      <c r="HA41" s="62">
        <v>0</v>
      </c>
      <c r="HB41" s="62">
        <v>0</v>
      </c>
    </row>
    <row r="42" spans="1:210"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0.12</v>
      </c>
      <c r="S42" s="1">
        <v>0.51</v>
      </c>
      <c r="T42" s="1">
        <v>0</v>
      </c>
      <c r="U42" s="1">
        <v>0</v>
      </c>
      <c r="V42" s="1"/>
      <c r="W42" s="1"/>
      <c r="X42" s="1" t="s">
        <v>44</v>
      </c>
      <c r="Y42" s="1">
        <v>0.03</v>
      </c>
      <c r="Z42" s="1">
        <v>0.14000000000000001</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0.18</v>
      </c>
      <c r="AV42" s="6">
        <v>0</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0.13</v>
      </c>
      <c r="BW42" s="6">
        <v>0.55000000000000004</v>
      </c>
      <c r="BX42" s="6">
        <v>0</v>
      </c>
      <c r="BY42" s="6">
        <v>0</v>
      </c>
      <c r="CB42" s="6" t="s">
        <v>44</v>
      </c>
      <c r="CC42" s="6">
        <v>0</v>
      </c>
      <c r="CD42" s="6">
        <v>0</v>
      </c>
      <c r="CE42" s="6">
        <v>0</v>
      </c>
      <c r="CF42" s="6">
        <v>0</v>
      </c>
      <c r="CI42" s="6" t="s">
        <v>44</v>
      </c>
      <c r="CJ42" s="6">
        <v>0</v>
      </c>
      <c r="CK42" s="6">
        <v>0</v>
      </c>
      <c r="CL42" s="6">
        <v>0</v>
      </c>
      <c r="CM42" s="6">
        <v>0</v>
      </c>
      <c r="CP42" s="6" t="s">
        <v>44</v>
      </c>
      <c r="CQ42" s="6">
        <v>0.05</v>
      </c>
      <c r="CR42" s="6">
        <v>0.18</v>
      </c>
      <c r="CS42" s="6">
        <v>0</v>
      </c>
      <c r="CT42" s="6">
        <v>0</v>
      </c>
      <c r="CW42" s="6" t="s">
        <v>44</v>
      </c>
      <c r="CX42" s="6">
        <v>0.05</v>
      </c>
      <c r="CY42" s="6">
        <v>0.19</v>
      </c>
      <c r="CZ42" s="6">
        <v>0</v>
      </c>
      <c r="DA42" s="6">
        <v>0</v>
      </c>
      <c r="DD42" s="6" t="s">
        <v>44</v>
      </c>
      <c r="DE42" s="6">
        <v>0.09</v>
      </c>
      <c r="DF42" s="6">
        <v>0.33</v>
      </c>
      <c r="DG42" s="6">
        <v>0</v>
      </c>
      <c r="DH42" s="6">
        <v>0</v>
      </c>
      <c r="DK42" s="6" t="s">
        <v>44</v>
      </c>
      <c r="DL42" s="6">
        <v>0.03</v>
      </c>
      <c r="DM42" s="6">
        <v>0.09</v>
      </c>
      <c r="DN42" s="6">
        <v>0</v>
      </c>
      <c r="DO42" s="6">
        <v>0</v>
      </c>
      <c r="DR42" s="6" t="s">
        <v>44</v>
      </c>
      <c r="DS42" s="6">
        <v>0</v>
      </c>
      <c r="DT42" s="6">
        <v>0</v>
      </c>
      <c r="DU42" s="6">
        <v>0</v>
      </c>
      <c r="DV42" s="6">
        <v>0</v>
      </c>
      <c r="DY42" s="6" t="s">
        <v>44</v>
      </c>
      <c r="DZ42" s="6">
        <v>0.04</v>
      </c>
      <c r="EA42" s="6">
        <v>0.12</v>
      </c>
      <c r="EB42" s="6">
        <v>0</v>
      </c>
      <c r="EC42" s="6">
        <v>0</v>
      </c>
      <c r="EF42" s="6" t="s">
        <v>44</v>
      </c>
      <c r="EG42" s="6">
        <v>0.04</v>
      </c>
      <c r="EH42" s="6">
        <v>0.13</v>
      </c>
      <c r="EI42" s="6">
        <v>0</v>
      </c>
      <c r="EJ42" s="6">
        <v>0</v>
      </c>
      <c r="EM42" s="6" t="s">
        <v>44</v>
      </c>
      <c r="EN42" s="6">
        <v>0</v>
      </c>
      <c r="EO42" s="6">
        <v>0</v>
      </c>
      <c r="EP42" s="6">
        <v>0</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v>
      </c>
      <c r="FX42" s="6">
        <v>0</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2" t="s">
        <v>44</v>
      </c>
      <c r="GY42" s="62">
        <v>0.11</v>
      </c>
      <c r="GZ42" s="62">
        <v>0.17</v>
      </c>
      <c r="HA42" s="62">
        <v>0</v>
      </c>
      <c r="HB42" s="62">
        <v>0</v>
      </c>
    </row>
    <row r="43" spans="1:210"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v>
      </c>
      <c r="FC43" s="6">
        <v>0</v>
      </c>
      <c r="FD43" s="6">
        <v>0</v>
      </c>
      <c r="FE43" s="6">
        <v>0</v>
      </c>
      <c r="FH43" s="6" t="s">
        <v>45</v>
      </c>
      <c r="FI43" s="6">
        <v>0.05</v>
      </c>
      <c r="FJ43" s="6">
        <v>0.19</v>
      </c>
      <c r="FK43" s="6">
        <v>0</v>
      </c>
      <c r="FL43" s="6">
        <v>0</v>
      </c>
      <c r="FO43" s="6" t="s">
        <v>45</v>
      </c>
      <c r="FP43" s="6">
        <v>0</v>
      </c>
      <c r="FQ43" s="6">
        <v>0</v>
      </c>
      <c r="FR43" s="6">
        <v>0</v>
      </c>
      <c r="FS43" s="6">
        <v>0</v>
      </c>
      <c r="FV43" s="6" t="s">
        <v>45</v>
      </c>
      <c r="FW43" s="6">
        <v>0</v>
      </c>
      <c r="FX43" s="6">
        <v>0</v>
      </c>
      <c r="FY43" s="6">
        <v>0</v>
      </c>
      <c r="FZ43" s="6">
        <v>0</v>
      </c>
      <c r="GC43" s="6" t="s">
        <v>45</v>
      </c>
      <c r="GD43" s="6">
        <v>0.09</v>
      </c>
      <c r="GE43" s="6">
        <v>0</v>
      </c>
      <c r="GF43" s="6">
        <v>0.15</v>
      </c>
      <c r="GG43" s="6">
        <v>0</v>
      </c>
      <c r="GJ43" s="58" t="s">
        <v>45</v>
      </c>
      <c r="GK43" s="58">
        <v>0</v>
      </c>
      <c r="GL43" s="58">
        <v>0</v>
      </c>
      <c r="GM43" s="58">
        <v>0</v>
      </c>
      <c r="GN43" s="58">
        <v>0</v>
      </c>
      <c r="GQ43" s="58" t="s">
        <v>45</v>
      </c>
      <c r="GR43" s="58">
        <v>0.06</v>
      </c>
      <c r="GS43" s="58">
        <v>0</v>
      </c>
      <c r="GT43" s="58">
        <v>0.11</v>
      </c>
      <c r="GU43" s="58">
        <v>0</v>
      </c>
      <c r="GX43" s="62" t="s">
        <v>45</v>
      </c>
      <c r="GY43" s="62">
        <v>0</v>
      </c>
      <c r="GZ43" s="62">
        <v>0</v>
      </c>
      <c r="HA43" s="62">
        <v>0</v>
      </c>
      <c r="HB43" s="62">
        <v>0</v>
      </c>
    </row>
    <row r="44" spans="1:210" x14ac:dyDescent="0.3">
      <c r="A44" s="1">
        <v>1.9500000000000011</v>
      </c>
      <c r="B44" s="1">
        <v>2.0000000000000009</v>
      </c>
      <c r="C44" s="1" t="s">
        <v>46</v>
      </c>
      <c r="D44" s="1">
        <v>0</v>
      </c>
      <c r="E44" s="1">
        <v>0</v>
      </c>
      <c r="F44" s="1">
        <v>0</v>
      </c>
      <c r="G44" s="1">
        <v>0</v>
      </c>
      <c r="H44" s="1"/>
      <c r="I44" s="1"/>
      <c r="J44" s="1" t="s">
        <v>46</v>
      </c>
      <c r="K44" s="1">
        <v>0</v>
      </c>
      <c r="L44" s="1">
        <v>0</v>
      </c>
      <c r="M44" s="1">
        <v>0</v>
      </c>
      <c r="N44" s="1">
        <v>0</v>
      </c>
      <c r="O44" s="1"/>
      <c r="P44" s="1"/>
      <c r="Q44" s="1" t="s">
        <v>46</v>
      </c>
      <c r="R44" s="1">
        <v>0.14000000000000001</v>
      </c>
      <c r="S44" s="1">
        <v>0</v>
      </c>
      <c r="T44" s="1">
        <v>0.27</v>
      </c>
      <c r="U44" s="1">
        <v>0</v>
      </c>
      <c r="V44" s="1"/>
      <c r="W44" s="1"/>
      <c r="X44" s="1" t="s">
        <v>46</v>
      </c>
      <c r="Y44" s="1">
        <v>0.08</v>
      </c>
      <c r="Z44" s="1">
        <v>0.33</v>
      </c>
      <c r="AA44" s="1">
        <v>0</v>
      </c>
      <c r="AB44" s="1">
        <v>0</v>
      </c>
      <c r="AC44" s="1"/>
      <c r="AD44" s="1"/>
      <c r="AE44" s="6" t="s">
        <v>46</v>
      </c>
      <c r="AF44" s="6">
        <v>0.03</v>
      </c>
      <c r="AG44" s="6">
        <v>0.15</v>
      </c>
      <c r="AH44" s="6">
        <v>0</v>
      </c>
      <c r="AI44" s="6">
        <v>0</v>
      </c>
      <c r="AJ44" s="1"/>
      <c r="AK44" s="1"/>
      <c r="AL44" s="6" t="s">
        <v>46</v>
      </c>
      <c r="AM44" s="6">
        <v>0.11</v>
      </c>
      <c r="AN44" s="6">
        <v>0.44</v>
      </c>
      <c r="AO44" s="6">
        <v>0</v>
      </c>
      <c r="AP44" s="6">
        <v>0</v>
      </c>
      <c r="AQ44" s="1"/>
      <c r="AR44" s="1"/>
      <c r="AS44" s="6" t="s">
        <v>46</v>
      </c>
      <c r="AT44" s="6">
        <v>0.05</v>
      </c>
      <c r="AU44" s="6">
        <v>0.11</v>
      </c>
      <c r="AV44" s="6">
        <v>0</v>
      </c>
      <c r="AW44" s="6">
        <v>0</v>
      </c>
      <c r="AZ44" s="6" t="s">
        <v>46</v>
      </c>
      <c r="BA44" s="6">
        <v>0.08</v>
      </c>
      <c r="BB44" s="6">
        <v>0.28000000000000003</v>
      </c>
      <c r="BC44" s="6">
        <v>0</v>
      </c>
      <c r="BD44" s="6">
        <v>0</v>
      </c>
      <c r="BG44" s="6" t="s">
        <v>46</v>
      </c>
      <c r="BH44" s="6">
        <v>0</v>
      </c>
      <c r="BI44" s="6">
        <v>0</v>
      </c>
      <c r="BJ44" s="6">
        <v>0</v>
      </c>
      <c r="BK44" s="6">
        <v>0</v>
      </c>
      <c r="BN44" s="6" t="s">
        <v>46</v>
      </c>
      <c r="BO44" s="6">
        <v>0</v>
      </c>
      <c r="BP44" s="6">
        <v>0</v>
      </c>
      <c r="BQ44" s="6">
        <v>0</v>
      </c>
      <c r="BR44" s="6">
        <v>0</v>
      </c>
      <c r="BU44" s="6" t="s">
        <v>46</v>
      </c>
      <c r="BV44" s="6">
        <v>0</v>
      </c>
      <c r="BW44" s="6">
        <v>0</v>
      </c>
      <c r="BX44" s="6">
        <v>0</v>
      </c>
      <c r="BY44" s="6">
        <v>0</v>
      </c>
      <c r="CB44" s="6" t="s">
        <v>46</v>
      </c>
      <c r="CC44" s="6">
        <v>0</v>
      </c>
      <c r="CD44" s="6">
        <v>0</v>
      </c>
      <c r="CE44" s="6">
        <v>0</v>
      </c>
      <c r="CF44" s="6">
        <v>0</v>
      </c>
      <c r="CI44" s="6" t="s">
        <v>46</v>
      </c>
      <c r="CJ44" s="6">
        <v>0.26</v>
      </c>
      <c r="CK44" s="6">
        <v>0.12</v>
      </c>
      <c r="CL44" s="6">
        <v>0</v>
      </c>
      <c r="CM44" s="6">
        <v>0</v>
      </c>
      <c r="CP44" s="6" t="s">
        <v>46</v>
      </c>
      <c r="CQ44" s="6">
        <v>0.04</v>
      </c>
      <c r="CR44" s="6">
        <v>0.15</v>
      </c>
      <c r="CS44" s="6">
        <v>0</v>
      </c>
      <c r="CT44" s="6">
        <v>0</v>
      </c>
      <c r="CW44" s="6" t="s">
        <v>46</v>
      </c>
      <c r="CX44" s="6">
        <v>0.08</v>
      </c>
      <c r="CY44" s="6">
        <v>0</v>
      </c>
      <c r="CZ44" s="6">
        <v>0.15</v>
      </c>
      <c r="DA44" s="6">
        <v>0</v>
      </c>
      <c r="DD44" s="6" t="s">
        <v>46</v>
      </c>
      <c r="DE44" s="6">
        <v>0.1</v>
      </c>
      <c r="DF44" s="6">
        <v>0.36</v>
      </c>
      <c r="DG44" s="6">
        <v>0</v>
      </c>
      <c r="DH44" s="6">
        <v>0</v>
      </c>
      <c r="DK44" s="6" t="s">
        <v>46</v>
      </c>
      <c r="DL44" s="6">
        <v>0</v>
      </c>
      <c r="DM44" s="6">
        <v>0</v>
      </c>
      <c r="DN44" s="6">
        <v>0</v>
      </c>
      <c r="DO44" s="6">
        <v>0</v>
      </c>
      <c r="DR44" s="6" t="s">
        <v>46</v>
      </c>
      <c r="DS44" s="6">
        <v>0</v>
      </c>
      <c r="DT44" s="6">
        <v>0</v>
      </c>
      <c r="DU44" s="6">
        <v>0</v>
      </c>
      <c r="DV44" s="6">
        <v>0</v>
      </c>
      <c r="DY44" s="6" t="s">
        <v>46</v>
      </c>
      <c r="DZ44" s="6">
        <v>0.06</v>
      </c>
      <c r="EA44" s="6">
        <v>0.21</v>
      </c>
      <c r="EB44" s="6">
        <v>0</v>
      </c>
      <c r="EC44" s="6">
        <v>0</v>
      </c>
      <c r="EF44" s="6" t="s">
        <v>46</v>
      </c>
      <c r="EG44" s="6">
        <v>0</v>
      </c>
      <c r="EH44" s="6">
        <v>0</v>
      </c>
      <c r="EI44" s="6">
        <v>0</v>
      </c>
      <c r="EJ44" s="6">
        <v>0</v>
      </c>
      <c r="EM44" s="6" t="s">
        <v>46</v>
      </c>
      <c r="EN44" s="6">
        <v>0.09</v>
      </c>
      <c r="EO44" s="6">
        <v>0</v>
      </c>
      <c r="EP44" s="6">
        <v>0.17</v>
      </c>
      <c r="EQ44" s="6">
        <v>0</v>
      </c>
      <c r="ET44" s="6" t="s">
        <v>46</v>
      </c>
      <c r="EU44" s="6">
        <v>0.12</v>
      </c>
      <c r="EV44" s="6">
        <v>0.12</v>
      </c>
      <c r="EW44" s="6">
        <v>7.0000000000000007E-2</v>
      </c>
      <c r="EX44" s="6">
        <v>0</v>
      </c>
      <c r="FA44" s="6" t="s">
        <v>46</v>
      </c>
      <c r="FB44" s="6">
        <v>0</v>
      </c>
      <c r="FC44" s="6">
        <v>0</v>
      </c>
      <c r="FD44" s="6">
        <v>0</v>
      </c>
      <c r="FE44" s="6">
        <v>0</v>
      </c>
      <c r="FH44" s="6" t="s">
        <v>46</v>
      </c>
      <c r="FI44" s="6">
        <v>0</v>
      </c>
      <c r="FJ44" s="6">
        <v>0</v>
      </c>
      <c r="FK44" s="6">
        <v>0</v>
      </c>
      <c r="FL44" s="6">
        <v>0</v>
      </c>
      <c r="FO44" s="6" t="s">
        <v>46</v>
      </c>
      <c r="FP44" s="6">
        <v>0.04</v>
      </c>
      <c r="FQ44" s="6">
        <v>0</v>
      </c>
      <c r="FR44" s="6">
        <v>0.06</v>
      </c>
      <c r="FS44" s="6">
        <v>0</v>
      </c>
      <c r="FV44" s="6" t="s">
        <v>46</v>
      </c>
      <c r="FW44" s="6">
        <v>0.04</v>
      </c>
      <c r="FX44" s="6">
        <v>0.14000000000000001</v>
      </c>
      <c r="FY44" s="6">
        <v>0</v>
      </c>
      <c r="FZ44" s="6">
        <v>0</v>
      </c>
      <c r="GC44" s="6" t="s">
        <v>46</v>
      </c>
      <c r="GD44" s="6">
        <v>7.0000000000000007E-2</v>
      </c>
      <c r="GE44" s="6">
        <v>0</v>
      </c>
      <c r="GF44" s="6">
        <v>0</v>
      </c>
      <c r="GG44" s="6">
        <v>0</v>
      </c>
      <c r="GJ44" s="58" t="s">
        <v>46</v>
      </c>
      <c r="GK44" s="58">
        <v>0.15</v>
      </c>
      <c r="GL44" s="58">
        <v>0.27</v>
      </c>
      <c r="GM44" s="58">
        <v>0.14000000000000001</v>
      </c>
      <c r="GN44" s="58">
        <v>0</v>
      </c>
      <c r="GQ44" s="58" t="s">
        <v>46</v>
      </c>
      <c r="GR44" s="58">
        <v>0.23</v>
      </c>
      <c r="GS44" s="58">
        <v>0</v>
      </c>
      <c r="GT44" s="58">
        <v>0</v>
      </c>
      <c r="GU44" s="58">
        <v>0</v>
      </c>
      <c r="GX44" s="62" t="s">
        <v>46</v>
      </c>
      <c r="GY44" s="62">
        <v>7.0000000000000007E-2</v>
      </c>
      <c r="GZ44" s="62">
        <v>0.22</v>
      </c>
      <c r="HA44" s="62">
        <v>0</v>
      </c>
      <c r="HB44" s="62">
        <v>0</v>
      </c>
    </row>
    <row r="45" spans="1:210" x14ac:dyDescent="0.3">
      <c r="A45" s="1">
        <v>2.0000000000000009</v>
      </c>
      <c r="B45" s="1">
        <v>2.0500000000000007</v>
      </c>
      <c r="C45" s="1" t="s">
        <v>47</v>
      </c>
      <c r="D45" s="1">
        <v>0.46</v>
      </c>
      <c r="E45" s="1">
        <v>0.28000000000000003</v>
      </c>
      <c r="F45" s="1">
        <v>0.84</v>
      </c>
      <c r="G45" s="1">
        <v>0</v>
      </c>
      <c r="H45" s="1"/>
      <c r="I45" s="1"/>
      <c r="J45" s="1" t="s">
        <v>47</v>
      </c>
      <c r="K45" s="1">
        <v>0.51</v>
      </c>
      <c r="L45" s="1">
        <v>0.78</v>
      </c>
      <c r="M45" s="1">
        <v>0.65</v>
      </c>
      <c r="N45" s="1">
        <v>0</v>
      </c>
      <c r="O45" s="1"/>
      <c r="P45" s="1"/>
      <c r="Q45" s="1" t="s">
        <v>47</v>
      </c>
      <c r="R45" s="1">
        <v>0.09</v>
      </c>
      <c r="S45" s="1">
        <v>0.39</v>
      </c>
      <c r="T45" s="1">
        <v>0</v>
      </c>
      <c r="U45" s="1">
        <v>0</v>
      </c>
      <c r="V45" s="1"/>
      <c r="W45" s="1"/>
      <c r="X45" s="1" t="s">
        <v>47</v>
      </c>
      <c r="Y45" s="1">
        <v>0.3</v>
      </c>
      <c r="Z45" s="1">
        <v>0</v>
      </c>
      <c r="AA45" s="1">
        <v>0.55000000000000004</v>
      </c>
      <c r="AB45" s="1">
        <v>0</v>
      </c>
      <c r="AC45" s="1"/>
      <c r="AD45" s="1"/>
      <c r="AE45" s="6" t="s">
        <v>47</v>
      </c>
      <c r="AF45" s="6">
        <v>0.11</v>
      </c>
      <c r="AG45" s="6">
        <v>0.15</v>
      </c>
      <c r="AH45" s="6">
        <v>0.15</v>
      </c>
      <c r="AI45" s="6">
        <v>0</v>
      </c>
      <c r="AJ45" s="1"/>
      <c r="AK45" s="1"/>
      <c r="AL45" s="6" t="s">
        <v>47</v>
      </c>
      <c r="AM45" s="6">
        <v>0</v>
      </c>
      <c r="AN45" s="6">
        <v>0</v>
      </c>
      <c r="AO45" s="6">
        <v>0</v>
      </c>
      <c r="AP45" s="6">
        <v>0</v>
      </c>
      <c r="AQ45" s="1"/>
      <c r="AR45" s="1"/>
      <c r="AS45" s="6" t="s">
        <v>47</v>
      </c>
      <c r="AT45" s="6">
        <v>0.15</v>
      </c>
      <c r="AU45" s="6">
        <v>0</v>
      </c>
      <c r="AV45" s="6">
        <v>0.12</v>
      </c>
      <c r="AW45" s="6">
        <v>0</v>
      </c>
      <c r="AZ45" s="6" t="s">
        <v>47</v>
      </c>
      <c r="BA45" s="6">
        <v>0</v>
      </c>
      <c r="BB45" s="6">
        <v>0</v>
      </c>
      <c r="BC45" s="6">
        <v>0</v>
      </c>
      <c r="BD45" s="6">
        <v>0</v>
      </c>
      <c r="BG45" s="6" t="s">
        <v>47</v>
      </c>
      <c r="BH45" s="6">
        <v>0.22</v>
      </c>
      <c r="BI45" s="6">
        <v>0</v>
      </c>
      <c r="BJ45" s="6">
        <v>7.0000000000000007E-2</v>
      </c>
      <c r="BK45" s="6">
        <v>0</v>
      </c>
      <c r="BN45" s="6" t="s">
        <v>47</v>
      </c>
      <c r="BO45" s="6">
        <v>0</v>
      </c>
      <c r="BP45" s="6">
        <v>0</v>
      </c>
      <c r="BQ45" s="6">
        <v>0</v>
      </c>
      <c r="BR45" s="6">
        <v>0</v>
      </c>
      <c r="BU45" s="6" t="s">
        <v>47</v>
      </c>
      <c r="BV45" s="6">
        <v>0.24</v>
      </c>
      <c r="BW45" s="6">
        <v>0.17</v>
      </c>
      <c r="BX45" s="6">
        <v>0.18</v>
      </c>
      <c r="BY45" s="6">
        <v>0</v>
      </c>
      <c r="CB45" s="6" t="s">
        <v>47</v>
      </c>
      <c r="CC45" s="6">
        <v>0.11</v>
      </c>
      <c r="CD45" s="6">
        <v>0.24</v>
      </c>
      <c r="CE45" s="6">
        <v>0.1</v>
      </c>
      <c r="CF45" s="6">
        <v>0</v>
      </c>
      <c r="CI45" s="6" t="s">
        <v>47</v>
      </c>
      <c r="CJ45" s="6">
        <v>0</v>
      </c>
      <c r="CK45" s="6">
        <v>0</v>
      </c>
      <c r="CL45" s="6">
        <v>0</v>
      </c>
      <c r="CM45" s="6">
        <v>0</v>
      </c>
      <c r="CP45" s="6" t="s">
        <v>47</v>
      </c>
      <c r="CQ45" s="6">
        <v>0.03</v>
      </c>
      <c r="CR45" s="6">
        <v>0</v>
      </c>
      <c r="CS45" s="6">
        <v>7.0000000000000007E-2</v>
      </c>
      <c r="CT45" s="6">
        <v>0</v>
      </c>
      <c r="CW45" s="6" t="s">
        <v>47</v>
      </c>
      <c r="CX45" s="6">
        <v>0.31</v>
      </c>
      <c r="CY45" s="6">
        <v>0.94</v>
      </c>
      <c r="CZ45" s="6">
        <v>0.14000000000000001</v>
      </c>
      <c r="DA45" s="6">
        <v>0</v>
      </c>
      <c r="DD45" s="6" t="s">
        <v>47</v>
      </c>
      <c r="DE45" s="6">
        <v>0.28000000000000003</v>
      </c>
      <c r="DF45" s="6">
        <v>0.83</v>
      </c>
      <c r="DG45" s="6">
        <v>0</v>
      </c>
      <c r="DH45" s="6">
        <v>0</v>
      </c>
      <c r="DK45" s="6" t="s">
        <v>47</v>
      </c>
      <c r="DL45" s="6">
        <v>0.2</v>
      </c>
      <c r="DM45" s="6">
        <v>0.72</v>
      </c>
      <c r="DN45" s="6">
        <v>0</v>
      </c>
      <c r="DO45" s="6">
        <v>0</v>
      </c>
      <c r="DR45" s="6" t="s">
        <v>47</v>
      </c>
      <c r="DS45" s="6">
        <v>0</v>
      </c>
      <c r="DT45" s="6">
        <v>0</v>
      </c>
      <c r="DU45" s="6">
        <v>0</v>
      </c>
      <c r="DV45" s="6">
        <v>0</v>
      </c>
      <c r="DY45" s="6" t="s">
        <v>47</v>
      </c>
      <c r="DZ45" s="6">
        <v>0.24</v>
      </c>
      <c r="EA45" s="6">
        <v>0.82</v>
      </c>
      <c r="EB45" s="6">
        <v>0</v>
      </c>
      <c r="EC45" s="6">
        <v>0</v>
      </c>
      <c r="EF45" s="6" t="s">
        <v>47</v>
      </c>
      <c r="EG45" s="6">
        <v>0</v>
      </c>
      <c r="EH45" s="6">
        <v>0</v>
      </c>
      <c r="EI45" s="6">
        <v>0</v>
      </c>
      <c r="EJ45" s="6">
        <v>0</v>
      </c>
      <c r="EM45" s="6" t="s">
        <v>47</v>
      </c>
      <c r="EN45" s="6">
        <v>0.06</v>
      </c>
      <c r="EO45" s="6">
        <v>0</v>
      </c>
      <c r="EP45" s="6">
        <v>0.12</v>
      </c>
      <c r="EQ45" s="6">
        <v>0</v>
      </c>
      <c r="ET45" s="6" t="s">
        <v>47</v>
      </c>
      <c r="EU45" s="6">
        <v>0.18</v>
      </c>
      <c r="EV45" s="6">
        <v>0.51</v>
      </c>
      <c r="EW45" s="6">
        <v>0</v>
      </c>
      <c r="EX45" s="6">
        <v>0</v>
      </c>
      <c r="FA45" s="6" t="s">
        <v>47</v>
      </c>
      <c r="FB45" s="6">
        <v>0.18</v>
      </c>
      <c r="FC45" s="6">
        <v>0.24</v>
      </c>
      <c r="FD45" s="6">
        <v>0.21</v>
      </c>
      <c r="FE45" s="6">
        <v>0</v>
      </c>
      <c r="FH45" s="6" t="s">
        <v>47</v>
      </c>
      <c r="FI45" s="6">
        <v>0.03</v>
      </c>
      <c r="FJ45" s="6">
        <v>0</v>
      </c>
      <c r="FK45" s="6">
        <v>0.06</v>
      </c>
      <c r="FL45" s="6">
        <v>0</v>
      </c>
      <c r="FO45" s="6" t="s">
        <v>47</v>
      </c>
      <c r="FP45" s="6">
        <v>0.09</v>
      </c>
      <c r="FQ45" s="6">
        <v>0.23</v>
      </c>
      <c r="FR45" s="6">
        <v>0</v>
      </c>
      <c r="FS45" s="6">
        <v>0</v>
      </c>
      <c r="FV45" s="6" t="s">
        <v>47</v>
      </c>
      <c r="FW45" s="6">
        <v>0.04</v>
      </c>
      <c r="FX45" s="6">
        <v>0.17</v>
      </c>
      <c r="FY45" s="6">
        <v>0</v>
      </c>
      <c r="FZ45" s="6">
        <v>0</v>
      </c>
      <c r="GC45" s="6" t="s">
        <v>47</v>
      </c>
      <c r="GD45" s="6">
        <v>0</v>
      </c>
      <c r="GE45" s="6">
        <v>0</v>
      </c>
      <c r="GF45" s="6">
        <v>0</v>
      </c>
      <c r="GG45" s="6">
        <v>0</v>
      </c>
      <c r="GJ45" s="58" t="s">
        <v>47</v>
      </c>
      <c r="GK45" s="58">
        <v>0.26</v>
      </c>
      <c r="GL45" s="58">
        <v>0</v>
      </c>
      <c r="GM45" s="58">
        <v>0.49</v>
      </c>
      <c r="GN45" s="58">
        <v>0</v>
      </c>
      <c r="GQ45" s="58" t="s">
        <v>47</v>
      </c>
      <c r="GR45" s="58">
        <v>0</v>
      </c>
      <c r="GS45" s="58">
        <v>0</v>
      </c>
      <c r="GT45" s="58">
        <v>0</v>
      </c>
      <c r="GU45" s="58">
        <v>0</v>
      </c>
      <c r="GX45" s="62" t="s">
        <v>47</v>
      </c>
      <c r="GY45" s="62">
        <v>0.19</v>
      </c>
      <c r="GZ45" s="62">
        <v>0.15</v>
      </c>
      <c r="HA45" s="62">
        <v>0.28000000000000003</v>
      </c>
      <c r="HB45" s="62">
        <v>0</v>
      </c>
    </row>
    <row r="46" spans="1:210" x14ac:dyDescent="0.3">
      <c r="A46" s="1">
        <v>2.0500000000000007</v>
      </c>
      <c r="B46" s="1">
        <v>2.1000000000000005</v>
      </c>
      <c r="C46" s="1" t="s">
        <v>48</v>
      </c>
      <c r="D46" s="1">
        <v>0</v>
      </c>
      <c r="E46" s="1">
        <v>0</v>
      </c>
      <c r="F46" s="1">
        <v>0</v>
      </c>
      <c r="G46" s="1">
        <v>0</v>
      </c>
      <c r="H46" s="1"/>
      <c r="I46" s="1"/>
      <c r="J46" s="1" t="s">
        <v>48</v>
      </c>
      <c r="K46" s="1">
        <v>0.03</v>
      </c>
      <c r="L46" s="1">
        <v>0.11</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v>
      </c>
      <c r="AU46" s="6">
        <v>0</v>
      </c>
      <c r="AV46" s="6">
        <v>0</v>
      </c>
      <c r="AW46" s="6">
        <v>0</v>
      </c>
      <c r="AZ46" s="6" t="s">
        <v>48</v>
      </c>
      <c r="BA46" s="6">
        <v>0</v>
      </c>
      <c r="BB46" s="6">
        <v>0</v>
      </c>
      <c r="BC46" s="6">
        <v>0</v>
      </c>
      <c r="BD46" s="6">
        <v>0</v>
      </c>
      <c r="BG46" s="6" t="s">
        <v>48</v>
      </c>
      <c r="BH46" s="6">
        <v>0</v>
      </c>
      <c r="BI46" s="6">
        <v>0</v>
      </c>
      <c r="BJ46" s="6">
        <v>0</v>
      </c>
      <c r="BK46" s="6">
        <v>0</v>
      </c>
      <c r="BN46" s="6" t="s">
        <v>48</v>
      </c>
      <c r="BO46" s="6">
        <v>0</v>
      </c>
      <c r="BP46" s="6">
        <v>0</v>
      </c>
      <c r="BQ46" s="6">
        <v>0</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0.06</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v>
      </c>
      <c r="EA46" s="6">
        <v>0</v>
      </c>
      <c r="EB46" s="6">
        <v>0</v>
      </c>
      <c r="EC46" s="6">
        <v>0</v>
      </c>
      <c r="EF46" s="6" t="s">
        <v>48</v>
      </c>
      <c r="EG46" s="6">
        <v>0</v>
      </c>
      <c r="EH46" s="6">
        <v>0</v>
      </c>
      <c r="EI46" s="6">
        <v>0</v>
      </c>
      <c r="EJ46" s="6">
        <v>0</v>
      </c>
      <c r="EM46" s="6" t="s">
        <v>48</v>
      </c>
      <c r="EN46" s="6">
        <v>0</v>
      </c>
      <c r="EO46" s="6">
        <v>0</v>
      </c>
      <c r="EP46" s="6">
        <v>0</v>
      </c>
      <c r="EQ46" s="6">
        <v>0</v>
      </c>
      <c r="ET46" s="6" t="s">
        <v>48</v>
      </c>
      <c r="EU46" s="6">
        <v>0</v>
      </c>
      <c r="EV46" s="6">
        <v>0</v>
      </c>
      <c r="EW46" s="6">
        <v>0</v>
      </c>
      <c r="EX46" s="6">
        <v>0</v>
      </c>
      <c r="FA46" s="6" t="s">
        <v>48</v>
      </c>
      <c r="FB46" s="6">
        <v>0</v>
      </c>
      <c r="FC46" s="6">
        <v>0</v>
      </c>
      <c r="FD46" s="6">
        <v>0</v>
      </c>
      <c r="FE46" s="6">
        <v>0</v>
      </c>
      <c r="FH46" s="6" t="s">
        <v>48</v>
      </c>
      <c r="FI46" s="6">
        <v>0</v>
      </c>
      <c r="FJ46" s="6">
        <v>0</v>
      </c>
      <c r="FK46" s="6">
        <v>0</v>
      </c>
      <c r="FL46" s="6">
        <v>0</v>
      </c>
      <c r="FO46" s="6" t="s">
        <v>48</v>
      </c>
      <c r="FP46" s="6">
        <v>0</v>
      </c>
      <c r="FQ46" s="6">
        <v>0</v>
      </c>
      <c r="FR46" s="6">
        <v>0</v>
      </c>
      <c r="FS46" s="6">
        <v>0</v>
      </c>
      <c r="FV46" s="6" t="s">
        <v>48</v>
      </c>
      <c r="FW46" s="6">
        <v>0</v>
      </c>
      <c r="FX46" s="6">
        <v>0</v>
      </c>
      <c r="FY46" s="6">
        <v>0</v>
      </c>
      <c r="FZ46" s="6">
        <v>0</v>
      </c>
      <c r="GC46" s="6" t="s">
        <v>48</v>
      </c>
      <c r="GD46" s="6">
        <v>0</v>
      </c>
      <c r="GE46" s="6">
        <v>0</v>
      </c>
      <c r="GF46" s="6">
        <v>0</v>
      </c>
      <c r="GG46" s="6">
        <v>0</v>
      </c>
      <c r="GJ46" s="58" t="s">
        <v>48</v>
      </c>
      <c r="GK46" s="58">
        <v>0.14000000000000001</v>
      </c>
      <c r="GL46" s="58">
        <v>0.51</v>
      </c>
      <c r="GM46" s="58">
        <v>0</v>
      </c>
      <c r="GN46" s="58">
        <v>0</v>
      </c>
      <c r="GQ46" s="58" t="s">
        <v>48</v>
      </c>
      <c r="GR46" s="58">
        <v>0</v>
      </c>
      <c r="GS46" s="58">
        <v>0</v>
      </c>
      <c r="GT46" s="58">
        <v>0</v>
      </c>
      <c r="GU46" s="58">
        <v>0</v>
      </c>
      <c r="GX46" s="62" t="s">
        <v>48</v>
      </c>
      <c r="GY46" s="62">
        <v>7.0000000000000007E-2</v>
      </c>
      <c r="GZ46" s="62">
        <v>0</v>
      </c>
      <c r="HA46" s="62">
        <v>0.14000000000000001</v>
      </c>
      <c r="HB46" s="62">
        <v>0</v>
      </c>
    </row>
    <row r="47" spans="1:210" x14ac:dyDescent="0.3">
      <c r="A47" s="1">
        <v>2.1000000000000005</v>
      </c>
      <c r="B47" s="1">
        <v>2.1500000000000004</v>
      </c>
      <c r="C47" s="1" t="s">
        <v>49</v>
      </c>
      <c r="D47" s="1">
        <v>0.14000000000000001</v>
      </c>
      <c r="E47" s="1">
        <v>0</v>
      </c>
      <c r="F47" s="1">
        <v>0</v>
      </c>
      <c r="G47" s="1">
        <v>0</v>
      </c>
      <c r="H47" s="1"/>
      <c r="I47" s="1"/>
      <c r="J47" s="1" t="s">
        <v>49</v>
      </c>
      <c r="K47" s="1">
        <v>0</v>
      </c>
      <c r="L47" s="1">
        <v>0</v>
      </c>
      <c r="M47" s="1">
        <v>0</v>
      </c>
      <c r="N47" s="1">
        <v>0</v>
      </c>
      <c r="O47" s="1"/>
      <c r="P47" s="1"/>
      <c r="Q47" s="1" t="s">
        <v>49</v>
      </c>
      <c r="R47" s="1">
        <v>0</v>
      </c>
      <c r="S47" s="1">
        <v>0</v>
      </c>
      <c r="T47" s="1">
        <v>0</v>
      </c>
      <c r="U47" s="1">
        <v>0</v>
      </c>
      <c r="V47" s="1"/>
      <c r="W47" s="1"/>
      <c r="X47" s="1" t="s">
        <v>49</v>
      </c>
      <c r="Y47" s="1">
        <v>0.06</v>
      </c>
      <c r="Z47" s="1">
        <v>0</v>
      </c>
      <c r="AA47" s="1">
        <v>0</v>
      </c>
      <c r="AB47" s="1">
        <v>0</v>
      </c>
      <c r="AC47" s="1"/>
      <c r="AD47" s="1"/>
      <c r="AE47" s="6" t="s">
        <v>49</v>
      </c>
      <c r="AF47" s="6">
        <v>0.04</v>
      </c>
      <c r="AG47" s="6">
        <v>0</v>
      </c>
      <c r="AH47" s="6">
        <v>7.0000000000000007E-2</v>
      </c>
      <c r="AI47" s="6">
        <v>0</v>
      </c>
      <c r="AJ47" s="1"/>
      <c r="AK47" s="1"/>
      <c r="AL47" s="6" t="s">
        <v>49</v>
      </c>
      <c r="AM47" s="6">
        <v>0.11</v>
      </c>
      <c r="AN47" s="6">
        <v>0</v>
      </c>
      <c r="AO47" s="6">
        <v>0</v>
      </c>
      <c r="AP47" s="6">
        <v>0</v>
      </c>
      <c r="AQ47" s="1"/>
      <c r="AR47" s="1"/>
      <c r="AS47" s="6" t="s">
        <v>49</v>
      </c>
      <c r="AT47" s="6">
        <v>0.08</v>
      </c>
      <c r="AU47" s="6">
        <v>0</v>
      </c>
      <c r="AV47" s="6">
        <v>0</v>
      </c>
      <c r="AW47" s="6">
        <v>0.48</v>
      </c>
      <c r="AZ47" s="6" t="s">
        <v>49</v>
      </c>
      <c r="BA47" s="6">
        <v>0</v>
      </c>
      <c r="BB47" s="6">
        <v>0</v>
      </c>
      <c r="BC47" s="6">
        <v>0</v>
      </c>
      <c r="BD47" s="6">
        <v>0</v>
      </c>
      <c r="BG47" s="6" t="s">
        <v>49</v>
      </c>
      <c r="BH47" s="6">
        <v>0</v>
      </c>
      <c r="BI47" s="6">
        <v>0</v>
      </c>
      <c r="BJ47" s="6">
        <v>0</v>
      </c>
      <c r="BK47" s="6">
        <v>0</v>
      </c>
      <c r="BN47" s="6" t="s">
        <v>49</v>
      </c>
      <c r="BO47" s="6">
        <v>0.16</v>
      </c>
      <c r="BP47" s="6">
        <v>0</v>
      </c>
      <c r="BQ47" s="6">
        <v>0</v>
      </c>
      <c r="BR47" s="6">
        <v>0</v>
      </c>
      <c r="BU47" s="6" t="s">
        <v>49</v>
      </c>
      <c r="BV47" s="6">
        <v>0.15</v>
      </c>
      <c r="BW47" s="6">
        <v>0</v>
      </c>
      <c r="BX47" s="6">
        <v>0.28000000000000003</v>
      </c>
      <c r="BY47" s="6">
        <v>0</v>
      </c>
      <c r="CB47" s="6" t="s">
        <v>49</v>
      </c>
      <c r="CC47" s="6">
        <v>0.05</v>
      </c>
      <c r="CD47" s="6">
        <v>0</v>
      </c>
      <c r="CE47" s="6">
        <v>0.1</v>
      </c>
      <c r="CF47" s="6">
        <v>0</v>
      </c>
      <c r="CI47" s="6" t="s">
        <v>49</v>
      </c>
      <c r="CJ47" s="6">
        <v>0.05</v>
      </c>
      <c r="CK47" s="6">
        <v>0</v>
      </c>
      <c r="CL47" s="6">
        <v>0.11</v>
      </c>
      <c r="CM47" s="6">
        <v>0</v>
      </c>
      <c r="CP47" s="6" t="s">
        <v>49</v>
      </c>
      <c r="CQ47" s="6">
        <v>0.04</v>
      </c>
      <c r="CR47" s="6">
        <v>0</v>
      </c>
      <c r="CS47" s="6">
        <v>0</v>
      </c>
      <c r="CT47" s="6">
        <v>0</v>
      </c>
      <c r="CW47" s="6" t="s">
        <v>49</v>
      </c>
      <c r="CX47" s="6">
        <v>0.13</v>
      </c>
      <c r="CY47" s="6">
        <v>0</v>
      </c>
      <c r="CZ47" s="6">
        <v>0.23</v>
      </c>
      <c r="DA47" s="6">
        <v>0</v>
      </c>
      <c r="DD47" s="6" t="s">
        <v>49</v>
      </c>
      <c r="DE47" s="6">
        <v>0</v>
      </c>
      <c r="DF47" s="6">
        <v>0</v>
      </c>
      <c r="DG47" s="6">
        <v>0</v>
      </c>
      <c r="DH47" s="6">
        <v>0</v>
      </c>
      <c r="DK47" s="6" t="s">
        <v>49</v>
      </c>
      <c r="DL47" s="6">
        <v>0</v>
      </c>
      <c r="DM47" s="6">
        <v>0</v>
      </c>
      <c r="DN47" s="6">
        <v>0</v>
      </c>
      <c r="DO47" s="6">
        <v>0</v>
      </c>
      <c r="DR47" s="6" t="s">
        <v>49</v>
      </c>
      <c r="DS47" s="6">
        <v>0.05</v>
      </c>
      <c r="DT47" s="6">
        <v>0</v>
      </c>
      <c r="DU47" s="6">
        <v>0.11</v>
      </c>
      <c r="DV47" s="6">
        <v>0</v>
      </c>
      <c r="DY47" s="6" t="s">
        <v>49</v>
      </c>
      <c r="DZ47" s="6">
        <v>0</v>
      </c>
      <c r="EA47" s="6">
        <v>0</v>
      </c>
      <c r="EB47" s="6">
        <v>0</v>
      </c>
      <c r="EC47" s="6">
        <v>0</v>
      </c>
      <c r="EF47" s="6" t="s">
        <v>49</v>
      </c>
      <c r="EG47" s="6">
        <v>0</v>
      </c>
      <c r="EH47" s="6">
        <v>0</v>
      </c>
      <c r="EI47" s="6">
        <v>0</v>
      </c>
      <c r="EJ47" s="6">
        <v>0</v>
      </c>
      <c r="EM47" s="6" t="s">
        <v>49</v>
      </c>
      <c r="EN47" s="6">
        <v>0</v>
      </c>
      <c r="EO47" s="6">
        <v>0</v>
      </c>
      <c r="EP47" s="6">
        <v>0</v>
      </c>
      <c r="EQ47" s="6">
        <v>0</v>
      </c>
      <c r="ET47" s="6" t="s">
        <v>49</v>
      </c>
      <c r="EU47" s="6">
        <v>0.06</v>
      </c>
      <c r="EV47" s="6">
        <v>0</v>
      </c>
      <c r="EW47" s="6">
        <v>0.11</v>
      </c>
      <c r="EX47" s="6">
        <v>0</v>
      </c>
      <c r="FA47" s="6" t="s">
        <v>49</v>
      </c>
      <c r="FB47" s="6">
        <v>0</v>
      </c>
      <c r="FC47" s="6">
        <v>0</v>
      </c>
      <c r="FD47" s="6">
        <v>0</v>
      </c>
      <c r="FE47" s="6">
        <v>0</v>
      </c>
      <c r="FH47" s="6" t="s">
        <v>49</v>
      </c>
      <c r="FI47" s="6">
        <v>0.09</v>
      </c>
      <c r="FJ47" s="6">
        <v>0</v>
      </c>
      <c r="FK47" s="6">
        <v>0</v>
      </c>
      <c r="FL47" s="6">
        <v>0</v>
      </c>
      <c r="FO47" s="6" t="s">
        <v>49</v>
      </c>
      <c r="FP47" s="6">
        <v>0</v>
      </c>
      <c r="FQ47" s="6">
        <v>0</v>
      </c>
      <c r="FR47" s="6">
        <v>0</v>
      </c>
      <c r="FS47" s="6">
        <v>0</v>
      </c>
      <c r="FV47" s="6" t="s">
        <v>49</v>
      </c>
      <c r="FW47" s="6">
        <v>0.1</v>
      </c>
      <c r="FX47" s="6">
        <v>0</v>
      </c>
      <c r="FY47" s="6">
        <v>0</v>
      </c>
      <c r="FZ47" s="6">
        <v>0</v>
      </c>
      <c r="GC47" s="6" t="s">
        <v>49</v>
      </c>
      <c r="GD47" s="6">
        <v>0.08</v>
      </c>
      <c r="GE47" s="6">
        <v>0</v>
      </c>
      <c r="GF47" s="6">
        <v>0</v>
      </c>
      <c r="GG47" s="6">
        <v>0</v>
      </c>
      <c r="GJ47" s="58" t="s">
        <v>49</v>
      </c>
      <c r="GK47" s="58">
        <v>0.03</v>
      </c>
      <c r="GL47" s="58">
        <v>0</v>
      </c>
      <c r="GM47" s="58">
        <v>0</v>
      </c>
      <c r="GN47" s="58">
        <v>0</v>
      </c>
      <c r="GQ47" s="58" t="s">
        <v>49</v>
      </c>
      <c r="GR47" s="58">
        <v>0</v>
      </c>
      <c r="GS47" s="58">
        <v>0</v>
      </c>
      <c r="GT47" s="58">
        <v>0</v>
      </c>
      <c r="GU47" s="58">
        <v>0</v>
      </c>
      <c r="GX47" s="62" t="s">
        <v>49</v>
      </c>
      <c r="GY47" s="62">
        <v>0.06</v>
      </c>
      <c r="GZ47" s="62">
        <v>0</v>
      </c>
      <c r="HA47" s="62">
        <v>0</v>
      </c>
      <c r="HB47" s="62">
        <v>0</v>
      </c>
    </row>
    <row r="48" spans="1:210" x14ac:dyDescent="0.3">
      <c r="A48" s="1">
        <v>2.1500000000000004</v>
      </c>
      <c r="B48" s="1">
        <v>2.2000000000000002</v>
      </c>
      <c r="C48" s="1" t="s">
        <v>50</v>
      </c>
      <c r="D48" s="1">
        <v>0</v>
      </c>
      <c r="E48" s="1">
        <v>0</v>
      </c>
      <c r="F48" s="1">
        <v>0</v>
      </c>
      <c r="G48" s="1">
        <v>0</v>
      </c>
      <c r="H48" s="1"/>
      <c r="I48" s="1"/>
      <c r="J48" s="1" t="s">
        <v>50</v>
      </c>
      <c r="K48" s="1">
        <v>0.16</v>
      </c>
      <c r="L48" s="1">
        <v>0.48</v>
      </c>
      <c r="M48" s="1">
        <v>0</v>
      </c>
      <c r="N48" s="1">
        <v>0</v>
      </c>
      <c r="O48" s="1"/>
      <c r="P48" s="1"/>
      <c r="Q48" s="1" t="s">
        <v>50</v>
      </c>
      <c r="R48" s="1">
        <v>0.1</v>
      </c>
      <c r="S48" s="1">
        <v>0.15</v>
      </c>
      <c r="T48" s="1">
        <v>0.13</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v>
      </c>
      <c r="AN48" s="6">
        <v>0</v>
      </c>
      <c r="AO48" s="6">
        <v>0</v>
      </c>
      <c r="AP48" s="6">
        <v>0</v>
      </c>
      <c r="AQ48" s="1"/>
      <c r="AR48" s="1"/>
      <c r="AS48" s="6" t="s">
        <v>50</v>
      </c>
      <c r="AT48" s="6">
        <v>0.04</v>
      </c>
      <c r="AU48" s="6">
        <v>0.14000000000000001</v>
      </c>
      <c r="AV48" s="6">
        <v>0</v>
      </c>
      <c r="AW48" s="6">
        <v>0</v>
      </c>
      <c r="AZ48" s="6" t="s">
        <v>50</v>
      </c>
      <c r="BA48" s="6">
        <v>0.11</v>
      </c>
      <c r="BB48" s="6">
        <v>0.37</v>
      </c>
      <c r="BC48" s="6">
        <v>0</v>
      </c>
      <c r="BD48" s="6">
        <v>0</v>
      </c>
      <c r="BG48" s="6" t="s">
        <v>50</v>
      </c>
      <c r="BH48" s="6">
        <v>0</v>
      </c>
      <c r="BI48" s="6">
        <v>0</v>
      </c>
      <c r="BJ48" s="6">
        <v>0</v>
      </c>
      <c r="BK48" s="6">
        <v>0</v>
      </c>
      <c r="BN48" s="6" t="s">
        <v>50</v>
      </c>
      <c r="BO48" s="6">
        <v>0</v>
      </c>
      <c r="BP48" s="6">
        <v>0</v>
      </c>
      <c r="BQ48" s="6">
        <v>0</v>
      </c>
      <c r="BR48" s="6">
        <v>0</v>
      </c>
      <c r="BU48" s="6" t="s">
        <v>50</v>
      </c>
      <c r="BV48" s="6">
        <v>0.09</v>
      </c>
      <c r="BW48" s="6">
        <v>0</v>
      </c>
      <c r="BX48" s="6">
        <v>0.17</v>
      </c>
      <c r="BY48" s="6">
        <v>0</v>
      </c>
      <c r="CB48" s="6" t="s">
        <v>50</v>
      </c>
      <c r="CC48" s="6">
        <v>0.05</v>
      </c>
      <c r="CD48" s="6">
        <v>0</v>
      </c>
      <c r="CE48" s="6">
        <v>0.09</v>
      </c>
      <c r="CF48" s="6">
        <v>0</v>
      </c>
      <c r="CI48" s="6" t="s">
        <v>50</v>
      </c>
      <c r="CJ48" s="6">
        <v>0</v>
      </c>
      <c r="CK48" s="6">
        <v>0</v>
      </c>
      <c r="CL48" s="6">
        <v>0</v>
      </c>
      <c r="CM48" s="6">
        <v>0</v>
      </c>
      <c r="CP48" s="6" t="s">
        <v>50</v>
      </c>
      <c r="CQ48" s="6">
        <v>0</v>
      </c>
      <c r="CR48" s="6">
        <v>0</v>
      </c>
      <c r="CS48" s="6">
        <v>0</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0.06</v>
      </c>
      <c r="DT48" s="6">
        <v>0</v>
      </c>
      <c r="DU48" s="6">
        <v>0</v>
      </c>
      <c r="DV48" s="6">
        <v>0.39</v>
      </c>
      <c r="DY48" s="6" t="s">
        <v>50</v>
      </c>
      <c r="DZ48" s="6">
        <v>0.04</v>
      </c>
      <c r="EA48" s="6">
        <v>0.13</v>
      </c>
      <c r="EB48" s="6">
        <v>0</v>
      </c>
      <c r="EC48" s="6">
        <v>0</v>
      </c>
      <c r="EF48" s="6" t="s">
        <v>50</v>
      </c>
      <c r="EG48" s="6">
        <v>0.09</v>
      </c>
      <c r="EH48" s="6">
        <v>0</v>
      </c>
      <c r="EI48" s="6">
        <v>0.19</v>
      </c>
      <c r="EJ48" s="6">
        <v>0</v>
      </c>
      <c r="EM48" s="6" t="s">
        <v>50</v>
      </c>
      <c r="EN48" s="6">
        <v>0</v>
      </c>
      <c r="EO48" s="6">
        <v>0</v>
      </c>
      <c r="EP48" s="6">
        <v>0</v>
      </c>
      <c r="EQ48" s="6">
        <v>0</v>
      </c>
      <c r="ET48" s="6" t="s">
        <v>50</v>
      </c>
      <c r="EU48" s="6">
        <v>0.39</v>
      </c>
      <c r="EV48" s="6">
        <v>1.39</v>
      </c>
      <c r="EW48" s="6">
        <v>0</v>
      </c>
      <c r="EX48" s="6">
        <v>0</v>
      </c>
      <c r="FA48" s="6" t="s">
        <v>50</v>
      </c>
      <c r="FB48" s="6">
        <v>0.1</v>
      </c>
      <c r="FC48" s="6">
        <v>0.33</v>
      </c>
      <c r="FD48" s="6">
        <v>0</v>
      </c>
      <c r="FE48" s="6">
        <v>0</v>
      </c>
      <c r="FH48" s="6" t="s">
        <v>50</v>
      </c>
      <c r="FI48" s="6">
        <v>0.03</v>
      </c>
      <c r="FJ48" s="6">
        <v>0.1</v>
      </c>
      <c r="FK48" s="6">
        <v>0</v>
      </c>
      <c r="FL48" s="6">
        <v>0</v>
      </c>
      <c r="FO48" s="6" t="s">
        <v>50</v>
      </c>
      <c r="FP48" s="6">
        <v>7.0000000000000007E-2</v>
      </c>
      <c r="FQ48" s="6">
        <v>0</v>
      </c>
      <c r="FR48" s="6">
        <v>0</v>
      </c>
      <c r="FS48" s="6">
        <v>0</v>
      </c>
      <c r="FV48" s="6" t="s">
        <v>50</v>
      </c>
      <c r="FW48" s="6">
        <v>0.87</v>
      </c>
      <c r="FX48" s="6">
        <v>3.38</v>
      </c>
      <c r="FY48" s="6">
        <v>0</v>
      </c>
      <c r="FZ48" s="6">
        <v>0</v>
      </c>
      <c r="GC48" s="6" t="s">
        <v>50</v>
      </c>
      <c r="GD48" s="6">
        <v>0.11</v>
      </c>
      <c r="GE48" s="6">
        <v>0.45</v>
      </c>
      <c r="GF48" s="6">
        <v>0</v>
      </c>
      <c r="GG48" s="6">
        <v>0</v>
      </c>
      <c r="GJ48" s="58" t="s">
        <v>50</v>
      </c>
      <c r="GK48" s="58">
        <v>0.08</v>
      </c>
      <c r="GL48" s="58">
        <v>0.28000000000000003</v>
      </c>
      <c r="GM48" s="58">
        <v>0</v>
      </c>
      <c r="GN48" s="58">
        <v>0</v>
      </c>
      <c r="GQ48" s="58" t="s">
        <v>50</v>
      </c>
      <c r="GR48" s="58">
        <v>0.09</v>
      </c>
      <c r="GS48" s="58">
        <v>0.28999999999999998</v>
      </c>
      <c r="GT48" s="58">
        <v>0</v>
      </c>
      <c r="GU48" s="58">
        <v>0</v>
      </c>
      <c r="GX48" s="62" t="s">
        <v>50</v>
      </c>
      <c r="GY48" s="62">
        <v>0</v>
      </c>
      <c r="GZ48" s="62">
        <v>0</v>
      </c>
      <c r="HA48" s="62">
        <v>0</v>
      </c>
      <c r="HB48" s="62">
        <v>0</v>
      </c>
    </row>
    <row r="49" spans="1:210" x14ac:dyDescent="0.3">
      <c r="A49" s="1">
        <v>2.2000000000000002</v>
      </c>
      <c r="B49" s="1">
        <v>2.25</v>
      </c>
      <c r="C49" s="1" t="s">
        <v>51</v>
      </c>
      <c r="D49" s="1">
        <v>0.04</v>
      </c>
      <c r="E49" s="1">
        <v>0</v>
      </c>
      <c r="F49" s="1">
        <v>0.09</v>
      </c>
      <c r="G49" s="1">
        <v>0</v>
      </c>
      <c r="H49" s="1"/>
      <c r="I49" s="1"/>
      <c r="J49" s="1" t="s">
        <v>51</v>
      </c>
      <c r="K49" s="1">
        <v>0.04</v>
      </c>
      <c r="L49" s="1">
        <v>0</v>
      </c>
      <c r="M49" s="1">
        <v>0.08</v>
      </c>
      <c r="N49" s="1">
        <v>0</v>
      </c>
      <c r="O49" s="1"/>
      <c r="P49" s="1"/>
      <c r="Q49" s="1" t="s">
        <v>51</v>
      </c>
      <c r="R49" s="1">
        <v>0.05</v>
      </c>
      <c r="S49" s="1">
        <v>0</v>
      </c>
      <c r="T49" s="1">
        <v>0</v>
      </c>
      <c r="U49" s="1">
        <v>0</v>
      </c>
      <c r="V49" s="1"/>
      <c r="W49" s="1"/>
      <c r="X49" s="1" t="s">
        <v>51</v>
      </c>
      <c r="Y49" s="1">
        <v>0.05</v>
      </c>
      <c r="Z49" s="1">
        <v>0</v>
      </c>
      <c r="AA49" s="1">
        <v>0.09</v>
      </c>
      <c r="AB49" s="1">
        <v>0</v>
      </c>
      <c r="AC49" s="1"/>
      <c r="AD49" s="1"/>
      <c r="AE49" s="6" t="s">
        <v>51</v>
      </c>
      <c r="AF49" s="6">
        <v>0.1</v>
      </c>
      <c r="AG49" s="6">
        <v>0</v>
      </c>
      <c r="AH49" s="6">
        <v>0.19</v>
      </c>
      <c r="AI49" s="6">
        <v>0</v>
      </c>
      <c r="AJ49" s="1"/>
      <c r="AK49" s="1"/>
      <c r="AL49" s="6" t="s">
        <v>51</v>
      </c>
      <c r="AM49" s="6">
        <v>0.04</v>
      </c>
      <c r="AN49" s="6">
        <v>0</v>
      </c>
      <c r="AO49" s="6">
        <v>0.08</v>
      </c>
      <c r="AP49" s="6">
        <v>0</v>
      </c>
      <c r="AQ49" s="1"/>
      <c r="AR49" s="1"/>
      <c r="AS49" s="6" t="s">
        <v>51</v>
      </c>
      <c r="AT49" s="6">
        <v>0.12</v>
      </c>
      <c r="AU49" s="6">
        <v>0</v>
      </c>
      <c r="AV49" s="6">
        <v>0.24</v>
      </c>
      <c r="AW49" s="6">
        <v>0</v>
      </c>
      <c r="AZ49" s="6" t="s">
        <v>51</v>
      </c>
      <c r="BA49" s="6">
        <v>0.16</v>
      </c>
      <c r="BB49" s="6">
        <v>0</v>
      </c>
      <c r="BC49" s="6">
        <v>0.08</v>
      </c>
      <c r="BD49" s="6">
        <v>0</v>
      </c>
      <c r="BG49" s="6" t="s">
        <v>51</v>
      </c>
      <c r="BH49" s="6">
        <v>0</v>
      </c>
      <c r="BI49" s="6">
        <v>0</v>
      </c>
      <c r="BJ49" s="6">
        <v>0</v>
      </c>
      <c r="BK49" s="6">
        <v>0</v>
      </c>
      <c r="BN49" s="6" t="s">
        <v>51</v>
      </c>
      <c r="BO49" s="6">
        <v>7.0000000000000007E-2</v>
      </c>
      <c r="BP49" s="6">
        <v>0</v>
      </c>
      <c r="BQ49" s="6">
        <v>0.15</v>
      </c>
      <c r="BR49" s="6">
        <v>0</v>
      </c>
      <c r="BU49" s="6" t="s">
        <v>51</v>
      </c>
      <c r="BV49" s="6">
        <v>0.05</v>
      </c>
      <c r="BW49" s="6">
        <v>0</v>
      </c>
      <c r="BX49" s="6">
        <v>0.09</v>
      </c>
      <c r="BY49" s="6">
        <v>0</v>
      </c>
      <c r="CB49" s="6" t="s">
        <v>51</v>
      </c>
      <c r="CC49" s="6">
        <v>0</v>
      </c>
      <c r="CD49" s="6">
        <v>0</v>
      </c>
      <c r="CE49" s="6">
        <v>0</v>
      </c>
      <c r="CF49" s="6">
        <v>0</v>
      </c>
      <c r="CI49" s="6" t="s">
        <v>51</v>
      </c>
      <c r="CJ49" s="6">
        <v>0.03</v>
      </c>
      <c r="CK49" s="6">
        <v>0</v>
      </c>
      <c r="CL49" s="6">
        <v>0.06</v>
      </c>
      <c r="CM49" s="6">
        <v>0</v>
      </c>
      <c r="CP49" s="6" t="s">
        <v>51</v>
      </c>
      <c r="CQ49" s="6">
        <v>0.22</v>
      </c>
      <c r="CR49" s="6">
        <v>0</v>
      </c>
      <c r="CS49" s="6">
        <v>0.45</v>
      </c>
      <c r="CT49" s="6">
        <v>0</v>
      </c>
      <c r="CW49" s="6" t="s">
        <v>51</v>
      </c>
      <c r="CX49" s="6">
        <v>0.17</v>
      </c>
      <c r="CY49" s="6">
        <v>0</v>
      </c>
      <c r="CZ49" s="6">
        <v>0.22</v>
      </c>
      <c r="DA49" s="6">
        <v>0</v>
      </c>
      <c r="DD49" s="6" t="s">
        <v>51</v>
      </c>
      <c r="DE49" s="6">
        <v>0.04</v>
      </c>
      <c r="DF49" s="6">
        <v>0</v>
      </c>
      <c r="DG49" s="6">
        <v>0.08</v>
      </c>
      <c r="DH49" s="6">
        <v>0</v>
      </c>
      <c r="DK49" s="6" t="s">
        <v>51</v>
      </c>
      <c r="DL49" s="6">
        <v>0.04</v>
      </c>
      <c r="DM49" s="6">
        <v>0</v>
      </c>
      <c r="DN49" s="6">
        <v>0</v>
      </c>
      <c r="DO49" s="6">
        <v>0</v>
      </c>
      <c r="DR49" s="6" t="s">
        <v>51</v>
      </c>
      <c r="DS49" s="6">
        <v>0.05</v>
      </c>
      <c r="DT49" s="6">
        <v>0</v>
      </c>
      <c r="DU49" s="6">
        <v>0.1</v>
      </c>
      <c r="DV49" s="6">
        <v>0</v>
      </c>
      <c r="DY49" s="6" t="s">
        <v>51</v>
      </c>
      <c r="DZ49" s="6">
        <v>0</v>
      </c>
      <c r="EA49" s="6">
        <v>0</v>
      </c>
      <c r="EB49" s="6">
        <v>0</v>
      </c>
      <c r="EC49" s="6">
        <v>0</v>
      </c>
      <c r="EF49" s="6" t="s">
        <v>51</v>
      </c>
      <c r="EG49" s="6">
        <v>0</v>
      </c>
      <c r="EH49" s="6">
        <v>0</v>
      </c>
      <c r="EI49" s="6">
        <v>0</v>
      </c>
      <c r="EJ49" s="6">
        <v>0</v>
      </c>
      <c r="EM49" s="6" t="s">
        <v>51</v>
      </c>
      <c r="EN49" s="6">
        <v>0.18</v>
      </c>
      <c r="EO49" s="6">
        <v>0</v>
      </c>
      <c r="EP49" s="6">
        <v>0.33</v>
      </c>
      <c r="EQ49" s="6">
        <v>0</v>
      </c>
      <c r="ET49" s="6" t="s">
        <v>51</v>
      </c>
      <c r="EU49" s="6">
        <v>0.15</v>
      </c>
      <c r="EV49" s="6">
        <v>0</v>
      </c>
      <c r="EW49" s="6">
        <v>0</v>
      </c>
      <c r="EX49" s="6">
        <v>0.28000000000000003</v>
      </c>
      <c r="FA49" s="6" t="s">
        <v>51</v>
      </c>
      <c r="FB49" s="6">
        <v>0.22</v>
      </c>
      <c r="FC49" s="6">
        <v>0</v>
      </c>
      <c r="FD49" s="6">
        <v>0.25</v>
      </c>
      <c r="FE49" s="6">
        <v>0</v>
      </c>
      <c r="FH49" s="6" t="s">
        <v>51</v>
      </c>
      <c r="FI49" s="6">
        <v>0</v>
      </c>
      <c r="FJ49" s="6">
        <v>0</v>
      </c>
      <c r="FK49" s="6">
        <v>0</v>
      </c>
      <c r="FL49" s="6">
        <v>0</v>
      </c>
      <c r="FO49" s="6" t="s">
        <v>51</v>
      </c>
      <c r="FP49" s="6">
        <v>0.12</v>
      </c>
      <c r="FQ49" s="6">
        <v>0</v>
      </c>
      <c r="FR49" s="6">
        <v>0</v>
      </c>
      <c r="FS49" s="6">
        <v>0</v>
      </c>
      <c r="FV49" s="6" t="s">
        <v>51</v>
      </c>
      <c r="FW49" s="6">
        <v>0</v>
      </c>
      <c r="FX49" s="6">
        <v>0</v>
      </c>
      <c r="FY49" s="6">
        <v>0</v>
      </c>
      <c r="FZ49" s="6">
        <v>0</v>
      </c>
      <c r="GC49" s="6" t="s">
        <v>51</v>
      </c>
      <c r="GD49" s="6">
        <v>0.05</v>
      </c>
      <c r="GE49" s="6">
        <v>0</v>
      </c>
      <c r="GF49" s="6">
        <v>0.09</v>
      </c>
      <c r="GG49" s="6">
        <v>0</v>
      </c>
      <c r="GJ49" s="58" t="s">
        <v>51</v>
      </c>
      <c r="GK49" s="58">
        <v>0</v>
      </c>
      <c r="GL49" s="58">
        <v>0</v>
      </c>
      <c r="GM49" s="58">
        <v>0</v>
      </c>
      <c r="GN49" s="58">
        <v>0</v>
      </c>
      <c r="GQ49" s="58" t="s">
        <v>51</v>
      </c>
      <c r="GR49" s="58">
        <v>0.04</v>
      </c>
      <c r="GS49" s="58">
        <v>0</v>
      </c>
      <c r="GT49" s="58">
        <v>0.08</v>
      </c>
      <c r="GU49" s="58">
        <v>0</v>
      </c>
      <c r="GX49" s="62" t="s">
        <v>51</v>
      </c>
      <c r="GY49" s="62">
        <v>0.14000000000000001</v>
      </c>
      <c r="GZ49" s="62">
        <v>0.15</v>
      </c>
      <c r="HA49" s="62">
        <v>0.18</v>
      </c>
      <c r="HB49" s="62">
        <v>0</v>
      </c>
    </row>
    <row r="50" spans="1:210" x14ac:dyDescent="0.3">
      <c r="A50" s="1">
        <v>2.25</v>
      </c>
      <c r="B50" s="1">
        <v>2.2999999999999998</v>
      </c>
      <c r="C50" s="1" t="s">
        <v>52</v>
      </c>
      <c r="D50" s="1">
        <v>0.05</v>
      </c>
      <c r="E50" s="1">
        <v>0.21</v>
      </c>
      <c r="F50" s="1">
        <v>0</v>
      </c>
      <c r="G50" s="1">
        <v>0</v>
      </c>
      <c r="H50" s="1"/>
      <c r="I50" s="1"/>
      <c r="J50" s="1" t="s">
        <v>52</v>
      </c>
      <c r="K50" s="1">
        <v>0.25</v>
      </c>
      <c r="L50" s="1">
        <v>0.72</v>
      </c>
      <c r="M50" s="1">
        <v>0.16</v>
      </c>
      <c r="N50" s="1">
        <v>0</v>
      </c>
      <c r="O50" s="1"/>
      <c r="P50" s="1"/>
      <c r="Q50" s="1" t="s">
        <v>52</v>
      </c>
      <c r="R50" s="1">
        <v>0.13</v>
      </c>
      <c r="S50" s="1">
        <v>0</v>
      </c>
      <c r="T50" s="1">
        <v>0.26</v>
      </c>
      <c r="U50" s="1">
        <v>0</v>
      </c>
      <c r="V50" s="1"/>
      <c r="W50" s="1"/>
      <c r="X50" s="1" t="s">
        <v>52</v>
      </c>
      <c r="Y50" s="1">
        <v>0.18</v>
      </c>
      <c r="Z50" s="1">
        <v>0</v>
      </c>
      <c r="AA50" s="1">
        <v>0.32</v>
      </c>
      <c r="AB50" s="1">
        <v>0</v>
      </c>
      <c r="AC50" s="1"/>
      <c r="AD50" s="1"/>
      <c r="AE50" s="6" t="s">
        <v>52</v>
      </c>
      <c r="AF50" s="6">
        <v>0.2</v>
      </c>
      <c r="AG50" s="6">
        <v>0</v>
      </c>
      <c r="AH50" s="6">
        <v>0.14000000000000001</v>
      </c>
      <c r="AI50" s="6">
        <v>0</v>
      </c>
      <c r="AJ50" s="1"/>
      <c r="AK50" s="1"/>
      <c r="AL50" s="6" t="s">
        <v>52</v>
      </c>
      <c r="AM50" s="6">
        <v>0.06</v>
      </c>
      <c r="AN50" s="6">
        <v>0</v>
      </c>
      <c r="AO50" s="6">
        <v>0.12</v>
      </c>
      <c r="AP50" s="6">
        <v>0</v>
      </c>
      <c r="AQ50" s="1"/>
      <c r="AR50" s="1"/>
      <c r="AS50" s="6" t="s">
        <v>52</v>
      </c>
      <c r="AT50" s="6">
        <v>0.2</v>
      </c>
      <c r="AU50" s="6">
        <v>0.15</v>
      </c>
      <c r="AV50" s="6">
        <v>0</v>
      </c>
      <c r="AW50" s="6">
        <v>0</v>
      </c>
      <c r="AZ50" s="6" t="s">
        <v>52</v>
      </c>
      <c r="BA50" s="6">
        <v>0</v>
      </c>
      <c r="BB50" s="6">
        <v>0</v>
      </c>
      <c r="BC50" s="6">
        <v>0</v>
      </c>
      <c r="BD50" s="6">
        <v>0</v>
      </c>
      <c r="BG50" s="6" t="s">
        <v>52</v>
      </c>
      <c r="BH50" s="6">
        <v>0.1</v>
      </c>
      <c r="BI50" s="6">
        <v>0</v>
      </c>
      <c r="BJ50" s="6">
        <v>0</v>
      </c>
      <c r="BK50" s="6">
        <v>0.61</v>
      </c>
      <c r="BN50" s="6" t="s">
        <v>52</v>
      </c>
      <c r="BO50" s="6">
        <v>0</v>
      </c>
      <c r="BP50" s="6">
        <v>0</v>
      </c>
      <c r="BQ50" s="6">
        <v>0</v>
      </c>
      <c r="BR50" s="6">
        <v>0</v>
      </c>
      <c r="BU50" s="6" t="s">
        <v>52</v>
      </c>
      <c r="BV50" s="6">
        <v>0.08</v>
      </c>
      <c r="BW50" s="6">
        <v>0</v>
      </c>
      <c r="BX50" s="6">
        <v>0.14000000000000001</v>
      </c>
      <c r="BY50" s="6">
        <v>0</v>
      </c>
      <c r="CB50" s="6" t="s">
        <v>52</v>
      </c>
      <c r="CC50" s="6">
        <v>0</v>
      </c>
      <c r="CD50" s="6">
        <v>0</v>
      </c>
      <c r="CE50" s="6">
        <v>0</v>
      </c>
      <c r="CF50" s="6">
        <v>0</v>
      </c>
      <c r="CI50" s="6" t="s">
        <v>52</v>
      </c>
      <c r="CJ50" s="6">
        <v>0.18</v>
      </c>
      <c r="CK50" s="6">
        <v>0</v>
      </c>
      <c r="CL50" s="6">
        <v>0.21</v>
      </c>
      <c r="CM50" s="6">
        <v>0</v>
      </c>
      <c r="CP50" s="6" t="s">
        <v>52</v>
      </c>
      <c r="CQ50" s="6">
        <v>0</v>
      </c>
      <c r="CR50" s="6">
        <v>0</v>
      </c>
      <c r="CS50" s="6">
        <v>0</v>
      </c>
      <c r="CT50" s="6">
        <v>0</v>
      </c>
      <c r="CW50" s="6" t="s">
        <v>52</v>
      </c>
      <c r="CX50" s="6">
        <v>0</v>
      </c>
      <c r="CY50" s="6">
        <v>0</v>
      </c>
      <c r="CZ50" s="6">
        <v>0</v>
      </c>
      <c r="DA50" s="6">
        <v>0</v>
      </c>
      <c r="DD50" s="6" t="s">
        <v>52</v>
      </c>
      <c r="DE50" s="6">
        <v>0</v>
      </c>
      <c r="DF50" s="6">
        <v>0</v>
      </c>
      <c r="DG50" s="6">
        <v>0</v>
      </c>
      <c r="DH50" s="6">
        <v>0</v>
      </c>
      <c r="DK50" s="6" t="s">
        <v>52</v>
      </c>
      <c r="DL50" s="6">
        <v>0</v>
      </c>
      <c r="DM50" s="6">
        <v>0</v>
      </c>
      <c r="DN50" s="6">
        <v>0</v>
      </c>
      <c r="DO50" s="6">
        <v>0</v>
      </c>
      <c r="DR50" s="6" t="s">
        <v>52</v>
      </c>
      <c r="DS50" s="6">
        <v>0</v>
      </c>
      <c r="DT50" s="6">
        <v>0</v>
      </c>
      <c r="DU50" s="6">
        <v>0</v>
      </c>
      <c r="DV50" s="6">
        <v>0</v>
      </c>
      <c r="DY50" s="6" t="s">
        <v>52</v>
      </c>
      <c r="DZ50" s="6">
        <v>0.12</v>
      </c>
      <c r="EA50" s="6">
        <v>0.39</v>
      </c>
      <c r="EB50" s="6">
        <v>0</v>
      </c>
      <c r="EC50" s="6">
        <v>0</v>
      </c>
      <c r="EF50" s="6" t="s">
        <v>52</v>
      </c>
      <c r="EG50" s="6">
        <v>0</v>
      </c>
      <c r="EH50" s="6">
        <v>0</v>
      </c>
      <c r="EI50" s="6">
        <v>0</v>
      </c>
      <c r="EJ50" s="6">
        <v>0</v>
      </c>
      <c r="EM50" s="6" t="s">
        <v>52</v>
      </c>
      <c r="EN50" s="6">
        <v>0</v>
      </c>
      <c r="EO50" s="6">
        <v>0</v>
      </c>
      <c r="EP50" s="6">
        <v>0</v>
      </c>
      <c r="EQ50" s="6">
        <v>0</v>
      </c>
      <c r="ET50" s="6" t="s">
        <v>52</v>
      </c>
      <c r="EU50" s="6">
        <v>0</v>
      </c>
      <c r="EV50" s="6">
        <v>0</v>
      </c>
      <c r="EW50" s="6">
        <v>0</v>
      </c>
      <c r="EX50" s="6">
        <v>0</v>
      </c>
      <c r="FA50" s="6" t="s">
        <v>52</v>
      </c>
      <c r="FB50" s="6">
        <v>0.33</v>
      </c>
      <c r="FC50" s="6">
        <v>0</v>
      </c>
      <c r="FD50" s="6">
        <v>0.35</v>
      </c>
      <c r="FE50" s="6">
        <v>1.1599999999999999</v>
      </c>
      <c r="FH50" s="6" t="s">
        <v>52</v>
      </c>
      <c r="FI50" s="6">
        <v>0</v>
      </c>
      <c r="FJ50" s="6">
        <v>0</v>
      </c>
      <c r="FK50" s="6">
        <v>0</v>
      </c>
      <c r="FL50" s="6">
        <v>0</v>
      </c>
      <c r="FO50" s="6" t="s">
        <v>52</v>
      </c>
      <c r="FP50" s="6">
        <v>0</v>
      </c>
      <c r="FQ50" s="6">
        <v>0</v>
      </c>
      <c r="FR50" s="6">
        <v>0</v>
      </c>
      <c r="FS50" s="6">
        <v>0</v>
      </c>
      <c r="FV50" s="6" t="s">
        <v>52</v>
      </c>
      <c r="FW50" s="6">
        <v>0.09</v>
      </c>
      <c r="FX50" s="6">
        <v>0</v>
      </c>
      <c r="FY50" s="6">
        <v>0.15</v>
      </c>
      <c r="FZ50" s="6">
        <v>0</v>
      </c>
      <c r="GC50" s="6" t="s">
        <v>52</v>
      </c>
      <c r="GD50" s="6">
        <v>0</v>
      </c>
      <c r="GE50" s="6">
        <v>0</v>
      </c>
      <c r="GF50" s="6">
        <v>0</v>
      </c>
      <c r="GG50" s="6">
        <v>0</v>
      </c>
      <c r="GJ50" s="58" t="s">
        <v>52</v>
      </c>
      <c r="GK50" s="58">
        <v>0</v>
      </c>
      <c r="GL50" s="58">
        <v>0</v>
      </c>
      <c r="GM50" s="58">
        <v>0</v>
      </c>
      <c r="GN50" s="58">
        <v>0</v>
      </c>
      <c r="GQ50" s="58" t="s">
        <v>52</v>
      </c>
      <c r="GR50" s="58">
        <v>0</v>
      </c>
      <c r="GS50" s="58">
        <v>0</v>
      </c>
      <c r="GT50" s="58">
        <v>0</v>
      </c>
      <c r="GU50" s="58">
        <v>0</v>
      </c>
      <c r="GX50" s="62" t="s">
        <v>52</v>
      </c>
      <c r="GY50" s="62">
        <v>0.16</v>
      </c>
      <c r="GZ50" s="62">
        <v>0.36</v>
      </c>
      <c r="HA50" s="62">
        <v>0.03</v>
      </c>
      <c r="HB50" s="62">
        <v>0</v>
      </c>
    </row>
    <row r="51" spans="1:210" x14ac:dyDescent="0.3">
      <c r="A51" s="1">
        <v>2.2999999999999998</v>
      </c>
      <c r="B51" s="1">
        <v>2.3499999999999996</v>
      </c>
      <c r="C51" s="1" t="s">
        <v>53</v>
      </c>
      <c r="D51" s="1">
        <v>0.03</v>
      </c>
      <c r="E51" s="1">
        <v>0.13</v>
      </c>
      <c r="F51" s="1">
        <v>0</v>
      </c>
      <c r="G51" s="1">
        <v>0</v>
      </c>
      <c r="H51" s="1"/>
      <c r="I51" s="1"/>
      <c r="J51" s="1" t="s">
        <v>53</v>
      </c>
      <c r="K51" s="1">
        <v>0</v>
      </c>
      <c r="L51" s="1">
        <v>0</v>
      </c>
      <c r="M51" s="1">
        <v>0</v>
      </c>
      <c r="N51" s="1">
        <v>0</v>
      </c>
      <c r="O51" s="1"/>
      <c r="P51" s="1"/>
      <c r="Q51" s="1" t="s">
        <v>53</v>
      </c>
      <c r="R51" s="1">
        <v>0.04</v>
      </c>
      <c r="S51" s="1">
        <v>0.18</v>
      </c>
      <c r="T51" s="1">
        <v>0</v>
      </c>
      <c r="U51" s="1">
        <v>0</v>
      </c>
      <c r="V51" s="1"/>
      <c r="W51" s="1"/>
      <c r="X51" s="1" t="s">
        <v>53</v>
      </c>
      <c r="Y51" s="1">
        <v>0</v>
      </c>
      <c r="Z51" s="1">
        <v>0</v>
      </c>
      <c r="AA51" s="1">
        <v>0</v>
      </c>
      <c r="AB51" s="1">
        <v>0</v>
      </c>
      <c r="AC51" s="1"/>
      <c r="AD51" s="1"/>
      <c r="AE51" s="6" t="s">
        <v>53</v>
      </c>
      <c r="AF51" s="6">
        <v>0.03</v>
      </c>
      <c r="AG51" s="6">
        <v>0.15</v>
      </c>
      <c r="AH51" s="6">
        <v>0</v>
      </c>
      <c r="AI51" s="6">
        <v>0</v>
      </c>
      <c r="AJ51" s="1"/>
      <c r="AK51" s="1"/>
      <c r="AL51" s="6" t="s">
        <v>53</v>
      </c>
      <c r="AM51" s="6">
        <v>0</v>
      </c>
      <c r="AN51" s="6">
        <v>0</v>
      </c>
      <c r="AO51" s="6">
        <v>0</v>
      </c>
      <c r="AP51" s="6">
        <v>0</v>
      </c>
      <c r="AQ51" s="1"/>
      <c r="AR51" s="1"/>
      <c r="AS51" s="6" t="s">
        <v>53</v>
      </c>
      <c r="AT51" s="6">
        <v>0.03</v>
      </c>
      <c r="AU51" s="6">
        <v>0</v>
      </c>
      <c r="AV51" s="6">
        <v>0</v>
      </c>
      <c r="AW51" s="6">
        <v>0</v>
      </c>
      <c r="AZ51" s="6" t="s">
        <v>53</v>
      </c>
      <c r="BA51" s="6">
        <v>0.09</v>
      </c>
      <c r="BB51" s="6">
        <v>0</v>
      </c>
      <c r="BC51" s="6">
        <v>0.06</v>
      </c>
      <c r="BD51" s="6">
        <v>0</v>
      </c>
      <c r="BG51" s="6" t="s">
        <v>53</v>
      </c>
      <c r="BH51" s="6">
        <v>0</v>
      </c>
      <c r="BI51" s="6">
        <v>0</v>
      </c>
      <c r="BJ51" s="6">
        <v>0</v>
      </c>
      <c r="BK51" s="6">
        <v>0</v>
      </c>
      <c r="BN51" s="6" t="s">
        <v>53</v>
      </c>
      <c r="BO51" s="6">
        <v>0.04</v>
      </c>
      <c r="BP51" s="6">
        <v>0.14000000000000001</v>
      </c>
      <c r="BQ51" s="6">
        <v>0</v>
      </c>
      <c r="BR51" s="6">
        <v>0</v>
      </c>
      <c r="BU51" s="6" t="s">
        <v>53</v>
      </c>
      <c r="BV51" s="6">
        <v>0.04</v>
      </c>
      <c r="BW51" s="6">
        <v>0</v>
      </c>
      <c r="BX51" s="6">
        <v>7.0000000000000007E-2</v>
      </c>
      <c r="BY51" s="6">
        <v>0</v>
      </c>
      <c r="CB51" s="6" t="s">
        <v>53</v>
      </c>
      <c r="CC51" s="6">
        <v>0.16</v>
      </c>
      <c r="CD51" s="6">
        <v>0</v>
      </c>
      <c r="CE51" s="6">
        <v>0.32</v>
      </c>
      <c r="CF51" s="6">
        <v>0</v>
      </c>
      <c r="CI51" s="6" t="s">
        <v>53</v>
      </c>
      <c r="CJ51" s="6">
        <v>0</v>
      </c>
      <c r="CK51" s="6">
        <v>0</v>
      </c>
      <c r="CL51" s="6">
        <v>0</v>
      </c>
      <c r="CM51" s="6">
        <v>0</v>
      </c>
      <c r="CP51" s="6" t="s">
        <v>53</v>
      </c>
      <c r="CQ51" s="6">
        <v>0</v>
      </c>
      <c r="CR51" s="6">
        <v>0</v>
      </c>
      <c r="CS51" s="6">
        <v>0</v>
      </c>
      <c r="CT51" s="6">
        <v>0</v>
      </c>
      <c r="CW51" s="6" t="s">
        <v>53</v>
      </c>
      <c r="CX51" s="6">
        <v>0.08</v>
      </c>
      <c r="CY51" s="6">
        <v>0</v>
      </c>
      <c r="CZ51" s="6">
        <v>0</v>
      </c>
      <c r="DA51" s="6">
        <v>0</v>
      </c>
      <c r="DD51" s="6" t="s">
        <v>53</v>
      </c>
      <c r="DE51" s="6">
        <v>0.08</v>
      </c>
      <c r="DF51" s="6">
        <v>0.28000000000000003</v>
      </c>
      <c r="DG51" s="6">
        <v>0</v>
      </c>
      <c r="DH51" s="6">
        <v>0</v>
      </c>
      <c r="DK51" s="6" t="s">
        <v>53</v>
      </c>
      <c r="DL51" s="6">
        <v>0.06</v>
      </c>
      <c r="DM51" s="6">
        <v>0</v>
      </c>
      <c r="DN51" s="6">
        <v>0.11</v>
      </c>
      <c r="DO51" s="6">
        <v>0</v>
      </c>
      <c r="DR51" s="6" t="s">
        <v>53</v>
      </c>
      <c r="DS51" s="6">
        <v>0</v>
      </c>
      <c r="DT51" s="6">
        <v>0</v>
      </c>
      <c r="DU51" s="6">
        <v>0</v>
      </c>
      <c r="DV51" s="6">
        <v>0</v>
      </c>
      <c r="DY51" s="6" t="s">
        <v>53</v>
      </c>
      <c r="DZ51" s="6">
        <v>0</v>
      </c>
      <c r="EA51" s="6">
        <v>0</v>
      </c>
      <c r="EB51" s="6">
        <v>0</v>
      </c>
      <c r="EC51" s="6">
        <v>0</v>
      </c>
      <c r="EF51" s="6" t="s">
        <v>53</v>
      </c>
      <c r="EG51" s="6">
        <v>0</v>
      </c>
      <c r="EH51" s="6">
        <v>0</v>
      </c>
      <c r="EI51" s="6">
        <v>0</v>
      </c>
      <c r="EJ51" s="6">
        <v>0</v>
      </c>
      <c r="EM51" s="6" t="s">
        <v>53</v>
      </c>
      <c r="EN51" s="6">
        <v>0.06</v>
      </c>
      <c r="EO51" s="6">
        <v>0.19</v>
      </c>
      <c r="EP51" s="6">
        <v>0</v>
      </c>
      <c r="EQ51" s="6">
        <v>0</v>
      </c>
      <c r="ET51" s="6" t="s">
        <v>53</v>
      </c>
      <c r="EU51" s="6">
        <v>0</v>
      </c>
      <c r="EV51" s="6">
        <v>0</v>
      </c>
      <c r="EW51" s="6">
        <v>0</v>
      </c>
      <c r="EX51" s="6">
        <v>0</v>
      </c>
      <c r="FA51" s="6" t="s">
        <v>53</v>
      </c>
      <c r="FB51" s="6">
        <v>0</v>
      </c>
      <c r="FC51" s="6">
        <v>0</v>
      </c>
      <c r="FD51" s="6">
        <v>0</v>
      </c>
      <c r="FE51" s="6">
        <v>0</v>
      </c>
      <c r="FH51" s="6" t="s">
        <v>53</v>
      </c>
      <c r="FI51" s="6">
        <v>0.04</v>
      </c>
      <c r="FJ51" s="6">
        <v>0</v>
      </c>
      <c r="FK51" s="6">
        <v>0</v>
      </c>
      <c r="FL51" s="6">
        <v>0.31</v>
      </c>
      <c r="FO51" s="6" t="s">
        <v>53</v>
      </c>
      <c r="FP51" s="6">
        <v>0</v>
      </c>
      <c r="FQ51" s="6">
        <v>0</v>
      </c>
      <c r="FR51" s="6">
        <v>0</v>
      </c>
      <c r="FS51" s="6">
        <v>0</v>
      </c>
      <c r="FV51" s="6" t="s">
        <v>53</v>
      </c>
      <c r="FW51" s="6">
        <v>0</v>
      </c>
      <c r="FX51" s="6">
        <v>0</v>
      </c>
      <c r="FY51" s="6">
        <v>0</v>
      </c>
      <c r="FZ51" s="6">
        <v>0</v>
      </c>
      <c r="GC51" s="6" t="s">
        <v>53</v>
      </c>
      <c r="GD51" s="6">
        <v>0.05</v>
      </c>
      <c r="GE51" s="6">
        <v>0</v>
      </c>
      <c r="GF51" s="6">
        <v>0.09</v>
      </c>
      <c r="GG51" s="6">
        <v>0</v>
      </c>
      <c r="GJ51" s="58" t="s">
        <v>53</v>
      </c>
      <c r="GK51" s="58">
        <v>0.06</v>
      </c>
      <c r="GL51" s="58">
        <v>0</v>
      </c>
      <c r="GM51" s="58">
        <v>0</v>
      </c>
      <c r="GN51" s="58">
        <v>0</v>
      </c>
      <c r="GQ51" s="58" t="s">
        <v>53</v>
      </c>
      <c r="GR51" s="58">
        <v>0</v>
      </c>
      <c r="GS51" s="58">
        <v>0</v>
      </c>
      <c r="GT51" s="58">
        <v>0</v>
      </c>
      <c r="GU51" s="58">
        <v>0</v>
      </c>
      <c r="GX51" s="62" t="s">
        <v>53</v>
      </c>
      <c r="GY51" s="62">
        <v>0.22</v>
      </c>
      <c r="GZ51" s="62">
        <v>0</v>
      </c>
      <c r="HA51" s="62">
        <v>0.41</v>
      </c>
      <c r="HB51" s="62">
        <v>0</v>
      </c>
    </row>
    <row r="52" spans="1:210" x14ac:dyDescent="0.3">
      <c r="A52" s="1">
        <v>2.3499999999999996</v>
      </c>
      <c r="B52" s="1">
        <v>2.3999999999999995</v>
      </c>
      <c r="C52" s="1" t="s">
        <v>54</v>
      </c>
      <c r="D52" s="1">
        <v>7.0000000000000007E-2</v>
      </c>
      <c r="E52" s="1">
        <v>0</v>
      </c>
      <c r="F52" s="1">
        <v>0.15</v>
      </c>
      <c r="G52" s="1">
        <v>0</v>
      </c>
      <c r="H52" s="1"/>
      <c r="I52" s="1"/>
      <c r="J52" s="1" t="s">
        <v>54</v>
      </c>
      <c r="K52" s="1">
        <v>0</v>
      </c>
      <c r="L52" s="1">
        <v>0</v>
      </c>
      <c r="M52" s="1">
        <v>0</v>
      </c>
      <c r="N52" s="1">
        <v>0</v>
      </c>
      <c r="O52" s="1"/>
      <c r="P52" s="1"/>
      <c r="Q52" s="1" t="s">
        <v>54</v>
      </c>
      <c r="R52" s="1">
        <v>0.21</v>
      </c>
      <c r="S52" s="1">
        <v>0.88</v>
      </c>
      <c r="T52" s="1">
        <v>0</v>
      </c>
      <c r="U52" s="1">
        <v>0</v>
      </c>
      <c r="V52" s="1"/>
      <c r="W52" s="1"/>
      <c r="X52" s="1" t="s">
        <v>54</v>
      </c>
      <c r="Y52" s="1">
        <v>0.04</v>
      </c>
      <c r="Z52" s="1">
        <v>0</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0.13</v>
      </c>
      <c r="AU52" s="6">
        <v>0</v>
      </c>
      <c r="AV52" s="6">
        <v>0</v>
      </c>
      <c r="AW52" s="6">
        <v>0</v>
      </c>
      <c r="AZ52" s="6" t="s">
        <v>54</v>
      </c>
      <c r="BA52" s="6">
        <v>0.05</v>
      </c>
      <c r="BB52" s="6">
        <v>0</v>
      </c>
      <c r="BC52" s="6">
        <v>0</v>
      </c>
      <c r="BD52" s="6">
        <v>0</v>
      </c>
      <c r="BG52" s="6" t="s">
        <v>54</v>
      </c>
      <c r="BH52" s="6">
        <v>0</v>
      </c>
      <c r="BI52" s="6">
        <v>0</v>
      </c>
      <c r="BJ52" s="6">
        <v>0</v>
      </c>
      <c r="BK52" s="6">
        <v>0</v>
      </c>
      <c r="BN52" s="6" t="s">
        <v>54</v>
      </c>
      <c r="BO52" s="6">
        <v>0.17</v>
      </c>
      <c r="BP52" s="6">
        <v>0.56999999999999995</v>
      </c>
      <c r="BQ52" s="6">
        <v>0</v>
      </c>
      <c r="BR52" s="6">
        <v>0</v>
      </c>
      <c r="BU52" s="6" t="s">
        <v>54</v>
      </c>
      <c r="BV52" s="6">
        <v>0.17</v>
      </c>
      <c r="BW52" s="6">
        <v>0.28999999999999998</v>
      </c>
      <c r="BX52" s="6">
        <v>7.0000000000000007E-2</v>
      </c>
      <c r="BY52" s="6">
        <v>0</v>
      </c>
      <c r="CB52" s="6" t="s">
        <v>54</v>
      </c>
      <c r="CC52" s="6">
        <v>0.14000000000000001</v>
      </c>
      <c r="CD52" s="6">
        <v>0.15</v>
      </c>
      <c r="CE52" s="6">
        <v>0</v>
      </c>
      <c r="CF52" s="6">
        <v>0</v>
      </c>
      <c r="CI52" s="6" t="s">
        <v>54</v>
      </c>
      <c r="CJ52" s="6">
        <v>0.22</v>
      </c>
      <c r="CK52" s="6">
        <v>0.73</v>
      </c>
      <c r="CL52" s="6">
        <v>0</v>
      </c>
      <c r="CM52" s="6">
        <v>0</v>
      </c>
      <c r="CP52" s="6" t="s">
        <v>54</v>
      </c>
      <c r="CQ52" s="6">
        <v>0</v>
      </c>
      <c r="CR52" s="6">
        <v>0</v>
      </c>
      <c r="CS52" s="6">
        <v>0</v>
      </c>
      <c r="CT52" s="6">
        <v>0</v>
      </c>
      <c r="CW52" s="6" t="s">
        <v>54</v>
      </c>
      <c r="CX52" s="6">
        <v>0.04</v>
      </c>
      <c r="CY52" s="6">
        <v>0.15</v>
      </c>
      <c r="CZ52" s="6">
        <v>0</v>
      </c>
      <c r="DA52" s="6">
        <v>0</v>
      </c>
      <c r="DD52" s="6" t="s">
        <v>54</v>
      </c>
      <c r="DE52" s="6">
        <v>0.11</v>
      </c>
      <c r="DF52" s="6">
        <v>0.38</v>
      </c>
      <c r="DG52" s="6">
        <v>0</v>
      </c>
      <c r="DH52" s="6">
        <v>0</v>
      </c>
      <c r="DK52" s="6" t="s">
        <v>54</v>
      </c>
      <c r="DL52" s="6">
        <v>0.11</v>
      </c>
      <c r="DM52" s="6">
        <v>0.11</v>
      </c>
      <c r="DN52" s="6">
        <v>0.14000000000000001</v>
      </c>
      <c r="DO52" s="6">
        <v>0</v>
      </c>
      <c r="DR52" s="6" t="s">
        <v>54</v>
      </c>
      <c r="DS52" s="6">
        <v>0</v>
      </c>
      <c r="DT52" s="6">
        <v>0</v>
      </c>
      <c r="DU52" s="6">
        <v>0</v>
      </c>
      <c r="DV52" s="6">
        <v>0</v>
      </c>
      <c r="DY52" s="6" t="s">
        <v>54</v>
      </c>
      <c r="DZ52" s="6">
        <v>0.09</v>
      </c>
      <c r="EA52" s="6">
        <v>0.3</v>
      </c>
      <c r="EB52" s="6">
        <v>0</v>
      </c>
      <c r="EC52" s="6">
        <v>0</v>
      </c>
      <c r="EF52" s="6" t="s">
        <v>54</v>
      </c>
      <c r="EG52" s="6">
        <v>0.18</v>
      </c>
      <c r="EH52" s="6">
        <v>0.55000000000000004</v>
      </c>
      <c r="EI52" s="6">
        <v>0</v>
      </c>
      <c r="EJ52" s="6">
        <v>0</v>
      </c>
      <c r="EM52" s="6" t="s">
        <v>54</v>
      </c>
      <c r="EN52" s="6">
        <v>0.04</v>
      </c>
      <c r="EO52" s="6">
        <v>0.15</v>
      </c>
      <c r="EP52" s="6">
        <v>0</v>
      </c>
      <c r="EQ52" s="6">
        <v>0</v>
      </c>
      <c r="ET52" s="6" t="s">
        <v>54</v>
      </c>
      <c r="EU52" s="6">
        <v>0.04</v>
      </c>
      <c r="EV52" s="6">
        <v>0.14000000000000001</v>
      </c>
      <c r="EW52" s="6">
        <v>0</v>
      </c>
      <c r="EX52" s="6">
        <v>0</v>
      </c>
      <c r="FA52" s="6" t="s">
        <v>54</v>
      </c>
      <c r="FB52" s="6">
        <v>0</v>
      </c>
      <c r="FC52" s="6">
        <v>0</v>
      </c>
      <c r="FD52" s="6">
        <v>0</v>
      </c>
      <c r="FE52" s="6">
        <v>0</v>
      </c>
      <c r="FH52" s="6" t="s">
        <v>54</v>
      </c>
      <c r="FI52" s="6">
        <v>0.04</v>
      </c>
      <c r="FJ52" s="6">
        <v>0.15</v>
      </c>
      <c r="FK52" s="6">
        <v>0</v>
      </c>
      <c r="FL52" s="6">
        <v>0</v>
      </c>
      <c r="FO52" s="6" t="s">
        <v>54</v>
      </c>
      <c r="FP52" s="6">
        <v>0.03</v>
      </c>
      <c r="FQ52" s="6">
        <v>0</v>
      </c>
      <c r="FR52" s="6">
        <v>0.06</v>
      </c>
      <c r="FS52" s="6">
        <v>0</v>
      </c>
      <c r="FV52" s="6" t="s">
        <v>54</v>
      </c>
      <c r="FW52" s="6">
        <v>0.14000000000000001</v>
      </c>
      <c r="FX52" s="6">
        <v>0.18</v>
      </c>
      <c r="FY52" s="6">
        <v>0.04</v>
      </c>
      <c r="FZ52" s="6">
        <v>0</v>
      </c>
      <c r="GC52" s="6" t="s">
        <v>54</v>
      </c>
      <c r="GD52" s="6">
        <v>0.04</v>
      </c>
      <c r="GE52" s="6">
        <v>0</v>
      </c>
      <c r="GF52" s="6">
        <v>7.0000000000000007E-2</v>
      </c>
      <c r="GG52" s="6">
        <v>0</v>
      </c>
      <c r="GJ52" s="58" t="s">
        <v>54</v>
      </c>
      <c r="GK52" s="58">
        <v>0.15</v>
      </c>
      <c r="GL52" s="58">
        <v>0.28999999999999998</v>
      </c>
      <c r="GM52" s="58">
        <v>0</v>
      </c>
      <c r="GN52" s="58">
        <v>0</v>
      </c>
      <c r="GQ52" s="58" t="s">
        <v>54</v>
      </c>
      <c r="GR52" s="58">
        <v>0.83</v>
      </c>
      <c r="GS52" s="58">
        <v>0.13</v>
      </c>
      <c r="GT52" s="58">
        <v>0.28999999999999998</v>
      </c>
      <c r="GU52" s="58">
        <v>4.58</v>
      </c>
      <c r="GX52" s="62" t="s">
        <v>54</v>
      </c>
      <c r="GY52" s="62">
        <v>0.05</v>
      </c>
      <c r="GZ52" s="62">
        <v>0</v>
      </c>
      <c r="HA52" s="62">
        <v>0</v>
      </c>
      <c r="HB52" s="62">
        <v>0.69</v>
      </c>
    </row>
    <row r="53" spans="1:210" x14ac:dyDescent="0.3">
      <c r="A53" s="1">
        <v>2.3999999999999995</v>
      </c>
      <c r="B53" s="1">
        <v>2.4499999999999993</v>
      </c>
      <c r="C53" s="1" t="s">
        <v>55</v>
      </c>
      <c r="D53" s="1">
        <v>0.35</v>
      </c>
      <c r="E53" s="1">
        <v>0.51</v>
      </c>
      <c r="F53" s="1">
        <v>0</v>
      </c>
      <c r="G53" s="1">
        <v>0</v>
      </c>
      <c r="H53" s="1"/>
      <c r="I53" s="1"/>
      <c r="J53" s="1" t="s">
        <v>55</v>
      </c>
      <c r="K53" s="1">
        <v>0.71</v>
      </c>
      <c r="L53" s="1">
        <v>1.23</v>
      </c>
      <c r="M53" s="1">
        <v>0.65</v>
      </c>
      <c r="N53" s="1">
        <v>0</v>
      </c>
      <c r="O53" s="1"/>
      <c r="P53" s="1"/>
      <c r="Q53" s="1" t="s">
        <v>55</v>
      </c>
      <c r="R53" s="1">
        <v>0.37</v>
      </c>
      <c r="S53" s="1">
        <v>0.22</v>
      </c>
      <c r="T53" s="1">
        <v>0.6</v>
      </c>
      <c r="U53" s="1">
        <v>0</v>
      </c>
      <c r="V53" s="1"/>
      <c r="W53" s="1"/>
      <c r="X53" s="1" t="s">
        <v>55</v>
      </c>
      <c r="Y53" s="1">
        <v>0.14000000000000001</v>
      </c>
      <c r="Z53" s="1">
        <v>0.34</v>
      </c>
      <c r="AA53" s="1">
        <v>0.12</v>
      </c>
      <c r="AB53" s="1">
        <v>0</v>
      </c>
      <c r="AC53" s="1"/>
      <c r="AD53" s="1"/>
      <c r="AE53" s="6" t="s">
        <v>55</v>
      </c>
      <c r="AF53" s="6">
        <v>0.55000000000000004</v>
      </c>
      <c r="AG53" s="6">
        <v>0.62</v>
      </c>
      <c r="AH53" s="6">
        <v>0.66</v>
      </c>
      <c r="AI53" s="6">
        <v>0</v>
      </c>
      <c r="AJ53" s="1"/>
      <c r="AK53" s="1"/>
      <c r="AL53" s="6" t="s">
        <v>55</v>
      </c>
      <c r="AM53" s="6">
        <v>0.33</v>
      </c>
      <c r="AN53" s="6">
        <v>0</v>
      </c>
      <c r="AO53" s="6">
        <v>0.28000000000000003</v>
      </c>
      <c r="AP53" s="6">
        <v>0</v>
      </c>
      <c r="AQ53" s="1"/>
      <c r="AR53" s="1"/>
      <c r="AS53" s="6" t="s">
        <v>55</v>
      </c>
      <c r="AT53" s="6">
        <v>0.19</v>
      </c>
      <c r="AU53" s="6">
        <v>0.11</v>
      </c>
      <c r="AV53" s="6">
        <v>0.33</v>
      </c>
      <c r="AW53" s="6">
        <v>0</v>
      </c>
      <c r="AZ53" s="6" t="s">
        <v>55</v>
      </c>
      <c r="BA53" s="6">
        <v>0.48</v>
      </c>
      <c r="BB53" s="6">
        <v>0.83</v>
      </c>
      <c r="BC53" s="6">
        <v>0.47</v>
      </c>
      <c r="BD53" s="6">
        <v>0</v>
      </c>
      <c r="BG53" s="6" t="s">
        <v>55</v>
      </c>
      <c r="BH53" s="6">
        <v>0.62</v>
      </c>
      <c r="BI53" s="6">
        <v>0.57999999999999996</v>
      </c>
      <c r="BJ53" s="6">
        <v>0.19</v>
      </c>
      <c r="BK53" s="6">
        <v>0.61</v>
      </c>
      <c r="BN53" s="6" t="s">
        <v>55</v>
      </c>
      <c r="BO53" s="6">
        <v>0.48</v>
      </c>
      <c r="BP53" s="6">
        <v>0.7</v>
      </c>
      <c r="BQ53" s="6">
        <v>0.24</v>
      </c>
      <c r="BR53" s="6">
        <v>0</v>
      </c>
      <c r="BU53" s="6" t="s">
        <v>55</v>
      </c>
      <c r="BV53" s="6">
        <v>0.34</v>
      </c>
      <c r="BW53" s="6">
        <v>0.93</v>
      </c>
      <c r="BX53" s="6">
        <v>0.09</v>
      </c>
      <c r="BY53" s="6">
        <v>0</v>
      </c>
      <c r="CB53" s="6" t="s">
        <v>55</v>
      </c>
      <c r="CC53" s="6">
        <v>0.45</v>
      </c>
      <c r="CD53" s="6">
        <v>0.76</v>
      </c>
      <c r="CE53" s="6">
        <v>0.27</v>
      </c>
      <c r="CF53" s="6">
        <v>0</v>
      </c>
      <c r="CI53" s="6" t="s">
        <v>55</v>
      </c>
      <c r="CJ53" s="6">
        <v>0.83</v>
      </c>
      <c r="CK53" s="6">
        <v>2.16</v>
      </c>
      <c r="CL53" s="6">
        <v>0.25</v>
      </c>
      <c r="CM53" s="6">
        <v>0</v>
      </c>
      <c r="CP53" s="6" t="s">
        <v>55</v>
      </c>
      <c r="CQ53" s="6">
        <v>0.61</v>
      </c>
      <c r="CR53" s="6">
        <v>0.31</v>
      </c>
      <c r="CS53" s="6">
        <v>0.36</v>
      </c>
      <c r="CT53" s="6">
        <v>0</v>
      </c>
      <c r="CW53" s="6" t="s">
        <v>55</v>
      </c>
      <c r="CX53" s="6">
        <v>0.33</v>
      </c>
      <c r="CY53" s="6">
        <v>1.04</v>
      </c>
      <c r="CZ53" s="6">
        <v>0.13</v>
      </c>
      <c r="DA53" s="6">
        <v>0</v>
      </c>
      <c r="DD53" s="6" t="s">
        <v>55</v>
      </c>
      <c r="DE53" s="6">
        <v>0.13</v>
      </c>
      <c r="DF53" s="6">
        <v>0</v>
      </c>
      <c r="DG53" s="6">
        <v>0.12</v>
      </c>
      <c r="DH53" s="6">
        <v>0</v>
      </c>
      <c r="DK53" s="6" t="s">
        <v>55</v>
      </c>
      <c r="DL53" s="6">
        <v>0.75</v>
      </c>
      <c r="DM53" s="6">
        <v>0.41</v>
      </c>
      <c r="DN53" s="6">
        <v>0.92</v>
      </c>
      <c r="DO53" s="6">
        <v>0</v>
      </c>
      <c r="DR53" s="6" t="s">
        <v>55</v>
      </c>
      <c r="DS53" s="6">
        <v>0.77</v>
      </c>
      <c r="DT53" s="6">
        <v>0.66</v>
      </c>
      <c r="DU53" s="6">
        <v>0.88</v>
      </c>
      <c r="DV53" s="6">
        <v>0.36</v>
      </c>
      <c r="DY53" s="6" t="s">
        <v>55</v>
      </c>
      <c r="DZ53" s="6">
        <v>0.15</v>
      </c>
      <c r="EA53" s="6">
        <v>0.14000000000000001</v>
      </c>
      <c r="EB53" s="6">
        <v>0</v>
      </c>
      <c r="EC53" s="6">
        <v>0</v>
      </c>
      <c r="EF53" s="6" t="s">
        <v>55</v>
      </c>
      <c r="EG53" s="6">
        <v>0.21</v>
      </c>
      <c r="EH53" s="6">
        <v>0.1</v>
      </c>
      <c r="EI53" s="6">
        <v>0.37</v>
      </c>
      <c r="EJ53" s="6">
        <v>0</v>
      </c>
      <c r="EM53" s="6" t="s">
        <v>55</v>
      </c>
      <c r="EN53" s="6">
        <v>0.22</v>
      </c>
      <c r="EO53" s="6">
        <v>0</v>
      </c>
      <c r="EP53" s="6">
        <v>0.18</v>
      </c>
      <c r="EQ53" s="6">
        <v>0</v>
      </c>
      <c r="ET53" s="6" t="s">
        <v>55</v>
      </c>
      <c r="EU53" s="6">
        <v>0.18</v>
      </c>
      <c r="EV53" s="6">
        <v>0.13</v>
      </c>
      <c r="EW53" s="6">
        <v>0.28999999999999998</v>
      </c>
      <c r="EX53" s="6">
        <v>0</v>
      </c>
      <c r="FA53" s="6" t="s">
        <v>55</v>
      </c>
      <c r="FB53" s="6">
        <v>0.47</v>
      </c>
      <c r="FC53" s="6">
        <v>0.63</v>
      </c>
      <c r="FD53" s="6">
        <v>0.1</v>
      </c>
      <c r="FE53" s="6">
        <v>0</v>
      </c>
      <c r="FH53" s="6" t="s">
        <v>55</v>
      </c>
      <c r="FI53" s="6">
        <v>0.3</v>
      </c>
      <c r="FJ53" s="6">
        <v>0.22</v>
      </c>
      <c r="FK53" s="6">
        <v>0.28999999999999998</v>
      </c>
      <c r="FL53" s="6">
        <v>0</v>
      </c>
      <c r="FO53" s="6" t="s">
        <v>55</v>
      </c>
      <c r="FP53" s="6">
        <v>0.18</v>
      </c>
      <c r="FQ53" s="6">
        <v>0</v>
      </c>
      <c r="FR53" s="6">
        <v>0.33</v>
      </c>
      <c r="FS53" s="6">
        <v>0</v>
      </c>
      <c r="FV53" s="6" t="s">
        <v>55</v>
      </c>
      <c r="FW53" s="6">
        <v>0.16</v>
      </c>
      <c r="FX53" s="6">
        <v>0</v>
      </c>
      <c r="FY53" s="6">
        <v>0</v>
      </c>
      <c r="FZ53" s="6">
        <v>0</v>
      </c>
      <c r="GC53" s="6" t="s">
        <v>55</v>
      </c>
      <c r="GD53" s="6">
        <v>0.62</v>
      </c>
      <c r="GE53" s="6">
        <v>0.73</v>
      </c>
      <c r="GF53" s="6">
        <v>0.42</v>
      </c>
      <c r="GG53" s="6">
        <v>0</v>
      </c>
      <c r="GJ53" s="58" t="s">
        <v>55</v>
      </c>
      <c r="GK53" s="58">
        <v>0.3</v>
      </c>
      <c r="GL53" s="58">
        <v>0</v>
      </c>
      <c r="GM53" s="58">
        <v>0.26</v>
      </c>
      <c r="GN53" s="58">
        <v>0</v>
      </c>
      <c r="GQ53" s="58" t="s">
        <v>55</v>
      </c>
      <c r="GR53" s="58">
        <v>0.54</v>
      </c>
      <c r="GS53" s="58">
        <v>0.66</v>
      </c>
      <c r="GT53" s="58">
        <v>0.09</v>
      </c>
      <c r="GU53" s="58">
        <v>1.62</v>
      </c>
      <c r="GX53" s="62" t="s">
        <v>55</v>
      </c>
      <c r="GY53" s="62">
        <v>0.76</v>
      </c>
      <c r="GZ53" s="62">
        <v>0.6</v>
      </c>
      <c r="HA53" s="62">
        <v>0.7</v>
      </c>
      <c r="HB53" s="62">
        <v>0</v>
      </c>
    </row>
    <row r="54" spans="1:210" x14ac:dyDescent="0.3">
      <c r="A54" s="1">
        <v>2.4499999999999993</v>
      </c>
      <c r="B54" s="1">
        <v>2.4999999999999991</v>
      </c>
      <c r="C54" s="1" t="s">
        <v>56</v>
      </c>
      <c r="D54" s="1">
        <v>0</v>
      </c>
      <c r="E54" s="1">
        <v>0</v>
      </c>
      <c r="F54" s="1">
        <v>0</v>
      </c>
      <c r="G54" s="1">
        <v>0</v>
      </c>
      <c r="H54" s="1"/>
      <c r="I54" s="1"/>
      <c r="J54" s="1" t="s">
        <v>56</v>
      </c>
      <c r="K54" s="1">
        <v>0.05</v>
      </c>
      <c r="L54" s="1">
        <v>0.21</v>
      </c>
      <c r="M54" s="1">
        <v>0</v>
      </c>
      <c r="N54" s="1">
        <v>0</v>
      </c>
      <c r="O54" s="1"/>
      <c r="P54" s="1"/>
      <c r="Q54" s="1" t="s">
        <v>56</v>
      </c>
      <c r="R54" s="1">
        <v>0.36</v>
      </c>
      <c r="S54" s="1">
        <v>0.18</v>
      </c>
      <c r="T54" s="1">
        <v>0.15</v>
      </c>
      <c r="U54" s="1">
        <v>1.36</v>
      </c>
      <c r="V54" s="1"/>
      <c r="W54" s="1"/>
      <c r="X54" s="1" t="s">
        <v>56</v>
      </c>
      <c r="Y54" s="1">
        <v>0.09</v>
      </c>
      <c r="Z54" s="1">
        <v>0.39</v>
      </c>
      <c r="AA54" s="1">
        <v>0</v>
      </c>
      <c r="AB54" s="1">
        <v>0</v>
      </c>
      <c r="AC54" s="1"/>
      <c r="AD54" s="1"/>
      <c r="AE54" s="6" t="s">
        <v>56</v>
      </c>
      <c r="AF54" s="6">
        <v>0.04</v>
      </c>
      <c r="AG54" s="6">
        <v>0.17</v>
      </c>
      <c r="AH54" s="6">
        <v>0</v>
      </c>
      <c r="AI54" s="6">
        <v>0</v>
      </c>
      <c r="AJ54" s="1"/>
      <c r="AK54" s="1"/>
      <c r="AL54" s="6" t="s">
        <v>56</v>
      </c>
      <c r="AM54" s="6">
        <v>0</v>
      </c>
      <c r="AN54" s="6">
        <v>0</v>
      </c>
      <c r="AO54" s="6">
        <v>0</v>
      </c>
      <c r="AP54" s="6">
        <v>0</v>
      </c>
      <c r="AQ54" s="1"/>
      <c r="AR54" s="1"/>
      <c r="AS54" s="6" t="s">
        <v>56</v>
      </c>
      <c r="AT54" s="6">
        <v>0.15</v>
      </c>
      <c r="AU54" s="6">
        <v>0</v>
      </c>
      <c r="AV54" s="6">
        <v>0</v>
      </c>
      <c r="AW54" s="6">
        <v>0.92</v>
      </c>
      <c r="AZ54" s="6" t="s">
        <v>56</v>
      </c>
      <c r="BA54" s="6">
        <v>0.04</v>
      </c>
      <c r="BB54" s="6">
        <v>0</v>
      </c>
      <c r="BC54" s="6">
        <v>0</v>
      </c>
      <c r="BD54" s="6">
        <v>0.28999999999999998</v>
      </c>
      <c r="BG54" s="6" t="s">
        <v>56</v>
      </c>
      <c r="BH54" s="6">
        <v>0</v>
      </c>
      <c r="BI54" s="6">
        <v>0</v>
      </c>
      <c r="BJ54" s="6">
        <v>0</v>
      </c>
      <c r="BK54" s="6">
        <v>0</v>
      </c>
      <c r="BN54" s="6" t="s">
        <v>56</v>
      </c>
      <c r="BO54" s="6">
        <v>0</v>
      </c>
      <c r="BP54" s="6">
        <v>0</v>
      </c>
      <c r="BQ54" s="6">
        <v>0</v>
      </c>
      <c r="BR54" s="6">
        <v>0</v>
      </c>
      <c r="BU54" s="6" t="s">
        <v>56</v>
      </c>
      <c r="BV54" s="6">
        <v>0.03</v>
      </c>
      <c r="BW54" s="6">
        <v>0</v>
      </c>
      <c r="BX54" s="6">
        <v>0.06</v>
      </c>
      <c r="BY54" s="6">
        <v>0</v>
      </c>
      <c r="CB54" s="6" t="s">
        <v>56</v>
      </c>
      <c r="CC54" s="6">
        <v>0.09</v>
      </c>
      <c r="CD54" s="6">
        <v>0.34</v>
      </c>
      <c r="CE54" s="6">
        <v>0</v>
      </c>
      <c r="CF54" s="6">
        <v>0</v>
      </c>
      <c r="CI54" s="6" t="s">
        <v>56</v>
      </c>
      <c r="CJ54" s="6">
        <v>0.08</v>
      </c>
      <c r="CK54" s="6">
        <v>0.28000000000000003</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0.21</v>
      </c>
      <c r="DM54" s="6">
        <v>0.37</v>
      </c>
      <c r="DN54" s="6">
        <v>0.05</v>
      </c>
      <c r="DO54" s="6">
        <v>0</v>
      </c>
      <c r="DR54" s="6" t="s">
        <v>56</v>
      </c>
      <c r="DS54" s="6">
        <v>0.17</v>
      </c>
      <c r="DT54" s="6">
        <v>0.62</v>
      </c>
      <c r="DU54" s="6">
        <v>0</v>
      </c>
      <c r="DV54" s="6">
        <v>0</v>
      </c>
      <c r="DY54" s="6" t="s">
        <v>56</v>
      </c>
      <c r="DZ54" s="6">
        <v>0</v>
      </c>
      <c r="EA54" s="6">
        <v>0</v>
      </c>
      <c r="EB54" s="6">
        <v>0</v>
      </c>
      <c r="EC54" s="6">
        <v>0</v>
      </c>
      <c r="EF54" s="6" t="s">
        <v>56</v>
      </c>
      <c r="EG54" s="6">
        <v>0</v>
      </c>
      <c r="EH54" s="6">
        <v>0</v>
      </c>
      <c r="EI54" s="6">
        <v>0</v>
      </c>
      <c r="EJ54" s="6">
        <v>0</v>
      </c>
      <c r="EM54" s="6" t="s">
        <v>56</v>
      </c>
      <c r="EN54" s="6">
        <v>0.06</v>
      </c>
      <c r="EO54" s="6">
        <v>0</v>
      </c>
      <c r="EP54" s="6">
        <v>0.11</v>
      </c>
      <c r="EQ54" s="6">
        <v>0</v>
      </c>
      <c r="ET54" s="6" t="s">
        <v>56</v>
      </c>
      <c r="EU54" s="6">
        <v>0.03</v>
      </c>
      <c r="EV54" s="6">
        <v>0</v>
      </c>
      <c r="EW54" s="6">
        <v>0</v>
      </c>
      <c r="EX54" s="6">
        <v>0</v>
      </c>
      <c r="FA54" s="6" t="s">
        <v>56</v>
      </c>
      <c r="FB54" s="6">
        <v>0.12</v>
      </c>
      <c r="FC54" s="6">
        <v>0</v>
      </c>
      <c r="FD54" s="6">
        <v>0</v>
      </c>
      <c r="FE54" s="6">
        <v>0</v>
      </c>
      <c r="FH54" s="6" t="s">
        <v>56</v>
      </c>
      <c r="FI54" s="6">
        <v>0</v>
      </c>
      <c r="FJ54" s="6">
        <v>0</v>
      </c>
      <c r="FK54" s="6">
        <v>0</v>
      </c>
      <c r="FL54" s="6">
        <v>0</v>
      </c>
      <c r="FO54" s="6" t="s">
        <v>56</v>
      </c>
      <c r="FP54" s="6">
        <v>0.05</v>
      </c>
      <c r="FQ54" s="6">
        <v>0.2</v>
      </c>
      <c r="FR54" s="6">
        <v>0</v>
      </c>
      <c r="FS54" s="6">
        <v>0</v>
      </c>
      <c r="FV54" s="6" t="s">
        <v>56</v>
      </c>
      <c r="FW54" s="6">
        <v>0.12</v>
      </c>
      <c r="FX54" s="6">
        <v>0.46</v>
      </c>
      <c r="FY54" s="6">
        <v>0</v>
      </c>
      <c r="FZ54" s="6">
        <v>0</v>
      </c>
      <c r="GC54" s="6" t="s">
        <v>56</v>
      </c>
      <c r="GD54" s="6">
        <v>0.06</v>
      </c>
      <c r="GE54" s="6">
        <v>0.26</v>
      </c>
      <c r="GF54" s="6">
        <v>0</v>
      </c>
      <c r="GG54" s="6">
        <v>0</v>
      </c>
      <c r="GJ54" s="58" t="s">
        <v>56</v>
      </c>
      <c r="GK54" s="58">
        <v>0.04</v>
      </c>
      <c r="GL54" s="58">
        <v>0</v>
      </c>
      <c r="GM54" s="58">
        <v>0</v>
      </c>
      <c r="GN54" s="58">
        <v>0</v>
      </c>
      <c r="GQ54" s="58" t="s">
        <v>56</v>
      </c>
      <c r="GR54" s="58">
        <v>0.03</v>
      </c>
      <c r="GS54" s="58">
        <v>0</v>
      </c>
      <c r="GT54" s="58">
        <v>0</v>
      </c>
      <c r="GU54" s="58">
        <v>0</v>
      </c>
      <c r="GX54" s="62" t="s">
        <v>56</v>
      </c>
      <c r="GY54" s="62">
        <v>0</v>
      </c>
      <c r="GZ54" s="62">
        <v>0</v>
      </c>
      <c r="HA54" s="62">
        <v>0</v>
      </c>
      <c r="HB54" s="62">
        <v>0</v>
      </c>
    </row>
    <row r="55" spans="1:210" x14ac:dyDescent="0.3">
      <c r="A55" s="1">
        <v>2.4999999999999991</v>
      </c>
      <c r="B55" s="1">
        <v>2.5499999999999989</v>
      </c>
      <c r="C55" s="1" t="s">
        <v>57</v>
      </c>
      <c r="D55" s="1">
        <v>0.17</v>
      </c>
      <c r="E55" s="1">
        <v>0.38</v>
      </c>
      <c r="F55" s="1">
        <v>0</v>
      </c>
      <c r="G55" s="1">
        <v>0</v>
      </c>
      <c r="H55" s="1"/>
      <c r="I55" s="1"/>
      <c r="J55" s="1" t="s">
        <v>57</v>
      </c>
      <c r="K55" s="1">
        <v>0.42</v>
      </c>
      <c r="L55" s="1">
        <v>1.03</v>
      </c>
      <c r="M55" s="1">
        <v>0.34</v>
      </c>
      <c r="N55" s="1">
        <v>0</v>
      </c>
      <c r="O55" s="1"/>
      <c r="P55" s="1"/>
      <c r="Q55" s="1" t="s">
        <v>57</v>
      </c>
      <c r="R55" s="1">
        <v>0.27</v>
      </c>
      <c r="S55" s="1">
        <v>0.44</v>
      </c>
      <c r="T55" s="1">
        <v>0</v>
      </c>
      <c r="U55" s="1">
        <v>0.92</v>
      </c>
      <c r="V55" s="1"/>
      <c r="W55" s="1"/>
      <c r="X55" s="1" t="s">
        <v>57</v>
      </c>
      <c r="Y55" s="1">
        <v>0.25</v>
      </c>
      <c r="Z55" s="1">
        <v>0</v>
      </c>
      <c r="AA55" s="1">
        <v>0.23</v>
      </c>
      <c r="AB55" s="1">
        <v>0</v>
      </c>
      <c r="AC55" s="1"/>
      <c r="AD55" s="1"/>
      <c r="AE55" s="6" t="s">
        <v>57</v>
      </c>
      <c r="AF55" s="6">
        <v>0</v>
      </c>
      <c r="AG55" s="6">
        <v>0</v>
      </c>
      <c r="AH55" s="6">
        <v>0</v>
      </c>
      <c r="AI55" s="6">
        <v>0</v>
      </c>
      <c r="AJ55" s="1"/>
      <c r="AK55" s="1"/>
      <c r="AL55" s="6" t="s">
        <v>57</v>
      </c>
      <c r="AM55" s="6">
        <v>0.03</v>
      </c>
      <c r="AN55" s="6">
        <v>0</v>
      </c>
      <c r="AO55" s="6">
        <v>0.06</v>
      </c>
      <c r="AP55" s="6">
        <v>0</v>
      </c>
      <c r="AQ55" s="1"/>
      <c r="AR55" s="1"/>
      <c r="AS55" s="6" t="s">
        <v>57</v>
      </c>
      <c r="AT55" s="6">
        <v>0.17</v>
      </c>
      <c r="AU55" s="6">
        <v>0</v>
      </c>
      <c r="AV55" s="6">
        <v>0</v>
      </c>
      <c r="AW55" s="6">
        <v>0</v>
      </c>
      <c r="AZ55" s="6" t="s">
        <v>57</v>
      </c>
      <c r="BA55" s="6">
        <v>0.11</v>
      </c>
      <c r="BB55" s="6">
        <v>0</v>
      </c>
      <c r="BC55" s="6">
        <v>0.1</v>
      </c>
      <c r="BD55" s="6">
        <v>0</v>
      </c>
      <c r="BG55" s="6" t="s">
        <v>57</v>
      </c>
      <c r="BH55" s="6">
        <v>0.17</v>
      </c>
      <c r="BI55" s="6">
        <v>0.2</v>
      </c>
      <c r="BJ55" s="6">
        <v>0.22</v>
      </c>
      <c r="BK55" s="6">
        <v>0</v>
      </c>
      <c r="BN55" s="6" t="s">
        <v>57</v>
      </c>
      <c r="BO55" s="6">
        <v>0.11</v>
      </c>
      <c r="BP55" s="6">
        <v>0.36</v>
      </c>
      <c r="BQ55" s="6">
        <v>0</v>
      </c>
      <c r="BR55" s="6">
        <v>0</v>
      </c>
      <c r="BU55" s="6" t="s">
        <v>57</v>
      </c>
      <c r="BV55" s="6">
        <v>0.2</v>
      </c>
      <c r="BW55" s="6">
        <v>0</v>
      </c>
      <c r="BX55" s="6">
        <v>0.2</v>
      </c>
      <c r="BY55" s="6">
        <v>0.56000000000000005</v>
      </c>
      <c r="CB55" s="6" t="s">
        <v>57</v>
      </c>
      <c r="CC55" s="6">
        <v>0.39</v>
      </c>
      <c r="CD55" s="6">
        <v>0</v>
      </c>
      <c r="CE55" s="6">
        <v>0.76</v>
      </c>
      <c r="CF55" s="6">
        <v>0</v>
      </c>
      <c r="CI55" s="6" t="s">
        <v>57</v>
      </c>
      <c r="CJ55" s="6">
        <v>0.31</v>
      </c>
      <c r="CK55" s="6">
        <v>0</v>
      </c>
      <c r="CL55" s="6">
        <v>0.65</v>
      </c>
      <c r="CM55" s="6">
        <v>0</v>
      </c>
      <c r="CP55" s="6" t="s">
        <v>57</v>
      </c>
      <c r="CQ55" s="6">
        <v>0.39</v>
      </c>
      <c r="CR55" s="6">
        <v>0.54</v>
      </c>
      <c r="CS55" s="6">
        <v>0.47</v>
      </c>
      <c r="CT55" s="6">
        <v>0</v>
      </c>
      <c r="CW55" s="6" t="s">
        <v>57</v>
      </c>
      <c r="CX55" s="6">
        <v>0.32</v>
      </c>
      <c r="CY55" s="6">
        <v>0</v>
      </c>
      <c r="CZ55" s="6">
        <v>0.57999999999999996</v>
      </c>
      <c r="DA55" s="6">
        <v>0</v>
      </c>
      <c r="DD55" s="6" t="s">
        <v>57</v>
      </c>
      <c r="DE55" s="6">
        <v>0.13</v>
      </c>
      <c r="DF55" s="6">
        <v>0</v>
      </c>
      <c r="DG55" s="6">
        <v>0.24</v>
      </c>
      <c r="DH55" s="6">
        <v>0</v>
      </c>
      <c r="DK55" s="6" t="s">
        <v>57</v>
      </c>
      <c r="DL55" s="6">
        <v>0.67</v>
      </c>
      <c r="DM55" s="6">
        <v>0.47</v>
      </c>
      <c r="DN55" s="6">
        <v>0.83</v>
      </c>
      <c r="DO55" s="6">
        <v>0</v>
      </c>
      <c r="DR55" s="6" t="s">
        <v>57</v>
      </c>
      <c r="DS55" s="6">
        <v>0.3</v>
      </c>
      <c r="DT55" s="6">
        <v>0</v>
      </c>
      <c r="DU55" s="6">
        <v>0.57999999999999996</v>
      </c>
      <c r="DV55" s="6">
        <v>0</v>
      </c>
      <c r="DY55" s="6" t="s">
        <v>57</v>
      </c>
      <c r="DZ55" s="6">
        <v>0.53</v>
      </c>
      <c r="EA55" s="6">
        <v>0.28000000000000003</v>
      </c>
      <c r="EB55" s="6">
        <v>0.59</v>
      </c>
      <c r="EC55" s="6">
        <v>0</v>
      </c>
      <c r="EF55" s="6" t="s">
        <v>57</v>
      </c>
      <c r="EG55" s="6">
        <v>0.22</v>
      </c>
      <c r="EH55" s="6">
        <v>0</v>
      </c>
      <c r="EI55" s="6">
        <v>0.3</v>
      </c>
      <c r="EJ55" s="6">
        <v>0</v>
      </c>
      <c r="EM55" s="6" t="s">
        <v>57</v>
      </c>
      <c r="EN55" s="6">
        <v>0.25</v>
      </c>
      <c r="EO55" s="6">
        <v>0</v>
      </c>
      <c r="EP55" s="6">
        <v>0.47</v>
      </c>
      <c r="EQ55" s="6">
        <v>0</v>
      </c>
      <c r="ET55" s="6" t="s">
        <v>57</v>
      </c>
      <c r="EU55" s="6">
        <v>0.3</v>
      </c>
      <c r="EV55" s="6">
        <v>0</v>
      </c>
      <c r="EW55" s="6">
        <v>0</v>
      </c>
      <c r="EX55" s="6">
        <v>0</v>
      </c>
      <c r="FA55" s="6" t="s">
        <v>57</v>
      </c>
      <c r="FB55" s="6">
        <v>0.6</v>
      </c>
      <c r="FC55" s="6">
        <v>0.08</v>
      </c>
      <c r="FD55" s="6">
        <v>1.06</v>
      </c>
      <c r="FE55" s="6">
        <v>0.32</v>
      </c>
      <c r="FH55" s="6" t="s">
        <v>57</v>
      </c>
      <c r="FI55" s="6">
        <v>0.28000000000000003</v>
      </c>
      <c r="FJ55" s="6">
        <v>0.44</v>
      </c>
      <c r="FK55" s="6">
        <v>0.28999999999999998</v>
      </c>
      <c r="FL55" s="6">
        <v>0</v>
      </c>
      <c r="FO55" s="6" t="s">
        <v>57</v>
      </c>
      <c r="FP55" s="6">
        <v>0.25</v>
      </c>
      <c r="FQ55" s="6">
        <v>0</v>
      </c>
      <c r="FR55" s="6">
        <v>0.11</v>
      </c>
      <c r="FS55" s="6">
        <v>0</v>
      </c>
      <c r="FV55" s="6" t="s">
        <v>57</v>
      </c>
      <c r="FW55" s="6">
        <v>0.13</v>
      </c>
      <c r="FX55" s="6">
        <v>0.17</v>
      </c>
      <c r="FY55" s="6">
        <v>0</v>
      </c>
      <c r="FZ55" s="6">
        <v>0</v>
      </c>
      <c r="GC55" s="6" t="s">
        <v>57</v>
      </c>
      <c r="GD55" s="6">
        <v>0</v>
      </c>
      <c r="GE55" s="6">
        <v>0</v>
      </c>
      <c r="GF55" s="6">
        <v>0</v>
      </c>
      <c r="GG55" s="6">
        <v>0</v>
      </c>
      <c r="GJ55" s="58" t="s">
        <v>57</v>
      </c>
      <c r="GK55" s="58">
        <v>7.0000000000000007E-2</v>
      </c>
      <c r="GL55" s="58">
        <v>0</v>
      </c>
      <c r="GM55" s="58">
        <v>0</v>
      </c>
      <c r="GN55" s="58">
        <v>0</v>
      </c>
      <c r="GQ55" s="58" t="s">
        <v>57</v>
      </c>
      <c r="GR55" s="58">
        <v>0.38</v>
      </c>
      <c r="GS55" s="58">
        <v>1.26</v>
      </c>
      <c r="GT55" s="58">
        <v>0</v>
      </c>
      <c r="GU55" s="58">
        <v>0</v>
      </c>
      <c r="GX55" s="62" t="s">
        <v>57</v>
      </c>
      <c r="GY55" s="62">
        <v>0.28000000000000003</v>
      </c>
      <c r="GZ55" s="62">
        <v>0</v>
      </c>
      <c r="HA55" s="62">
        <v>0.31</v>
      </c>
      <c r="HB55" s="62">
        <v>0</v>
      </c>
    </row>
    <row r="56" spans="1:210" x14ac:dyDescent="0.3">
      <c r="A56" s="1">
        <v>2.5499999999999989</v>
      </c>
      <c r="B56" s="1">
        <v>2.5999999999999988</v>
      </c>
      <c r="C56" s="1" t="s">
        <v>58</v>
      </c>
      <c r="D56" s="1">
        <v>7.0000000000000007E-2</v>
      </c>
      <c r="E56" s="1">
        <v>0</v>
      </c>
      <c r="F56" s="1">
        <v>0</v>
      </c>
      <c r="G56" s="1">
        <v>0.3</v>
      </c>
      <c r="H56" s="1"/>
      <c r="I56" s="1"/>
      <c r="J56" s="1" t="s">
        <v>58</v>
      </c>
      <c r="K56" s="1">
        <v>0</v>
      </c>
      <c r="L56" s="1">
        <v>0</v>
      </c>
      <c r="M56" s="1">
        <v>0</v>
      </c>
      <c r="N56" s="1">
        <v>0</v>
      </c>
      <c r="O56" s="1"/>
      <c r="P56" s="1"/>
      <c r="Q56" s="1" t="s">
        <v>58</v>
      </c>
      <c r="R56" s="1">
        <v>0.04</v>
      </c>
      <c r="S56" s="1">
        <v>0</v>
      </c>
      <c r="T56" s="1">
        <v>0</v>
      </c>
      <c r="U56" s="1">
        <v>0</v>
      </c>
      <c r="V56" s="1"/>
      <c r="W56" s="1"/>
      <c r="X56" s="1" t="s">
        <v>58</v>
      </c>
      <c r="Y56" s="1">
        <v>0</v>
      </c>
      <c r="Z56" s="1">
        <v>0</v>
      </c>
      <c r="AA56" s="1">
        <v>0</v>
      </c>
      <c r="AB56" s="1">
        <v>0</v>
      </c>
      <c r="AC56" s="1"/>
      <c r="AD56" s="1"/>
      <c r="AE56" s="6" t="s">
        <v>58</v>
      </c>
      <c r="AF56" s="6">
        <v>0.18</v>
      </c>
      <c r="AG56" s="6">
        <v>0</v>
      </c>
      <c r="AH56" s="6">
        <v>0.32</v>
      </c>
      <c r="AI56" s="6">
        <v>0</v>
      </c>
      <c r="AJ56" s="1"/>
      <c r="AK56" s="1"/>
      <c r="AL56" s="6" t="s">
        <v>58</v>
      </c>
      <c r="AM56" s="6">
        <v>0.13</v>
      </c>
      <c r="AN56" s="6">
        <v>0.54</v>
      </c>
      <c r="AO56" s="6">
        <v>0</v>
      </c>
      <c r="AP56" s="6">
        <v>0</v>
      </c>
      <c r="AQ56" s="1"/>
      <c r="AR56" s="1"/>
      <c r="AS56" s="6" t="s">
        <v>58</v>
      </c>
      <c r="AT56" s="6">
        <v>0.25</v>
      </c>
      <c r="AU56" s="6">
        <v>0.94</v>
      </c>
      <c r="AV56" s="6">
        <v>0</v>
      </c>
      <c r="AW56" s="6">
        <v>0</v>
      </c>
      <c r="AZ56" s="6" t="s">
        <v>58</v>
      </c>
      <c r="BA56" s="6">
        <v>0.1</v>
      </c>
      <c r="BB56" s="6">
        <v>0.34</v>
      </c>
      <c r="BC56" s="6">
        <v>0</v>
      </c>
      <c r="BD56" s="6">
        <v>0</v>
      </c>
      <c r="BG56" s="6" t="s">
        <v>58</v>
      </c>
      <c r="BH56" s="6">
        <v>0</v>
      </c>
      <c r="BI56" s="6">
        <v>0</v>
      </c>
      <c r="BJ56" s="6">
        <v>0</v>
      </c>
      <c r="BK56" s="6">
        <v>0</v>
      </c>
      <c r="BN56" s="6" t="s">
        <v>58</v>
      </c>
      <c r="BO56" s="6">
        <v>0</v>
      </c>
      <c r="BP56" s="6">
        <v>0</v>
      </c>
      <c r="BQ56" s="6">
        <v>0</v>
      </c>
      <c r="BR56" s="6">
        <v>0</v>
      </c>
      <c r="BU56" s="6" t="s">
        <v>58</v>
      </c>
      <c r="BV56" s="6">
        <v>0.09</v>
      </c>
      <c r="BW56" s="6">
        <v>0</v>
      </c>
      <c r="BX56" s="6">
        <v>0</v>
      </c>
      <c r="BY56" s="6">
        <v>0.56000000000000005</v>
      </c>
      <c r="CB56" s="6" t="s">
        <v>58</v>
      </c>
      <c r="CC56" s="6">
        <v>0.04</v>
      </c>
      <c r="CD56" s="6">
        <v>0.17</v>
      </c>
      <c r="CE56" s="6">
        <v>0</v>
      </c>
      <c r="CF56" s="6">
        <v>0</v>
      </c>
      <c r="CI56" s="6" t="s">
        <v>58</v>
      </c>
      <c r="CJ56" s="6">
        <v>0.09</v>
      </c>
      <c r="CK56" s="6">
        <v>0.31</v>
      </c>
      <c r="CL56" s="6">
        <v>0</v>
      </c>
      <c r="CM56" s="6">
        <v>0</v>
      </c>
      <c r="CP56" s="6" t="s">
        <v>58</v>
      </c>
      <c r="CQ56" s="6">
        <v>0.04</v>
      </c>
      <c r="CR56" s="6">
        <v>0</v>
      </c>
      <c r="CS56" s="6">
        <v>7.0000000000000007E-2</v>
      </c>
      <c r="CT56" s="6">
        <v>0</v>
      </c>
      <c r="CW56" s="6" t="s">
        <v>58</v>
      </c>
      <c r="CX56" s="6">
        <v>0</v>
      </c>
      <c r="CY56" s="6">
        <v>0</v>
      </c>
      <c r="CZ56" s="6">
        <v>0</v>
      </c>
      <c r="DA56" s="6">
        <v>0</v>
      </c>
      <c r="DD56" s="6" t="s">
        <v>58</v>
      </c>
      <c r="DE56" s="6">
        <v>7.0000000000000007E-2</v>
      </c>
      <c r="DF56" s="6">
        <v>0</v>
      </c>
      <c r="DG56" s="6">
        <v>0.13</v>
      </c>
      <c r="DH56" s="6">
        <v>0</v>
      </c>
      <c r="DK56" s="6" t="s">
        <v>58</v>
      </c>
      <c r="DL56" s="6">
        <v>0.05</v>
      </c>
      <c r="DM56" s="6">
        <v>0</v>
      </c>
      <c r="DN56" s="6">
        <v>0.1</v>
      </c>
      <c r="DO56" s="6">
        <v>0</v>
      </c>
      <c r="DR56" s="6" t="s">
        <v>58</v>
      </c>
      <c r="DS56" s="6">
        <v>0.11</v>
      </c>
      <c r="DT56" s="6">
        <v>0.28000000000000003</v>
      </c>
      <c r="DU56" s="6">
        <v>7.0000000000000007E-2</v>
      </c>
      <c r="DV56" s="6">
        <v>0</v>
      </c>
      <c r="DY56" s="6" t="s">
        <v>58</v>
      </c>
      <c r="DZ56" s="6">
        <v>0</v>
      </c>
      <c r="EA56" s="6">
        <v>0</v>
      </c>
      <c r="EB56" s="6">
        <v>0</v>
      </c>
      <c r="EC56" s="6">
        <v>0</v>
      </c>
      <c r="EF56" s="6" t="s">
        <v>58</v>
      </c>
      <c r="EG56" s="6">
        <v>0.33</v>
      </c>
      <c r="EH56" s="6">
        <v>0</v>
      </c>
      <c r="EI56" s="6">
        <v>0.68</v>
      </c>
      <c r="EJ56" s="6">
        <v>0</v>
      </c>
      <c r="EM56" s="6" t="s">
        <v>58</v>
      </c>
      <c r="EN56" s="6">
        <v>0.09</v>
      </c>
      <c r="EO56" s="6">
        <v>0</v>
      </c>
      <c r="EP56" s="6">
        <v>0.17</v>
      </c>
      <c r="EQ56" s="6">
        <v>0</v>
      </c>
      <c r="ET56" s="6" t="s">
        <v>58</v>
      </c>
      <c r="EU56" s="6">
        <v>0.14000000000000001</v>
      </c>
      <c r="EV56" s="6">
        <v>0.48</v>
      </c>
      <c r="EW56" s="6">
        <v>0</v>
      </c>
      <c r="EX56" s="6">
        <v>0</v>
      </c>
      <c r="FA56" s="6" t="s">
        <v>58</v>
      </c>
      <c r="FB56" s="6">
        <v>0</v>
      </c>
      <c r="FC56" s="6">
        <v>0</v>
      </c>
      <c r="FD56" s="6">
        <v>0</v>
      </c>
      <c r="FE56" s="6">
        <v>0</v>
      </c>
      <c r="FH56" s="6" t="s">
        <v>58</v>
      </c>
      <c r="FI56" s="6">
        <v>0.13</v>
      </c>
      <c r="FJ56" s="6">
        <v>0</v>
      </c>
      <c r="FK56" s="6">
        <v>0</v>
      </c>
      <c r="FL56" s="6">
        <v>1.0900000000000001</v>
      </c>
      <c r="FO56" s="6" t="s">
        <v>58</v>
      </c>
      <c r="FP56" s="6">
        <v>0.23</v>
      </c>
      <c r="FQ56" s="6">
        <v>0</v>
      </c>
      <c r="FR56" s="6">
        <v>0.15</v>
      </c>
      <c r="FS56" s="6">
        <v>1.0900000000000001</v>
      </c>
      <c r="FV56" s="6" t="s">
        <v>58</v>
      </c>
      <c r="FW56" s="6">
        <v>0.24</v>
      </c>
      <c r="FX56" s="6">
        <v>0.49</v>
      </c>
      <c r="FY56" s="6">
        <v>0</v>
      </c>
      <c r="FZ56" s="6">
        <v>0</v>
      </c>
      <c r="GC56" s="6" t="s">
        <v>58</v>
      </c>
      <c r="GD56" s="6">
        <v>0.44</v>
      </c>
      <c r="GE56" s="6">
        <v>0.72</v>
      </c>
      <c r="GF56" s="6">
        <v>0.46</v>
      </c>
      <c r="GG56" s="6">
        <v>0</v>
      </c>
      <c r="GJ56" s="58" t="s">
        <v>58</v>
      </c>
      <c r="GK56" s="58">
        <v>0.6</v>
      </c>
      <c r="GL56" s="58">
        <v>1.51</v>
      </c>
      <c r="GM56" s="58">
        <v>0.27</v>
      </c>
      <c r="GN56" s="58">
        <v>0.35</v>
      </c>
      <c r="GQ56" s="58" t="s">
        <v>58</v>
      </c>
      <c r="GR56" s="58">
        <v>0.62</v>
      </c>
      <c r="GS56" s="58">
        <v>1.7</v>
      </c>
      <c r="GT56" s="58">
        <v>0.22</v>
      </c>
      <c r="GU56" s="58">
        <v>0</v>
      </c>
      <c r="GX56" s="62" t="s">
        <v>58</v>
      </c>
      <c r="GY56" s="62">
        <v>1.45</v>
      </c>
      <c r="GZ56" s="62">
        <v>1.38</v>
      </c>
      <c r="HA56" s="62">
        <v>1.95</v>
      </c>
      <c r="HB56" s="62">
        <v>0</v>
      </c>
    </row>
    <row r="57" spans="1:210" x14ac:dyDescent="0.3">
      <c r="A57" s="1">
        <v>2.5999999999999988</v>
      </c>
      <c r="B57" s="1">
        <v>2.6499999999999986</v>
      </c>
      <c r="C57" s="1" t="s">
        <v>59</v>
      </c>
      <c r="D57" s="1">
        <v>0.48</v>
      </c>
      <c r="E57" s="1">
        <v>0.42</v>
      </c>
      <c r="F57" s="1">
        <v>0.79</v>
      </c>
      <c r="G57" s="1">
        <v>0</v>
      </c>
      <c r="H57" s="1"/>
      <c r="I57" s="1"/>
      <c r="J57" s="1" t="s">
        <v>59</v>
      </c>
      <c r="K57" s="1">
        <v>0.28999999999999998</v>
      </c>
      <c r="L57" s="1">
        <v>0.47</v>
      </c>
      <c r="M57" s="1">
        <v>0.24</v>
      </c>
      <c r="N57" s="1">
        <v>0</v>
      </c>
      <c r="O57" s="1"/>
      <c r="P57" s="1"/>
      <c r="Q57" s="1" t="s">
        <v>59</v>
      </c>
      <c r="R57" s="1">
        <v>0.32</v>
      </c>
      <c r="S57" s="1">
        <v>1.0900000000000001</v>
      </c>
      <c r="T57" s="1">
        <v>0.11</v>
      </c>
      <c r="U57" s="1">
        <v>0</v>
      </c>
      <c r="V57" s="1"/>
      <c r="W57" s="1"/>
      <c r="X57" s="1" t="s">
        <v>59</v>
      </c>
      <c r="Y57" s="1">
        <v>0.15</v>
      </c>
      <c r="Z57" s="1">
        <v>0</v>
      </c>
      <c r="AA57" s="1">
        <v>0.09</v>
      </c>
      <c r="AB57" s="1">
        <v>0</v>
      </c>
      <c r="AC57" s="1"/>
      <c r="AD57" s="1"/>
      <c r="AE57" s="6" t="s">
        <v>59</v>
      </c>
      <c r="AF57" s="6">
        <v>0.22</v>
      </c>
      <c r="AG57" s="6">
        <v>0</v>
      </c>
      <c r="AH57" s="6">
        <v>0.08</v>
      </c>
      <c r="AI57" s="6">
        <v>0</v>
      </c>
      <c r="AJ57" s="1"/>
      <c r="AK57" s="1"/>
      <c r="AL57" s="6" t="s">
        <v>59</v>
      </c>
      <c r="AM57" s="6">
        <v>0.2</v>
      </c>
      <c r="AN57" s="6">
        <v>0.61</v>
      </c>
      <c r="AO57" s="6">
        <v>0</v>
      </c>
      <c r="AP57" s="6">
        <v>0</v>
      </c>
      <c r="AQ57" s="1"/>
      <c r="AR57" s="1"/>
      <c r="AS57" s="6" t="s">
        <v>59</v>
      </c>
      <c r="AT57" s="6">
        <v>0.49</v>
      </c>
      <c r="AU57" s="6">
        <v>1.61</v>
      </c>
      <c r="AV57" s="6">
        <v>7.0000000000000007E-2</v>
      </c>
      <c r="AW57" s="6">
        <v>0</v>
      </c>
      <c r="AZ57" s="6" t="s">
        <v>59</v>
      </c>
      <c r="BA57" s="6">
        <v>0.19</v>
      </c>
      <c r="BB57" s="6">
        <v>0.15</v>
      </c>
      <c r="BC57" s="6">
        <v>0.28999999999999998</v>
      </c>
      <c r="BD57" s="6">
        <v>0</v>
      </c>
      <c r="BG57" s="6" t="s">
        <v>59</v>
      </c>
      <c r="BH57" s="6">
        <v>0.39</v>
      </c>
      <c r="BI57" s="6">
        <v>0.91</v>
      </c>
      <c r="BJ57" s="6">
        <v>0.11</v>
      </c>
      <c r="BK57" s="6">
        <v>0.37</v>
      </c>
      <c r="BN57" s="6" t="s">
        <v>59</v>
      </c>
      <c r="BO57" s="6">
        <v>0.2</v>
      </c>
      <c r="BP57" s="6">
        <v>0.27</v>
      </c>
      <c r="BQ57" s="6">
        <v>0</v>
      </c>
      <c r="BR57" s="6">
        <v>0</v>
      </c>
      <c r="BU57" s="6" t="s">
        <v>59</v>
      </c>
      <c r="BV57" s="6">
        <v>0.56999999999999995</v>
      </c>
      <c r="BW57" s="6">
        <v>1.92</v>
      </c>
      <c r="BX57" s="6">
        <v>0.1</v>
      </c>
      <c r="BY57" s="6">
        <v>0</v>
      </c>
      <c r="CB57" s="6" t="s">
        <v>59</v>
      </c>
      <c r="CC57" s="6">
        <v>0.16</v>
      </c>
      <c r="CD57" s="6">
        <v>0.41</v>
      </c>
      <c r="CE57" s="6">
        <v>0.11</v>
      </c>
      <c r="CF57" s="6">
        <v>0</v>
      </c>
      <c r="CI57" s="6" t="s">
        <v>59</v>
      </c>
      <c r="CJ57" s="6">
        <v>0.26</v>
      </c>
      <c r="CK57" s="6">
        <v>0.66</v>
      </c>
      <c r="CL57" s="6">
        <v>0</v>
      </c>
      <c r="CM57" s="6">
        <v>0</v>
      </c>
      <c r="CP57" s="6" t="s">
        <v>59</v>
      </c>
      <c r="CQ57" s="6">
        <v>0.26</v>
      </c>
      <c r="CR57" s="6">
        <v>0.93</v>
      </c>
      <c r="CS57" s="6">
        <v>0</v>
      </c>
      <c r="CT57" s="6">
        <v>0</v>
      </c>
      <c r="CW57" s="6" t="s">
        <v>59</v>
      </c>
      <c r="CX57" s="6">
        <v>0.52</v>
      </c>
      <c r="CY57" s="6">
        <v>1.68</v>
      </c>
      <c r="CZ57" s="6">
        <v>0</v>
      </c>
      <c r="DA57" s="6">
        <v>0</v>
      </c>
      <c r="DD57" s="6" t="s">
        <v>59</v>
      </c>
      <c r="DE57" s="6">
        <v>0.09</v>
      </c>
      <c r="DF57" s="6">
        <v>0</v>
      </c>
      <c r="DG57" s="6">
        <v>0</v>
      </c>
      <c r="DH57" s="6">
        <v>0</v>
      </c>
      <c r="DK57" s="6" t="s">
        <v>59</v>
      </c>
      <c r="DL57" s="6">
        <v>0.33</v>
      </c>
      <c r="DM57" s="6">
        <v>0</v>
      </c>
      <c r="DN57" s="6">
        <v>0.35</v>
      </c>
      <c r="DO57" s="6">
        <v>0.25</v>
      </c>
      <c r="DR57" s="6" t="s">
        <v>59</v>
      </c>
      <c r="DS57" s="6">
        <v>0.9</v>
      </c>
      <c r="DT57" s="6">
        <v>2.77</v>
      </c>
      <c r="DU57" s="6">
        <v>0</v>
      </c>
      <c r="DV57" s="6">
        <v>0.83</v>
      </c>
      <c r="DY57" s="6" t="s">
        <v>59</v>
      </c>
      <c r="DZ57" s="6">
        <v>0.38</v>
      </c>
      <c r="EA57" s="6">
        <v>0.37</v>
      </c>
      <c r="EB57" s="6">
        <v>0.18</v>
      </c>
      <c r="EC57" s="6">
        <v>0.37</v>
      </c>
      <c r="EF57" s="6" t="s">
        <v>59</v>
      </c>
      <c r="EG57" s="6">
        <v>0.83</v>
      </c>
      <c r="EH57" s="6">
        <v>2.2799999999999998</v>
      </c>
      <c r="EI57" s="6">
        <v>0</v>
      </c>
      <c r="EJ57" s="6">
        <v>0.55000000000000004</v>
      </c>
      <c r="EM57" s="6" t="s">
        <v>59</v>
      </c>
      <c r="EN57" s="6">
        <v>0.05</v>
      </c>
      <c r="EO57" s="6">
        <v>0</v>
      </c>
      <c r="EP57" s="6">
        <v>0</v>
      </c>
      <c r="EQ57" s="6">
        <v>0</v>
      </c>
      <c r="ET57" s="6" t="s">
        <v>59</v>
      </c>
      <c r="EU57" s="6">
        <v>7.0000000000000007E-2</v>
      </c>
      <c r="EV57" s="6">
        <v>0.16</v>
      </c>
      <c r="EW57" s="6">
        <v>0</v>
      </c>
      <c r="EX57" s="6">
        <v>0</v>
      </c>
      <c r="FA57" s="6" t="s">
        <v>59</v>
      </c>
      <c r="FB57" s="6">
        <v>0.22</v>
      </c>
      <c r="FC57" s="6">
        <v>0</v>
      </c>
      <c r="FD57" s="6">
        <v>0.19</v>
      </c>
      <c r="FE57" s="6">
        <v>0.95</v>
      </c>
      <c r="FH57" s="6" t="s">
        <v>59</v>
      </c>
      <c r="FI57" s="6">
        <v>0.67</v>
      </c>
      <c r="FJ57" s="6">
        <v>1.44</v>
      </c>
      <c r="FK57" s="6">
        <v>0.1</v>
      </c>
      <c r="FL57" s="6">
        <v>1.88</v>
      </c>
      <c r="FO57" s="6" t="s">
        <v>59</v>
      </c>
      <c r="FP57" s="6">
        <v>0.03</v>
      </c>
      <c r="FQ57" s="6">
        <v>0</v>
      </c>
      <c r="FR57" s="6">
        <v>0</v>
      </c>
      <c r="FS57" s="6">
        <v>0.27</v>
      </c>
      <c r="FV57" s="6" t="s">
        <v>59</v>
      </c>
      <c r="FW57" s="6">
        <v>0.06</v>
      </c>
      <c r="FX57" s="6">
        <v>0.22</v>
      </c>
      <c r="FY57" s="6">
        <v>0</v>
      </c>
      <c r="FZ57" s="6">
        <v>0</v>
      </c>
      <c r="GC57" s="6" t="s">
        <v>59</v>
      </c>
      <c r="GD57" s="6">
        <v>0.18</v>
      </c>
      <c r="GE57" s="6">
        <v>0</v>
      </c>
      <c r="GF57" s="6">
        <v>0</v>
      </c>
      <c r="GG57" s="6">
        <v>1.01</v>
      </c>
      <c r="GJ57" s="58" t="s">
        <v>59</v>
      </c>
      <c r="GK57" s="58">
        <v>1.06</v>
      </c>
      <c r="GL57" s="58">
        <v>2.91</v>
      </c>
      <c r="GM57" s="58">
        <v>0</v>
      </c>
      <c r="GN57" s="58">
        <v>0</v>
      </c>
      <c r="GQ57" s="58" t="s">
        <v>59</v>
      </c>
      <c r="GR57" s="58">
        <v>0.15</v>
      </c>
      <c r="GS57" s="58">
        <v>0</v>
      </c>
      <c r="GT57" s="58">
        <v>0</v>
      </c>
      <c r="GU57" s="58">
        <v>0</v>
      </c>
      <c r="GX57" s="62" t="s">
        <v>59</v>
      </c>
      <c r="GY57" s="62">
        <v>0.22</v>
      </c>
      <c r="GZ57" s="62">
        <v>0.12</v>
      </c>
      <c r="HA57" s="62">
        <v>0</v>
      </c>
      <c r="HB57" s="62">
        <v>0</v>
      </c>
    </row>
    <row r="58" spans="1:210" x14ac:dyDescent="0.3">
      <c r="A58" s="1">
        <v>2.6499999999999986</v>
      </c>
      <c r="B58" s="1">
        <v>2.6999999999999984</v>
      </c>
      <c r="C58" s="1" t="s">
        <v>60</v>
      </c>
      <c r="D58" s="1">
        <v>0.23</v>
      </c>
      <c r="E58" s="1">
        <v>0</v>
      </c>
      <c r="F58" s="1">
        <v>0.5</v>
      </c>
      <c r="G58" s="1">
        <v>0</v>
      </c>
      <c r="H58" s="1"/>
      <c r="I58" s="1"/>
      <c r="J58" s="1" t="s">
        <v>60</v>
      </c>
      <c r="K58" s="1">
        <v>0.19</v>
      </c>
      <c r="L58" s="1">
        <v>0.14000000000000001</v>
      </c>
      <c r="M58" s="1">
        <v>0.3</v>
      </c>
      <c r="N58" s="1">
        <v>0</v>
      </c>
      <c r="O58" s="1"/>
      <c r="P58" s="1"/>
      <c r="Q58" s="1" t="s">
        <v>60</v>
      </c>
      <c r="R58" s="1">
        <v>0.05</v>
      </c>
      <c r="S58" s="1">
        <v>0</v>
      </c>
      <c r="T58" s="1">
        <v>0.1</v>
      </c>
      <c r="U58" s="1">
        <v>0</v>
      </c>
      <c r="V58" s="1"/>
      <c r="W58" s="1"/>
      <c r="X58" s="1" t="s">
        <v>60</v>
      </c>
      <c r="Y58" s="1">
        <v>0.26</v>
      </c>
      <c r="Z58" s="1">
        <v>0</v>
      </c>
      <c r="AA58" s="1">
        <v>0.48</v>
      </c>
      <c r="AB58" s="1">
        <v>0</v>
      </c>
      <c r="AC58" s="1"/>
      <c r="AD58" s="1"/>
      <c r="AE58" s="6" t="s">
        <v>60</v>
      </c>
      <c r="AF58" s="6">
        <v>0.1</v>
      </c>
      <c r="AG58" s="6">
        <v>0</v>
      </c>
      <c r="AH58" s="6">
        <v>0.19</v>
      </c>
      <c r="AI58" s="6">
        <v>0</v>
      </c>
      <c r="AJ58" s="1"/>
      <c r="AK58" s="1"/>
      <c r="AL58" s="6" t="s">
        <v>60</v>
      </c>
      <c r="AM58" s="6">
        <v>0.17</v>
      </c>
      <c r="AN58" s="6">
        <v>0</v>
      </c>
      <c r="AO58" s="6">
        <v>0.34</v>
      </c>
      <c r="AP58" s="6">
        <v>0</v>
      </c>
      <c r="AQ58" s="1"/>
      <c r="AR58" s="1"/>
      <c r="AS58" s="6" t="s">
        <v>60</v>
      </c>
      <c r="AT58" s="6">
        <v>0.05</v>
      </c>
      <c r="AU58" s="6">
        <v>0.19</v>
      </c>
      <c r="AV58" s="6">
        <v>0</v>
      </c>
      <c r="AW58" s="6">
        <v>0</v>
      </c>
      <c r="AZ58" s="6" t="s">
        <v>60</v>
      </c>
      <c r="BA58" s="6">
        <v>0.3</v>
      </c>
      <c r="BB58" s="6">
        <v>0.25</v>
      </c>
      <c r="BC58" s="6">
        <v>0.46</v>
      </c>
      <c r="BD58" s="6">
        <v>0</v>
      </c>
      <c r="BG58" s="6" t="s">
        <v>60</v>
      </c>
      <c r="BH58" s="6">
        <v>0.12</v>
      </c>
      <c r="BI58" s="6">
        <v>0</v>
      </c>
      <c r="BJ58" s="6">
        <v>0.11</v>
      </c>
      <c r="BK58" s="6">
        <v>0</v>
      </c>
      <c r="BN58" s="6" t="s">
        <v>60</v>
      </c>
      <c r="BO58" s="6">
        <v>0.08</v>
      </c>
      <c r="BP58" s="6">
        <v>0</v>
      </c>
      <c r="BQ58" s="6">
        <v>0.17</v>
      </c>
      <c r="BR58" s="6">
        <v>0</v>
      </c>
      <c r="BU58" s="6" t="s">
        <v>60</v>
      </c>
      <c r="BV58" s="6">
        <v>0.53</v>
      </c>
      <c r="BW58" s="6">
        <v>1.27</v>
      </c>
      <c r="BX58" s="6">
        <v>0.43</v>
      </c>
      <c r="BY58" s="6">
        <v>0</v>
      </c>
      <c r="CB58" s="6" t="s">
        <v>60</v>
      </c>
      <c r="CC58" s="6">
        <v>0</v>
      </c>
      <c r="CD58" s="6">
        <v>0</v>
      </c>
      <c r="CE58" s="6">
        <v>0</v>
      </c>
      <c r="CF58" s="6">
        <v>0</v>
      </c>
      <c r="CI58" s="6" t="s">
        <v>60</v>
      </c>
      <c r="CJ58" s="6">
        <v>0.04</v>
      </c>
      <c r="CK58" s="6">
        <v>0</v>
      </c>
      <c r="CL58" s="6">
        <v>7.0000000000000007E-2</v>
      </c>
      <c r="CM58" s="6">
        <v>0</v>
      </c>
      <c r="CP58" s="6" t="s">
        <v>60</v>
      </c>
      <c r="CQ58" s="6">
        <v>0.27</v>
      </c>
      <c r="CR58" s="6">
        <v>0.25</v>
      </c>
      <c r="CS58" s="6">
        <v>0.39</v>
      </c>
      <c r="CT58" s="6">
        <v>0</v>
      </c>
      <c r="CW58" s="6" t="s">
        <v>60</v>
      </c>
      <c r="CX58" s="6">
        <v>0</v>
      </c>
      <c r="CY58" s="6">
        <v>0</v>
      </c>
      <c r="CZ58" s="6">
        <v>0</v>
      </c>
      <c r="DA58" s="6">
        <v>0</v>
      </c>
      <c r="DD58" s="6" t="s">
        <v>60</v>
      </c>
      <c r="DE58" s="6">
        <v>0.12</v>
      </c>
      <c r="DF58" s="6">
        <v>0.44</v>
      </c>
      <c r="DG58" s="6">
        <v>0</v>
      </c>
      <c r="DH58" s="6">
        <v>0</v>
      </c>
      <c r="DK58" s="6" t="s">
        <v>60</v>
      </c>
      <c r="DL58" s="6">
        <v>0.17</v>
      </c>
      <c r="DM58" s="6">
        <v>0.45</v>
      </c>
      <c r="DN58" s="6">
        <v>0</v>
      </c>
      <c r="DO58" s="6">
        <v>0</v>
      </c>
      <c r="DR58" s="6" t="s">
        <v>60</v>
      </c>
      <c r="DS58" s="6">
        <v>0.09</v>
      </c>
      <c r="DT58" s="6">
        <v>0</v>
      </c>
      <c r="DU58" s="6">
        <v>0.17</v>
      </c>
      <c r="DV58" s="6">
        <v>0</v>
      </c>
      <c r="DY58" s="6" t="s">
        <v>60</v>
      </c>
      <c r="DZ58" s="6">
        <v>0.2</v>
      </c>
      <c r="EA58" s="6">
        <v>0.41</v>
      </c>
      <c r="EB58" s="6">
        <v>0.17</v>
      </c>
      <c r="EC58" s="6">
        <v>0</v>
      </c>
      <c r="EF58" s="6" t="s">
        <v>60</v>
      </c>
      <c r="EG58" s="6">
        <v>0.34</v>
      </c>
      <c r="EH58" s="6">
        <v>0.67</v>
      </c>
      <c r="EI58" s="6">
        <v>0.14000000000000001</v>
      </c>
      <c r="EJ58" s="6">
        <v>0</v>
      </c>
      <c r="EM58" s="6" t="s">
        <v>60</v>
      </c>
      <c r="EN58" s="6">
        <v>0.42</v>
      </c>
      <c r="EO58" s="6">
        <v>0.22</v>
      </c>
      <c r="EP58" s="6">
        <v>0.49</v>
      </c>
      <c r="EQ58" s="6">
        <v>0</v>
      </c>
      <c r="ET58" s="6" t="s">
        <v>60</v>
      </c>
      <c r="EU58" s="6">
        <v>1.28</v>
      </c>
      <c r="EV58" s="6">
        <v>4.12</v>
      </c>
      <c r="EW58" s="6">
        <v>0</v>
      </c>
      <c r="EX58" s="6">
        <v>0</v>
      </c>
      <c r="FA58" s="6" t="s">
        <v>60</v>
      </c>
      <c r="FB58" s="6">
        <v>0.09</v>
      </c>
      <c r="FC58" s="6">
        <v>0</v>
      </c>
      <c r="FD58" s="6">
        <v>0.19</v>
      </c>
      <c r="FE58" s="6">
        <v>0</v>
      </c>
      <c r="FH58" s="6" t="s">
        <v>60</v>
      </c>
      <c r="FI58" s="6">
        <v>0.52</v>
      </c>
      <c r="FJ58" s="6">
        <v>0.94</v>
      </c>
      <c r="FK58" s="6">
        <v>0.42</v>
      </c>
      <c r="FL58" s="6">
        <v>0.32</v>
      </c>
      <c r="FO58" s="6" t="s">
        <v>60</v>
      </c>
      <c r="FP58" s="6">
        <v>0.05</v>
      </c>
      <c r="FQ58" s="6">
        <v>0.2</v>
      </c>
      <c r="FR58" s="6">
        <v>0</v>
      </c>
      <c r="FS58" s="6">
        <v>0</v>
      </c>
      <c r="FV58" s="6" t="s">
        <v>60</v>
      </c>
      <c r="FW58" s="6">
        <v>0</v>
      </c>
      <c r="FX58" s="6">
        <v>0</v>
      </c>
      <c r="FY58" s="6">
        <v>0</v>
      </c>
      <c r="FZ58" s="6">
        <v>0</v>
      </c>
      <c r="GC58" s="6" t="s">
        <v>60</v>
      </c>
      <c r="GD58" s="6">
        <v>0.15</v>
      </c>
      <c r="GE58" s="6">
        <v>0</v>
      </c>
      <c r="GF58" s="6">
        <v>0.26</v>
      </c>
      <c r="GG58" s="6">
        <v>0</v>
      </c>
      <c r="GJ58" s="58" t="s">
        <v>60</v>
      </c>
      <c r="GK58" s="58">
        <v>1.35</v>
      </c>
      <c r="GL58" s="58">
        <v>3.76</v>
      </c>
      <c r="GM58" s="58">
        <v>0.47</v>
      </c>
      <c r="GN58" s="58">
        <v>0.35</v>
      </c>
      <c r="GQ58" s="58" t="s">
        <v>60</v>
      </c>
      <c r="GR58" s="58">
        <v>0.23</v>
      </c>
      <c r="GS58" s="58">
        <v>0.12</v>
      </c>
      <c r="GT58" s="58">
        <v>0.26</v>
      </c>
      <c r="GU58" s="58">
        <v>0.52</v>
      </c>
      <c r="GX58" s="62" t="s">
        <v>60</v>
      </c>
      <c r="GY58" s="62">
        <v>0.64</v>
      </c>
      <c r="GZ58" s="62">
        <v>1.19</v>
      </c>
      <c r="HA58" s="62">
        <v>0.42</v>
      </c>
      <c r="HB58" s="62">
        <v>0</v>
      </c>
    </row>
    <row r="59" spans="1:210" x14ac:dyDescent="0.3">
      <c r="A59" s="1">
        <v>2.6999999999999984</v>
      </c>
      <c r="B59" s="1">
        <v>2.7499999999999982</v>
      </c>
      <c r="C59" s="1" t="s">
        <v>61</v>
      </c>
      <c r="D59" s="1">
        <v>0.21</v>
      </c>
      <c r="E59" s="1">
        <v>0.33</v>
      </c>
      <c r="F59" s="1">
        <v>0.27</v>
      </c>
      <c r="G59" s="1">
        <v>0</v>
      </c>
      <c r="H59" s="1"/>
      <c r="I59" s="1"/>
      <c r="J59" s="1" t="s">
        <v>61</v>
      </c>
      <c r="K59" s="1">
        <v>0.12</v>
      </c>
      <c r="L59" s="1">
        <v>0</v>
      </c>
      <c r="M59" s="1">
        <v>0.23</v>
      </c>
      <c r="N59" s="1">
        <v>0</v>
      </c>
      <c r="O59" s="1"/>
      <c r="P59" s="1"/>
      <c r="Q59" s="1" t="s">
        <v>61</v>
      </c>
      <c r="R59" s="1">
        <v>0.05</v>
      </c>
      <c r="S59" s="1">
        <v>0</v>
      </c>
      <c r="T59" s="1">
        <v>0.09</v>
      </c>
      <c r="U59" s="1">
        <v>0</v>
      </c>
      <c r="V59" s="1"/>
      <c r="W59" s="1"/>
      <c r="X59" s="1" t="s">
        <v>61</v>
      </c>
      <c r="Y59" s="1">
        <v>0.09</v>
      </c>
      <c r="Z59" s="1">
        <v>0</v>
      </c>
      <c r="AA59" s="1">
        <v>0.17</v>
      </c>
      <c r="AB59" s="1">
        <v>0</v>
      </c>
      <c r="AC59" s="1"/>
      <c r="AD59" s="1"/>
      <c r="AE59" s="6" t="s">
        <v>61</v>
      </c>
      <c r="AF59" s="6">
        <v>0.17</v>
      </c>
      <c r="AG59" s="6">
        <v>0</v>
      </c>
      <c r="AH59" s="6">
        <v>0.31</v>
      </c>
      <c r="AI59" s="6">
        <v>0</v>
      </c>
      <c r="AJ59" s="1"/>
      <c r="AK59" s="1"/>
      <c r="AL59" s="6" t="s">
        <v>61</v>
      </c>
      <c r="AM59" s="6">
        <v>0</v>
      </c>
      <c r="AN59" s="6">
        <v>0</v>
      </c>
      <c r="AO59" s="6">
        <v>0</v>
      </c>
      <c r="AP59" s="6">
        <v>0</v>
      </c>
      <c r="AQ59" s="1"/>
      <c r="AR59" s="1"/>
      <c r="AS59" s="6" t="s">
        <v>61</v>
      </c>
      <c r="AT59" s="6">
        <v>0</v>
      </c>
      <c r="AU59" s="6">
        <v>0</v>
      </c>
      <c r="AV59" s="6">
        <v>0</v>
      </c>
      <c r="AW59" s="6">
        <v>0</v>
      </c>
      <c r="AZ59" s="6" t="s">
        <v>61</v>
      </c>
      <c r="BA59" s="6">
        <v>0.06</v>
      </c>
      <c r="BB59" s="6">
        <v>0.21</v>
      </c>
      <c r="BC59" s="6">
        <v>0</v>
      </c>
      <c r="BD59" s="6">
        <v>0</v>
      </c>
      <c r="BG59" s="6" t="s">
        <v>61</v>
      </c>
      <c r="BH59" s="6">
        <v>0</v>
      </c>
      <c r="BI59" s="6">
        <v>0</v>
      </c>
      <c r="BJ59" s="6">
        <v>0</v>
      </c>
      <c r="BK59" s="6">
        <v>0</v>
      </c>
      <c r="BN59" s="6" t="s">
        <v>61</v>
      </c>
      <c r="BO59" s="6">
        <v>0</v>
      </c>
      <c r="BP59" s="6">
        <v>0</v>
      </c>
      <c r="BQ59" s="6">
        <v>0</v>
      </c>
      <c r="BR59" s="6">
        <v>0</v>
      </c>
      <c r="BU59" s="6" t="s">
        <v>61</v>
      </c>
      <c r="BV59" s="6">
        <v>0</v>
      </c>
      <c r="BW59" s="6">
        <v>0</v>
      </c>
      <c r="BX59" s="6">
        <v>0</v>
      </c>
      <c r="BY59" s="6">
        <v>0</v>
      </c>
      <c r="CB59" s="6" t="s">
        <v>61</v>
      </c>
      <c r="CC59" s="6">
        <v>0</v>
      </c>
      <c r="CD59" s="6">
        <v>0</v>
      </c>
      <c r="CE59" s="6">
        <v>0</v>
      </c>
      <c r="CF59" s="6">
        <v>0</v>
      </c>
      <c r="CI59" s="6" t="s">
        <v>61</v>
      </c>
      <c r="CJ59" s="6">
        <v>0</v>
      </c>
      <c r="CK59" s="6">
        <v>0</v>
      </c>
      <c r="CL59" s="6">
        <v>0</v>
      </c>
      <c r="CM59" s="6">
        <v>0</v>
      </c>
      <c r="CP59" s="6" t="s">
        <v>61</v>
      </c>
      <c r="CQ59" s="6">
        <v>0.05</v>
      </c>
      <c r="CR59" s="6">
        <v>0.18</v>
      </c>
      <c r="CS59" s="6">
        <v>0</v>
      </c>
      <c r="CT59" s="6">
        <v>0</v>
      </c>
      <c r="CW59" s="6" t="s">
        <v>61</v>
      </c>
      <c r="CX59" s="6">
        <v>0</v>
      </c>
      <c r="CY59" s="6">
        <v>0</v>
      </c>
      <c r="CZ59" s="6">
        <v>0</v>
      </c>
      <c r="DA59" s="6">
        <v>0</v>
      </c>
      <c r="DD59" s="6" t="s">
        <v>61</v>
      </c>
      <c r="DE59" s="6">
        <v>0.26</v>
      </c>
      <c r="DF59" s="6">
        <v>0.32</v>
      </c>
      <c r="DG59" s="6">
        <v>0</v>
      </c>
      <c r="DH59" s="6">
        <v>0</v>
      </c>
      <c r="DK59" s="6" t="s">
        <v>61</v>
      </c>
      <c r="DL59" s="6">
        <v>0</v>
      </c>
      <c r="DM59" s="6">
        <v>0</v>
      </c>
      <c r="DN59" s="6">
        <v>0</v>
      </c>
      <c r="DO59" s="6">
        <v>0</v>
      </c>
      <c r="DR59" s="6" t="s">
        <v>61</v>
      </c>
      <c r="DS59" s="6">
        <v>0</v>
      </c>
      <c r="DT59" s="6">
        <v>0</v>
      </c>
      <c r="DU59" s="6">
        <v>0</v>
      </c>
      <c r="DV59" s="6">
        <v>0</v>
      </c>
      <c r="DY59" s="6" t="s">
        <v>61</v>
      </c>
      <c r="DZ59" s="6">
        <v>0</v>
      </c>
      <c r="EA59" s="6">
        <v>0</v>
      </c>
      <c r="EB59" s="6">
        <v>0</v>
      </c>
      <c r="EC59" s="6">
        <v>0</v>
      </c>
      <c r="EF59" s="6" t="s">
        <v>61</v>
      </c>
      <c r="EG59" s="6">
        <v>0.12</v>
      </c>
      <c r="EH59" s="6">
        <v>0.35</v>
      </c>
      <c r="EI59" s="6">
        <v>0</v>
      </c>
      <c r="EJ59" s="6">
        <v>0</v>
      </c>
      <c r="EM59" s="6" t="s">
        <v>61</v>
      </c>
      <c r="EN59" s="6">
        <v>0</v>
      </c>
      <c r="EO59" s="6">
        <v>0</v>
      </c>
      <c r="EP59" s="6">
        <v>0</v>
      </c>
      <c r="EQ59" s="6">
        <v>0</v>
      </c>
      <c r="ET59" s="6" t="s">
        <v>61</v>
      </c>
      <c r="EU59" s="6">
        <v>0</v>
      </c>
      <c r="EV59" s="6">
        <v>0</v>
      </c>
      <c r="EW59" s="6">
        <v>0</v>
      </c>
      <c r="EX59" s="6">
        <v>0</v>
      </c>
      <c r="FA59" s="6" t="s">
        <v>61</v>
      </c>
      <c r="FB59" s="6">
        <v>0.06</v>
      </c>
      <c r="FC59" s="6">
        <v>0.19</v>
      </c>
      <c r="FD59" s="6">
        <v>0</v>
      </c>
      <c r="FE59" s="6">
        <v>0</v>
      </c>
      <c r="FH59" s="6" t="s">
        <v>61</v>
      </c>
      <c r="FI59" s="6">
        <v>0.18</v>
      </c>
      <c r="FJ59" s="6">
        <v>0</v>
      </c>
      <c r="FK59" s="6">
        <v>0.04</v>
      </c>
      <c r="FL59" s="6">
        <v>0.31</v>
      </c>
      <c r="FO59" s="6" t="s">
        <v>61</v>
      </c>
      <c r="FP59" s="6">
        <v>0.04</v>
      </c>
      <c r="FQ59" s="6">
        <v>0</v>
      </c>
      <c r="FR59" s="6">
        <v>0</v>
      </c>
      <c r="FS59" s="6">
        <v>0.28999999999999998</v>
      </c>
      <c r="FV59" s="6" t="s">
        <v>61</v>
      </c>
      <c r="FW59" s="6">
        <v>0.06</v>
      </c>
      <c r="FX59" s="6">
        <v>0.14000000000000001</v>
      </c>
      <c r="FY59" s="6">
        <v>0</v>
      </c>
      <c r="FZ59" s="6">
        <v>0</v>
      </c>
      <c r="GC59" s="6" t="s">
        <v>61</v>
      </c>
      <c r="GD59" s="6">
        <v>0.38</v>
      </c>
      <c r="GE59" s="6">
        <v>0.5</v>
      </c>
      <c r="GF59" s="6">
        <v>0.4</v>
      </c>
      <c r="GG59" s="6">
        <v>0</v>
      </c>
      <c r="GJ59" s="58" t="s">
        <v>61</v>
      </c>
      <c r="GK59" s="58">
        <v>1.85</v>
      </c>
      <c r="GL59" s="58">
        <v>2.0299999999999998</v>
      </c>
      <c r="GM59" s="58">
        <v>1.85</v>
      </c>
      <c r="GN59" s="58">
        <v>0</v>
      </c>
      <c r="GQ59" s="58" t="s">
        <v>61</v>
      </c>
      <c r="GR59" s="58">
        <v>1.04</v>
      </c>
      <c r="GS59" s="58">
        <v>0.79</v>
      </c>
      <c r="GT59" s="58">
        <v>1.19</v>
      </c>
      <c r="GU59" s="58">
        <v>0</v>
      </c>
      <c r="GX59" s="62" t="s">
        <v>61</v>
      </c>
      <c r="GY59" s="62">
        <v>0.41</v>
      </c>
      <c r="GZ59" s="62">
        <v>0.3</v>
      </c>
      <c r="HA59" s="62">
        <v>0.27</v>
      </c>
      <c r="HB59" s="62">
        <v>0</v>
      </c>
    </row>
    <row r="60" spans="1:210" x14ac:dyDescent="0.3">
      <c r="A60" s="1">
        <v>2.7499999999999982</v>
      </c>
      <c r="B60" s="1">
        <v>2.799999999999998</v>
      </c>
      <c r="C60" s="1" t="s">
        <v>62</v>
      </c>
      <c r="D60" s="1">
        <v>0.16</v>
      </c>
      <c r="E60" s="1">
        <v>0</v>
      </c>
      <c r="F60" s="1">
        <v>0</v>
      </c>
      <c r="G60" s="1">
        <v>0.72</v>
      </c>
      <c r="H60" s="1"/>
      <c r="I60" s="1"/>
      <c r="J60" s="1" t="s">
        <v>62</v>
      </c>
      <c r="K60" s="1">
        <v>0</v>
      </c>
      <c r="L60" s="1">
        <v>0</v>
      </c>
      <c r="M60" s="1">
        <v>0</v>
      </c>
      <c r="N60" s="1">
        <v>0</v>
      </c>
      <c r="O60" s="1"/>
      <c r="P60" s="1"/>
      <c r="Q60" s="1" t="s">
        <v>62</v>
      </c>
      <c r="R60" s="1">
        <v>0.05</v>
      </c>
      <c r="S60" s="1">
        <v>0</v>
      </c>
      <c r="T60" s="1">
        <v>0</v>
      </c>
      <c r="U60" s="1">
        <v>0.28999999999999998</v>
      </c>
      <c r="V60" s="1"/>
      <c r="W60" s="1"/>
      <c r="X60" s="1" t="s">
        <v>62</v>
      </c>
      <c r="Y60" s="1">
        <v>0.02</v>
      </c>
      <c r="Z60" s="1">
        <v>0</v>
      </c>
      <c r="AA60" s="1">
        <v>0</v>
      </c>
      <c r="AB60" s="1">
        <v>0</v>
      </c>
      <c r="AC60" s="1"/>
      <c r="AD60" s="1"/>
      <c r="AE60" s="6" t="s">
        <v>62</v>
      </c>
      <c r="AF60" s="6">
        <v>0</v>
      </c>
      <c r="AG60" s="6">
        <v>0</v>
      </c>
      <c r="AH60" s="6">
        <v>0</v>
      </c>
      <c r="AI60" s="6">
        <v>0</v>
      </c>
      <c r="AJ60" s="1"/>
      <c r="AK60" s="1"/>
      <c r="AL60" s="6" t="s">
        <v>62</v>
      </c>
      <c r="AM60" s="6">
        <v>7.0000000000000007E-2</v>
      </c>
      <c r="AN60" s="6">
        <v>0</v>
      </c>
      <c r="AO60" s="6">
        <v>7.0000000000000007E-2</v>
      </c>
      <c r="AP60" s="6">
        <v>0.2</v>
      </c>
      <c r="AQ60" s="1"/>
      <c r="AR60" s="1"/>
      <c r="AS60" s="6" t="s">
        <v>62</v>
      </c>
      <c r="AT60" s="6">
        <v>0.1</v>
      </c>
      <c r="AU60" s="6">
        <v>0</v>
      </c>
      <c r="AV60" s="6">
        <v>0.09</v>
      </c>
      <c r="AW60" s="6">
        <v>0</v>
      </c>
      <c r="AZ60" s="6" t="s">
        <v>62</v>
      </c>
      <c r="BA60" s="6">
        <v>0.08</v>
      </c>
      <c r="BB60" s="6">
        <v>0.27</v>
      </c>
      <c r="BC60" s="6">
        <v>0</v>
      </c>
      <c r="BD60" s="6">
        <v>0</v>
      </c>
      <c r="BG60" s="6" t="s">
        <v>62</v>
      </c>
      <c r="BH60" s="6">
        <v>0.37</v>
      </c>
      <c r="BI60" s="6">
        <v>0.28999999999999998</v>
      </c>
      <c r="BJ60" s="6">
        <v>0.17</v>
      </c>
      <c r="BK60" s="6">
        <v>0</v>
      </c>
      <c r="BN60" s="6" t="s">
        <v>62</v>
      </c>
      <c r="BO60" s="6">
        <v>0.05</v>
      </c>
      <c r="BP60" s="6">
        <v>0</v>
      </c>
      <c r="BQ60" s="6">
        <v>0</v>
      </c>
      <c r="BR60" s="6">
        <v>0.23</v>
      </c>
      <c r="BU60" s="6" t="s">
        <v>62</v>
      </c>
      <c r="BV60" s="6">
        <v>0.04</v>
      </c>
      <c r="BW60" s="6">
        <v>0</v>
      </c>
      <c r="BX60" s="6">
        <v>0</v>
      </c>
      <c r="BY60" s="6">
        <v>0.27</v>
      </c>
      <c r="CB60" s="6" t="s">
        <v>62</v>
      </c>
      <c r="CC60" s="6">
        <v>0.04</v>
      </c>
      <c r="CD60" s="6">
        <v>0</v>
      </c>
      <c r="CE60" s="6">
        <v>0</v>
      </c>
      <c r="CF60" s="6">
        <v>0.24</v>
      </c>
      <c r="CI60" s="6" t="s">
        <v>62</v>
      </c>
      <c r="CJ60" s="6">
        <v>0.41</v>
      </c>
      <c r="CK60" s="6">
        <v>1.37</v>
      </c>
      <c r="CL60" s="6">
        <v>0</v>
      </c>
      <c r="CM60" s="6">
        <v>0</v>
      </c>
      <c r="CP60" s="6" t="s">
        <v>62</v>
      </c>
      <c r="CQ60" s="6">
        <v>7.0000000000000007E-2</v>
      </c>
      <c r="CR60" s="6">
        <v>0</v>
      </c>
      <c r="CS60" s="6">
        <v>0.04</v>
      </c>
      <c r="CT60" s="6">
        <v>0</v>
      </c>
      <c r="CW60" s="6" t="s">
        <v>62</v>
      </c>
      <c r="CX60" s="6">
        <v>0</v>
      </c>
      <c r="CY60" s="6">
        <v>0</v>
      </c>
      <c r="CZ60" s="6">
        <v>0</v>
      </c>
      <c r="DA60" s="6">
        <v>0</v>
      </c>
      <c r="DD60" s="6" t="s">
        <v>62</v>
      </c>
      <c r="DE60" s="6">
        <v>7.0000000000000007E-2</v>
      </c>
      <c r="DF60" s="6">
        <v>0</v>
      </c>
      <c r="DG60" s="6">
        <v>0</v>
      </c>
      <c r="DH60" s="6">
        <v>0</v>
      </c>
      <c r="DK60" s="6" t="s">
        <v>62</v>
      </c>
      <c r="DL60" s="6">
        <v>0.25</v>
      </c>
      <c r="DM60" s="6">
        <v>0.23</v>
      </c>
      <c r="DN60" s="6">
        <v>0</v>
      </c>
      <c r="DO60" s="6">
        <v>1.46</v>
      </c>
      <c r="DR60" s="6" t="s">
        <v>62</v>
      </c>
      <c r="DS60" s="6">
        <v>0.2</v>
      </c>
      <c r="DT60" s="6">
        <v>0.26</v>
      </c>
      <c r="DU60" s="6">
        <v>0.16</v>
      </c>
      <c r="DV60" s="6">
        <v>0.3</v>
      </c>
      <c r="DY60" s="6" t="s">
        <v>62</v>
      </c>
      <c r="DZ60" s="6">
        <v>0</v>
      </c>
      <c r="EA60" s="6">
        <v>0</v>
      </c>
      <c r="EB60" s="6">
        <v>0</v>
      </c>
      <c r="EC60" s="6">
        <v>0</v>
      </c>
      <c r="EF60" s="6" t="s">
        <v>62</v>
      </c>
      <c r="EG60" s="6">
        <v>0.66</v>
      </c>
      <c r="EH60" s="6">
        <v>0</v>
      </c>
      <c r="EI60" s="6">
        <v>1.36</v>
      </c>
      <c r="EJ60" s="6">
        <v>0</v>
      </c>
      <c r="EM60" s="6" t="s">
        <v>62</v>
      </c>
      <c r="EN60" s="6">
        <v>0.61</v>
      </c>
      <c r="EO60" s="6">
        <v>1.49</v>
      </c>
      <c r="EP60" s="6">
        <v>0.32</v>
      </c>
      <c r="EQ60" s="6">
        <v>0</v>
      </c>
      <c r="ET60" s="6" t="s">
        <v>62</v>
      </c>
      <c r="EU60" s="6">
        <v>0.52</v>
      </c>
      <c r="EV60" s="6">
        <v>1.02</v>
      </c>
      <c r="EW60" s="6">
        <v>0.19</v>
      </c>
      <c r="EX60" s="6">
        <v>0.68</v>
      </c>
      <c r="FA60" s="6" t="s">
        <v>62</v>
      </c>
      <c r="FB60" s="6">
        <v>2.5299999999999998</v>
      </c>
      <c r="FC60" s="6">
        <v>6.49</v>
      </c>
      <c r="FD60" s="6">
        <v>0.2</v>
      </c>
      <c r="FE60" s="6">
        <v>3.26</v>
      </c>
      <c r="FH60" s="6" t="s">
        <v>62</v>
      </c>
      <c r="FI60" s="6">
        <v>1.1100000000000001</v>
      </c>
      <c r="FJ60" s="6">
        <v>2.97</v>
      </c>
      <c r="FK60" s="6">
        <v>0.21</v>
      </c>
      <c r="FL60" s="6">
        <v>0</v>
      </c>
      <c r="FO60" s="6" t="s">
        <v>62</v>
      </c>
      <c r="FP60" s="6">
        <v>1.19</v>
      </c>
      <c r="FQ60" s="6">
        <v>2.91</v>
      </c>
      <c r="FR60" s="6">
        <v>0.89</v>
      </c>
      <c r="FS60" s="6">
        <v>0</v>
      </c>
      <c r="FV60" s="6" t="s">
        <v>62</v>
      </c>
      <c r="FW60" s="6">
        <v>6.57</v>
      </c>
      <c r="FX60" s="6">
        <v>13.05</v>
      </c>
      <c r="FY60" s="6">
        <v>4.62</v>
      </c>
      <c r="FZ60" s="6">
        <v>1.2</v>
      </c>
      <c r="GC60" s="6" t="s">
        <v>62</v>
      </c>
      <c r="GD60" s="6">
        <v>5.7</v>
      </c>
      <c r="GE60" s="6">
        <v>10.48</v>
      </c>
      <c r="GF60" s="6">
        <v>4.55</v>
      </c>
      <c r="GG60" s="6">
        <v>0.92</v>
      </c>
      <c r="GJ60" s="58" t="s">
        <v>62</v>
      </c>
      <c r="GK60" s="58">
        <v>2.68</v>
      </c>
      <c r="GL60" s="58">
        <v>6.66</v>
      </c>
      <c r="GM60" s="58">
        <v>1.07</v>
      </c>
      <c r="GN60" s="58">
        <v>0</v>
      </c>
      <c r="GQ60" s="58" t="s">
        <v>62</v>
      </c>
      <c r="GR60" s="58">
        <v>8.58</v>
      </c>
      <c r="GS60" s="58">
        <v>10.29</v>
      </c>
      <c r="GT60" s="58">
        <v>9.73</v>
      </c>
      <c r="GU60" s="58">
        <v>0.94</v>
      </c>
      <c r="GX60" s="62" t="s">
        <v>62</v>
      </c>
      <c r="GY60" s="62">
        <v>3.91</v>
      </c>
      <c r="GZ60" s="62">
        <v>8.5299999999999994</v>
      </c>
      <c r="HA60" s="62">
        <v>1.9</v>
      </c>
      <c r="HB60" s="62">
        <v>0</v>
      </c>
    </row>
    <row r="61" spans="1:210" x14ac:dyDescent="0.3">
      <c r="A61" s="1">
        <v>2.799999999999998</v>
      </c>
      <c r="B61" s="1">
        <v>2.8499999999999979</v>
      </c>
      <c r="C61" s="1" t="s">
        <v>63</v>
      </c>
      <c r="D61" s="1">
        <v>0.1</v>
      </c>
      <c r="E61" s="1">
        <v>0</v>
      </c>
      <c r="F61" s="1">
        <v>0.21</v>
      </c>
      <c r="G61" s="1">
        <v>0</v>
      </c>
      <c r="H61" s="1"/>
      <c r="I61" s="1"/>
      <c r="J61" s="1" t="s">
        <v>63</v>
      </c>
      <c r="K61" s="1">
        <v>0.06</v>
      </c>
      <c r="L61" s="1">
        <v>0</v>
      </c>
      <c r="M61" s="1">
        <v>0.13</v>
      </c>
      <c r="N61" s="1">
        <v>0</v>
      </c>
      <c r="O61" s="1"/>
      <c r="P61" s="1"/>
      <c r="Q61" s="1" t="s">
        <v>63</v>
      </c>
      <c r="R61" s="1">
        <v>0.2</v>
      </c>
      <c r="S61" s="1">
        <v>0.83</v>
      </c>
      <c r="T61" s="1">
        <v>0</v>
      </c>
      <c r="U61" s="1">
        <v>0</v>
      </c>
      <c r="V61" s="1"/>
      <c r="W61" s="1"/>
      <c r="X61" s="1" t="s">
        <v>63</v>
      </c>
      <c r="Y61" s="1">
        <v>0</v>
      </c>
      <c r="Z61" s="1">
        <v>0</v>
      </c>
      <c r="AA61" s="1">
        <v>0</v>
      </c>
      <c r="AB61" s="1">
        <v>0</v>
      </c>
      <c r="AC61" s="1"/>
      <c r="AD61" s="1"/>
      <c r="AE61" s="6" t="s">
        <v>63</v>
      </c>
      <c r="AF61" s="6">
        <v>0.13</v>
      </c>
      <c r="AG61" s="6">
        <v>0.57999999999999996</v>
      </c>
      <c r="AH61" s="6">
        <v>0</v>
      </c>
      <c r="AI61" s="6">
        <v>0</v>
      </c>
      <c r="AJ61" s="1"/>
      <c r="AK61" s="1"/>
      <c r="AL61" s="6" t="s">
        <v>63</v>
      </c>
      <c r="AM61" s="6">
        <v>0.06</v>
      </c>
      <c r="AN61" s="6">
        <v>0</v>
      </c>
      <c r="AO61" s="6">
        <v>0</v>
      </c>
      <c r="AP61" s="6">
        <v>0</v>
      </c>
      <c r="AQ61" s="1"/>
      <c r="AR61" s="1"/>
      <c r="AS61" s="6" t="s">
        <v>63</v>
      </c>
      <c r="AT61" s="6">
        <v>0.1</v>
      </c>
      <c r="AU61" s="6">
        <v>0</v>
      </c>
      <c r="AV61" s="6">
        <v>0.05</v>
      </c>
      <c r="AW61" s="6">
        <v>0</v>
      </c>
      <c r="AZ61" s="6" t="s">
        <v>63</v>
      </c>
      <c r="BA61" s="6">
        <v>0.06</v>
      </c>
      <c r="BB61" s="6">
        <v>0</v>
      </c>
      <c r="BC61" s="6">
        <v>0.12</v>
      </c>
      <c r="BD61" s="6">
        <v>0</v>
      </c>
      <c r="BG61" s="6" t="s">
        <v>63</v>
      </c>
      <c r="BH61" s="6">
        <v>0.2</v>
      </c>
      <c r="BI61" s="6">
        <v>0</v>
      </c>
      <c r="BJ61" s="6">
        <v>0.36</v>
      </c>
      <c r="BK61" s="6">
        <v>0</v>
      </c>
      <c r="BN61" s="6" t="s">
        <v>63</v>
      </c>
      <c r="BO61" s="6">
        <v>0.08</v>
      </c>
      <c r="BP61" s="6">
        <v>0</v>
      </c>
      <c r="BQ61" s="6">
        <v>0.17</v>
      </c>
      <c r="BR61" s="6">
        <v>0</v>
      </c>
      <c r="BU61" s="6" t="s">
        <v>63</v>
      </c>
      <c r="BV61" s="6">
        <v>0.5</v>
      </c>
      <c r="BW61" s="6">
        <v>0.59</v>
      </c>
      <c r="BX61" s="6">
        <v>0.68</v>
      </c>
      <c r="BY61" s="6">
        <v>0</v>
      </c>
      <c r="CB61" s="6" t="s">
        <v>63</v>
      </c>
      <c r="CC61" s="6">
        <v>0.06</v>
      </c>
      <c r="CD61" s="6">
        <v>0</v>
      </c>
      <c r="CE61" s="6">
        <v>0.11</v>
      </c>
      <c r="CF61" s="6">
        <v>0</v>
      </c>
      <c r="CI61" s="6" t="s">
        <v>63</v>
      </c>
      <c r="CJ61" s="6">
        <v>0.27</v>
      </c>
      <c r="CK61" s="6">
        <v>0.15</v>
      </c>
      <c r="CL61" s="6">
        <v>0.47</v>
      </c>
      <c r="CM61" s="6">
        <v>0</v>
      </c>
      <c r="CP61" s="6" t="s">
        <v>63</v>
      </c>
      <c r="CQ61" s="6">
        <v>0.3</v>
      </c>
      <c r="CR61" s="6">
        <v>0.56000000000000005</v>
      </c>
      <c r="CS61" s="6">
        <v>0</v>
      </c>
      <c r="CT61" s="6">
        <v>0</v>
      </c>
      <c r="CW61" s="6" t="s">
        <v>63</v>
      </c>
      <c r="CX61" s="6">
        <v>0.24</v>
      </c>
      <c r="CY61" s="6">
        <v>0.45</v>
      </c>
      <c r="CZ61" s="6">
        <v>0.23</v>
      </c>
      <c r="DA61" s="6">
        <v>0</v>
      </c>
      <c r="DD61" s="6" t="s">
        <v>63</v>
      </c>
      <c r="DE61" s="6">
        <v>0.06</v>
      </c>
      <c r="DF61" s="6">
        <v>0</v>
      </c>
      <c r="DG61" s="6">
        <v>0.12</v>
      </c>
      <c r="DH61" s="6">
        <v>0</v>
      </c>
      <c r="DK61" s="6" t="s">
        <v>63</v>
      </c>
      <c r="DL61" s="6">
        <v>0.18</v>
      </c>
      <c r="DM61" s="6">
        <v>0</v>
      </c>
      <c r="DN61" s="6">
        <v>0.34</v>
      </c>
      <c r="DO61" s="6">
        <v>0</v>
      </c>
      <c r="DR61" s="6" t="s">
        <v>63</v>
      </c>
      <c r="DS61" s="6">
        <v>0</v>
      </c>
      <c r="DT61" s="6">
        <v>0</v>
      </c>
      <c r="DU61" s="6">
        <v>0</v>
      </c>
      <c r="DV61" s="6">
        <v>0</v>
      </c>
      <c r="DY61" s="6" t="s">
        <v>63</v>
      </c>
      <c r="DZ61" s="6">
        <v>0</v>
      </c>
      <c r="EA61" s="6">
        <v>0</v>
      </c>
      <c r="EB61" s="6">
        <v>0</v>
      </c>
      <c r="EC61" s="6">
        <v>0</v>
      </c>
      <c r="EF61" s="6" t="s">
        <v>63</v>
      </c>
      <c r="EG61" s="6">
        <v>0</v>
      </c>
      <c r="EH61" s="6">
        <v>0</v>
      </c>
      <c r="EI61" s="6">
        <v>0</v>
      </c>
      <c r="EJ61" s="6">
        <v>0</v>
      </c>
      <c r="EM61" s="6" t="s">
        <v>63</v>
      </c>
      <c r="EN61" s="6">
        <v>0.24</v>
      </c>
      <c r="EO61" s="6">
        <v>0.45</v>
      </c>
      <c r="EP61" s="6">
        <v>0.21</v>
      </c>
      <c r="EQ61" s="6">
        <v>0</v>
      </c>
      <c r="ET61" s="6" t="s">
        <v>63</v>
      </c>
      <c r="EU61" s="6">
        <v>0</v>
      </c>
      <c r="EV61" s="6">
        <v>0</v>
      </c>
      <c r="EW61" s="6">
        <v>0</v>
      </c>
      <c r="EX61" s="6">
        <v>0</v>
      </c>
      <c r="FA61" s="6" t="s">
        <v>63</v>
      </c>
      <c r="FB61" s="6">
        <v>0.41</v>
      </c>
      <c r="FC61" s="6">
        <v>0.78</v>
      </c>
      <c r="FD61" s="6">
        <v>0.26</v>
      </c>
      <c r="FE61" s="6">
        <v>0.28000000000000003</v>
      </c>
      <c r="FH61" s="6" t="s">
        <v>63</v>
      </c>
      <c r="FI61" s="6">
        <v>0</v>
      </c>
      <c r="FJ61" s="6">
        <v>0</v>
      </c>
      <c r="FK61" s="6">
        <v>0</v>
      </c>
      <c r="FL61" s="6">
        <v>0</v>
      </c>
      <c r="FO61" s="6" t="s">
        <v>63</v>
      </c>
      <c r="FP61" s="6">
        <v>0.06</v>
      </c>
      <c r="FQ61" s="6">
        <v>0</v>
      </c>
      <c r="FR61" s="6">
        <v>0</v>
      </c>
      <c r="FS61" s="6">
        <v>0</v>
      </c>
      <c r="FV61" s="6" t="s">
        <v>63</v>
      </c>
      <c r="FW61" s="6">
        <v>0.06</v>
      </c>
      <c r="FX61" s="6">
        <v>0</v>
      </c>
      <c r="FY61" s="6">
        <v>0</v>
      </c>
      <c r="FZ61" s="6">
        <v>0</v>
      </c>
      <c r="GC61" s="6" t="s">
        <v>63</v>
      </c>
      <c r="GD61" s="6">
        <v>0.18</v>
      </c>
      <c r="GE61" s="6">
        <v>0.77</v>
      </c>
      <c r="GF61" s="6">
        <v>0</v>
      </c>
      <c r="GG61" s="6">
        <v>0</v>
      </c>
      <c r="GJ61" s="58" t="s">
        <v>63</v>
      </c>
      <c r="GK61" s="58">
        <v>0.36</v>
      </c>
      <c r="GL61" s="58">
        <v>1.32</v>
      </c>
      <c r="GM61" s="58">
        <v>0</v>
      </c>
      <c r="GN61" s="58">
        <v>0</v>
      </c>
      <c r="GQ61" s="58" t="s">
        <v>63</v>
      </c>
      <c r="GR61" s="58">
        <v>0.1</v>
      </c>
      <c r="GS61" s="58">
        <v>0.19</v>
      </c>
      <c r="GT61" s="58">
        <v>0.08</v>
      </c>
      <c r="GU61" s="58">
        <v>0</v>
      </c>
      <c r="GX61" s="62" t="s">
        <v>63</v>
      </c>
      <c r="GY61" s="62">
        <v>0.16</v>
      </c>
      <c r="GZ61" s="62">
        <v>0</v>
      </c>
      <c r="HA61" s="62">
        <v>0.06</v>
      </c>
      <c r="HB61" s="62">
        <v>0</v>
      </c>
    </row>
    <row r="62" spans="1:210" x14ac:dyDescent="0.3">
      <c r="A62" s="1">
        <v>2.8499999999999979</v>
      </c>
      <c r="B62" s="1">
        <v>2.8999999999999977</v>
      </c>
      <c r="C62" s="1" t="s">
        <v>64</v>
      </c>
      <c r="D62" s="1">
        <v>0.08</v>
      </c>
      <c r="E62" s="1">
        <v>0</v>
      </c>
      <c r="F62" s="1">
        <v>0.18</v>
      </c>
      <c r="G62" s="1">
        <v>0</v>
      </c>
      <c r="H62" s="1"/>
      <c r="I62" s="1"/>
      <c r="J62" s="1" t="s">
        <v>64</v>
      </c>
      <c r="K62" s="1">
        <v>0.05</v>
      </c>
      <c r="L62" s="1">
        <v>0</v>
      </c>
      <c r="M62" s="1">
        <v>0.09</v>
      </c>
      <c r="N62" s="1">
        <v>0</v>
      </c>
      <c r="O62" s="1"/>
      <c r="P62" s="1"/>
      <c r="Q62" s="1" t="s">
        <v>64</v>
      </c>
      <c r="R62" s="1">
        <v>0</v>
      </c>
      <c r="S62" s="1">
        <v>0</v>
      </c>
      <c r="T62" s="1">
        <v>0</v>
      </c>
      <c r="U62" s="1">
        <v>0</v>
      </c>
      <c r="V62" s="1"/>
      <c r="W62" s="1"/>
      <c r="X62" s="1" t="s">
        <v>64</v>
      </c>
      <c r="Y62" s="1">
        <v>0.04</v>
      </c>
      <c r="Z62" s="1">
        <v>0</v>
      </c>
      <c r="AA62" s="1">
        <v>0.08</v>
      </c>
      <c r="AB62" s="1">
        <v>0</v>
      </c>
      <c r="AC62" s="1"/>
      <c r="AD62" s="1"/>
      <c r="AE62" s="6" t="s">
        <v>64</v>
      </c>
      <c r="AF62" s="6">
        <v>0.11</v>
      </c>
      <c r="AG62" s="6">
        <v>0</v>
      </c>
      <c r="AH62" s="6">
        <v>0</v>
      </c>
      <c r="AI62" s="6">
        <v>0</v>
      </c>
      <c r="AJ62" s="1"/>
      <c r="AK62" s="1"/>
      <c r="AL62" s="6" t="s">
        <v>64</v>
      </c>
      <c r="AM62" s="6">
        <v>0.25</v>
      </c>
      <c r="AN62" s="6">
        <v>0</v>
      </c>
      <c r="AO62" s="6">
        <v>0.24</v>
      </c>
      <c r="AP62" s="6">
        <v>0</v>
      </c>
      <c r="AQ62" s="1"/>
      <c r="AR62" s="1"/>
      <c r="AS62" s="6" t="s">
        <v>64</v>
      </c>
      <c r="AT62" s="6">
        <v>0.04</v>
      </c>
      <c r="AU62" s="6">
        <v>0</v>
      </c>
      <c r="AV62" s="6">
        <v>7.0000000000000007E-2</v>
      </c>
      <c r="AW62" s="6">
        <v>0</v>
      </c>
      <c r="AZ62" s="6" t="s">
        <v>64</v>
      </c>
      <c r="BA62" s="6">
        <v>0</v>
      </c>
      <c r="BB62" s="6">
        <v>0</v>
      </c>
      <c r="BC62" s="6">
        <v>0</v>
      </c>
      <c r="BD62" s="6">
        <v>0</v>
      </c>
      <c r="BG62" s="6" t="s">
        <v>64</v>
      </c>
      <c r="BH62" s="6">
        <v>0</v>
      </c>
      <c r="BI62" s="6">
        <v>0</v>
      </c>
      <c r="BJ62" s="6">
        <v>0</v>
      </c>
      <c r="BK62" s="6">
        <v>0</v>
      </c>
      <c r="BN62" s="6" t="s">
        <v>64</v>
      </c>
      <c r="BO62" s="6">
        <v>0</v>
      </c>
      <c r="BP62" s="6">
        <v>0</v>
      </c>
      <c r="BQ62" s="6">
        <v>0</v>
      </c>
      <c r="BR62" s="6">
        <v>0</v>
      </c>
      <c r="BU62" s="6" t="s">
        <v>64</v>
      </c>
      <c r="BV62" s="6">
        <v>0.45</v>
      </c>
      <c r="BW62" s="6">
        <v>0</v>
      </c>
      <c r="BX62" s="6">
        <v>0.84</v>
      </c>
      <c r="BY62" s="6">
        <v>0</v>
      </c>
      <c r="CB62" s="6" t="s">
        <v>64</v>
      </c>
      <c r="CC62" s="6">
        <v>0.19</v>
      </c>
      <c r="CD62" s="6">
        <v>0</v>
      </c>
      <c r="CE62" s="6">
        <v>0.08</v>
      </c>
      <c r="CF62" s="6">
        <v>0.56999999999999995</v>
      </c>
      <c r="CI62" s="6" t="s">
        <v>64</v>
      </c>
      <c r="CJ62" s="6">
        <v>0.41</v>
      </c>
      <c r="CK62" s="6">
        <v>0</v>
      </c>
      <c r="CL62" s="6">
        <v>0.48</v>
      </c>
      <c r="CM62" s="6">
        <v>0</v>
      </c>
      <c r="CP62" s="6" t="s">
        <v>64</v>
      </c>
      <c r="CQ62" s="6">
        <v>0.22</v>
      </c>
      <c r="CR62" s="6">
        <v>0</v>
      </c>
      <c r="CS62" s="6">
        <v>0.45</v>
      </c>
      <c r="CT62" s="6">
        <v>0</v>
      </c>
      <c r="CW62" s="6" t="s">
        <v>64</v>
      </c>
      <c r="CX62" s="6">
        <v>0.4</v>
      </c>
      <c r="CY62" s="6">
        <v>0.21</v>
      </c>
      <c r="CZ62" s="6">
        <v>0.51</v>
      </c>
      <c r="DA62" s="6">
        <v>0</v>
      </c>
      <c r="DD62" s="6" t="s">
        <v>64</v>
      </c>
      <c r="DE62" s="6">
        <v>0.09</v>
      </c>
      <c r="DF62" s="6">
        <v>0</v>
      </c>
      <c r="DG62" s="6">
        <v>0.17</v>
      </c>
      <c r="DH62" s="6">
        <v>0</v>
      </c>
      <c r="DK62" s="6" t="s">
        <v>64</v>
      </c>
      <c r="DL62" s="6">
        <v>0.34</v>
      </c>
      <c r="DM62" s="6">
        <v>0</v>
      </c>
      <c r="DN62" s="6">
        <v>0.56999999999999995</v>
      </c>
      <c r="DO62" s="6">
        <v>0</v>
      </c>
      <c r="DR62" s="6" t="s">
        <v>64</v>
      </c>
      <c r="DS62" s="6">
        <v>0.39</v>
      </c>
      <c r="DT62" s="6">
        <v>0</v>
      </c>
      <c r="DU62" s="6">
        <v>0.53</v>
      </c>
      <c r="DV62" s="6">
        <v>0</v>
      </c>
      <c r="DY62" s="6" t="s">
        <v>64</v>
      </c>
      <c r="DZ62" s="6">
        <v>0.11</v>
      </c>
      <c r="EA62" s="6">
        <v>0</v>
      </c>
      <c r="EB62" s="6">
        <v>0.09</v>
      </c>
      <c r="EC62" s="6">
        <v>0</v>
      </c>
      <c r="EF62" s="6" t="s">
        <v>64</v>
      </c>
      <c r="EG62" s="6">
        <v>0.04</v>
      </c>
      <c r="EH62" s="6">
        <v>0</v>
      </c>
      <c r="EI62" s="6">
        <v>0.09</v>
      </c>
      <c r="EJ62" s="6">
        <v>0</v>
      </c>
      <c r="EM62" s="6" t="s">
        <v>64</v>
      </c>
      <c r="EN62" s="6">
        <v>1.21</v>
      </c>
      <c r="EO62" s="6">
        <v>0</v>
      </c>
      <c r="EP62" s="6">
        <v>1.61</v>
      </c>
      <c r="EQ62" s="6">
        <v>0</v>
      </c>
      <c r="ET62" s="6" t="s">
        <v>64</v>
      </c>
      <c r="EU62" s="6">
        <v>0.42</v>
      </c>
      <c r="EV62" s="6">
        <v>0</v>
      </c>
      <c r="EW62" s="6">
        <v>0.81</v>
      </c>
      <c r="EX62" s="6">
        <v>0</v>
      </c>
      <c r="FA62" s="6" t="s">
        <v>64</v>
      </c>
      <c r="FB62" s="6">
        <v>0.45</v>
      </c>
      <c r="FC62" s="6">
        <v>0.49</v>
      </c>
      <c r="FD62" s="6">
        <v>0.59</v>
      </c>
      <c r="FE62" s="6">
        <v>0</v>
      </c>
      <c r="FH62" s="6" t="s">
        <v>64</v>
      </c>
      <c r="FI62" s="6">
        <v>0.53</v>
      </c>
      <c r="FJ62" s="6">
        <v>1.37</v>
      </c>
      <c r="FK62" s="6">
        <v>0.2</v>
      </c>
      <c r="FL62" s="6">
        <v>0</v>
      </c>
      <c r="FO62" s="6" t="s">
        <v>64</v>
      </c>
      <c r="FP62" s="6">
        <v>0.99</v>
      </c>
      <c r="FQ62" s="6">
        <v>1.41</v>
      </c>
      <c r="FR62" s="6">
        <v>1</v>
      </c>
      <c r="FS62" s="6">
        <v>0</v>
      </c>
      <c r="FV62" s="6" t="s">
        <v>64</v>
      </c>
      <c r="FW62" s="6">
        <v>2.69</v>
      </c>
      <c r="FX62" s="6">
        <v>1.29</v>
      </c>
      <c r="FY62" s="6">
        <v>3.79</v>
      </c>
      <c r="FZ62" s="6">
        <v>0</v>
      </c>
      <c r="GC62" s="6" t="s">
        <v>64</v>
      </c>
      <c r="GD62" s="6">
        <v>6.5</v>
      </c>
      <c r="GE62" s="6">
        <v>1.63</v>
      </c>
      <c r="GF62" s="6">
        <v>10.130000000000001</v>
      </c>
      <c r="GG62" s="6">
        <v>0.61</v>
      </c>
      <c r="GJ62" s="58" t="s">
        <v>64</v>
      </c>
      <c r="GK62" s="58">
        <v>5.45</v>
      </c>
      <c r="GL62" s="58">
        <v>0.74</v>
      </c>
      <c r="GM62" s="58">
        <v>9.3800000000000008</v>
      </c>
      <c r="GN62" s="58">
        <v>0.83</v>
      </c>
      <c r="GQ62" s="58" t="s">
        <v>64</v>
      </c>
      <c r="GR62" s="58">
        <v>1.46</v>
      </c>
      <c r="GS62" s="58">
        <v>1.7</v>
      </c>
      <c r="GT62" s="58">
        <v>1.35</v>
      </c>
      <c r="GU62" s="58">
        <v>1.75</v>
      </c>
      <c r="GX62" s="62" t="s">
        <v>64</v>
      </c>
      <c r="GY62" s="62">
        <v>1.4</v>
      </c>
      <c r="GZ62" s="62">
        <v>0.4</v>
      </c>
      <c r="HA62" s="62">
        <v>2.09</v>
      </c>
      <c r="HB62" s="62">
        <v>0</v>
      </c>
    </row>
    <row r="63" spans="1:210" x14ac:dyDescent="0.3">
      <c r="A63" s="1">
        <v>2.8999999999999977</v>
      </c>
      <c r="B63" s="1">
        <v>2.9499999999999975</v>
      </c>
      <c r="C63" s="1" t="s">
        <v>65</v>
      </c>
      <c r="D63" s="1">
        <v>0</v>
      </c>
      <c r="E63" s="1">
        <v>0</v>
      </c>
      <c r="F63" s="1">
        <v>0</v>
      </c>
      <c r="G63" s="1">
        <v>0</v>
      </c>
      <c r="H63" s="1"/>
      <c r="I63" s="1"/>
      <c r="J63" s="1" t="s">
        <v>65</v>
      </c>
      <c r="K63" s="1">
        <v>0.13</v>
      </c>
      <c r="L63" s="1">
        <v>0.55000000000000004</v>
      </c>
      <c r="M63" s="1">
        <v>0</v>
      </c>
      <c r="N63" s="1">
        <v>0</v>
      </c>
      <c r="O63" s="1"/>
      <c r="P63" s="1"/>
      <c r="Q63" s="1" t="s">
        <v>65</v>
      </c>
      <c r="R63" s="1">
        <v>0</v>
      </c>
      <c r="S63" s="1">
        <v>0</v>
      </c>
      <c r="T63" s="1">
        <v>0</v>
      </c>
      <c r="U63" s="1">
        <v>0</v>
      </c>
      <c r="V63" s="1"/>
      <c r="W63" s="1"/>
      <c r="X63" s="1" t="s">
        <v>65</v>
      </c>
      <c r="Y63" s="1">
        <v>0.1</v>
      </c>
      <c r="Z63" s="1">
        <v>0.43</v>
      </c>
      <c r="AA63" s="1">
        <v>0</v>
      </c>
      <c r="AB63" s="1">
        <v>0</v>
      </c>
      <c r="AC63" s="1"/>
      <c r="AD63" s="1"/>
      <c r="AE63" s="6" t="s">
        <v>65</v>
      </c>
      <c r="AF63" s="6">
        <v>0.5</v>
      </c>
      <c r="AG63" s="6">
        <v>0.92</v>
      </c>
      <c r="AH63" s="6">
        <v>0.53</v>
      </c>
      <c r="AI63" s="6">
        <v>0</v>
      </c>
      <c r="AJ63" s="1"/>
      <c r="AK63" s="1"/>
      <c r="AL63" s="6" t="s">
        <v>65</v>
      </c>
      <c r="AM63" s="6">
        <v>0</v>
      </c>
      <c r="AN63" s="6">
        <v>0</v>
      </c>
      <c r="AO63" s="6">
        <v>0</v>
      </c>
      <c r="AP63" s="6">
        <v>0</v>
      </c>
      <c r="AQ63" s="1"/>
      <c r="AR63" s="1"/>
      <c r="AS63" s="6" t="s">
        <v>65</v>
      </c>
      <c r="AT63" s="6">
        <v>7.0000000000000007E-2</v>
      </c>
      <c r="AU63" s="6">
        <v>0.25</v>
      </c>
      <c r="AV63" s="6">
        <v>0</v>
      </c>
      <c r="AW63" s="6">
        <v>0</v>
      </c>
      <c r="AZ63" s="6" t="s">
        <v>65</v>
      </c>
      <c r="BA63" s="6">
        <v>0</v>
      </c>
      <c r="BB63" s="6">
        <v>0</v>
      </c>
      <c r="BC63" s="6">
        <v>0</v>
      </c>
      <c r="BD63" s="6">
        <v>0</v>
      </c>
      <c r="BG63" s="6" t="s">
        <v>65</v>
      </c>
      <c r="BH63" s="6">
        <v>0.05</v>
      </c>
      <c r="BI63" s="6">
        <v>0.21</v>
      </c>
      <c r="BJ63" s="6">
        <v>0</v>
      </c>
      <c r="BK63" s="6">
        <v>0</v>
      </c>
      <c r="BN63" s="6" t="s">
        <v>65</v>
      </c>
      <c r="BO63" s="6">
        <v>0.03</v>
      </c>
      <c r="BP63" s="6">
        <v>0.1</v>
      </c>
      <c r="BQ63" s="6">
        <v>0</v>
      </c>
      <c r="BR63" s="6">
        <v>0</v>
      </c>
      <c r="BU63" s="6" t="s">
        <v>65</v>
      </c>
      <c r="BV63" s="6">
        <v>7.0000000000000007E-2</v>
      </c>
      <c r="BW63" s="6">
        <v>0.16</v>
      </c>
      <c r="BX63" s="6">
        <v>0.05</v>
      </c>
      <c r="BY63" s="6">
        <v>0</v>
      </c>
      <c r="CB63" s="6" t="s">
        <v>65</v>
      </c>
      <c r="CC63" s="6">
        <v>0.09</v>
      </c>
      <c r="CD63" s="6">
        <v>0.23</v>
      </c>
      <c r="CE63" s="6">
        <v>0</v>
      </c>
      <c r="CF63" s="6">
        <v>0</v>
      </c>
      <c r="CI63" s="6" t="s">
        <v>65</v>
      </c>
      <c r="CJ63" s="6">
        <v>0.06</v>
      </c>
      <c r="CK63" s="6">
        <v>0.2</v>
      </c>
      <c r="CL63" s="6">
        <v>0</v>
      </c>
      <c r="CM63" s="6">
        <v>0</v>
      </c>
      <c r="CP63" s="6" t="s">
        <v>65</v>
      </c>
      <c r="CQ63" s="6">
        <v>0.06</v>
      </c>
      <c r="CR63" s="6">
        <v>0.13</v>
      </c>
      <c r="CS63" s="6">
        <v>0</v>
      </c>
      <c r="CT63" s="6">
        <v>0</v>
      </c>
      <c r="CW63" s="6" t="s">
        <v>65</v>
      </c>
      <c r="CX63" s="6">
        <v>0.48</v>
      </c>
      <c r="CY63" s="6">
        <v>1.95</v>
      </c>
      <c r="CZ63" s="6">
        <v>0</v>
      </c>
      <c r="DA63" s="6">
        <v>0</v>
      </c>
      <c r="DD63" s="6" t="s">
        <v>65</v>
      </c>
      <c r="DE63" s="6">
        <v>0.13</v>
      </c>
      <c r="DF63" s="6">
        <v>0</v>
      </c>
      <c r="DG63" s="6">
        <v>0.08</v>
      </c>
      <c r="DH63" s="6">
        <v>0</v>
      </c>
      <c r="DK63" s="6" t="s">
        <v>65</v>
      </c>
      <c r="DL63" s="6">
        <v>0</v>
      </c>
      <c r="DM63" s="6">
        <v>0</v>
      </c>
      <c r="DN63" s="6">
        <v>0</v>
      </c>
      <c r="DO63" s="6">
        <v>0</v>
      </c>
      <c r="DR63" s="6" t="s">
        <v>65</v>
      </c>
      <c r="DS63" s="6">
        <v>0.63</v>
      </c>
      <c r="DT63" s="6">
        <v>2.25</v>
      </c>
      <c r="DU63" s="6">
        <v>0</v>
      </c>
      <c r="DV63" s="6">
        <v>0</v>
      </c>
      <c r="DY63" s="6" t="s">
        <v>65</v>
      </c>
      <c r="DZ63" s="6">
        <v>0.14000000000000001</v>
      </c>
      <c r="EA63" s="6">
        <v>0</v>
      </c>
      <c r="EB63" s="6">
        <v>0.3</v>
      </c>
      <c r="EC63" s="6">
        <v>0</v>
      </c>
      <c r="EF63" s="6" t="s">
        <v>65</v>
      </c>
      <c r="EG63" s="6">
        <v>0</v>
      </c>
      <c r="EH63" s="6">
        <v>0</v>
      </c>
      <c r="EI63" s="6">
        <v>0</v>
      </c>
      <c r="EJ63" s="6">
        <v>0</v>
      </c>
      <c r="EM63" s="6" t="s">
        <v>65</v>
      </c>
      <c r="EN63" s="6">
        <v>0.05</v>
      </c>
      <c r="EO63" s="6">
        <v>0</v>
      </c>
      <c r="EP63" s="6">
        <v>0</v>
      </c>
      <c r="EQ63" s="6">
        <v>0</v>
      </c>
      <c r="ET63" s="6" t="s">
        <v>65</v>
      </c>
      <c r="EU63" s="6">
        <v>0.2</v>
      </c>
      <c r="EV63" s="6">
        <v>0.3</v>
      </c>
      <c r="EW63" s="6">
        <v>0.12</v>
      </c>
      <c r="EX63" s="6">
        <v>0</v>
      </c>
      <c r="FA63" s="6" t="s">
        <v>65</v>
      </c>
      <c r="FB63" s="6">
        <v>7.0000000000000007E-2</v>
      </c>
      <c r="FC63" s="6">
        <v>0.13</v>
      </c>
      <c r="FD63" s="6">
        <v>7.0000000000000007E-2</v>
      </c>
      <c r="FE63" s="6">
        <v>0</v>
      </c>
      <c r="FH63" s="6" t="s">
        <v>65</v>
      </c>
      <c r="FI63" s="6">
        <v>0.21</v>
      </c>
      <c r="FJ63" s="6">
        <v>0.4</v>
      </c>
      <c r="FK63" s="6">
        <v>0.19</v>
      </c>
      <c r="FL63" s="6">
        <v>0</v>
      </c>
      <c r="FO63" s="6" t="s">
        <v>65</v>
      </c>
      <c r="FP63" s="6">
        <v>0.28000000000000003</v>
      </c>
      <c r="FQ63" s="6">
        <v>0</v>
      </c>
      <c r="FR63" s="6">
        <v>0.28999999999999998</v>
      </c>
      <c r="FS63" s="6">
        <v>0.95</v>
      </c>
      <c r="FV63" s="6" t="s">
        <v>65</v>
      </c>
      <c r="FW63" s="6">
        <v>0.22</v>
      </c>
      <c r="FX63" s="6">
        <v>0</v>
      </c>
      <c r="FY63" s="6">
        <v>0.27</v>
      </c>
      <c r="FZ63" s="6">
        <v>0</v>
      </c>
      <c r="GC63" s="6" t="s">
        <v>65</v>
      </c>
      <c r="GD63" s="6">
        <v>0.56000000000000005</v>
      </c>
      <c r="GE63" s="6">
        <v>0.56999999999999995</v>
      </c>
      <c r="GF63" s="6">
        <v>0.72</v>
      </c>
      <c r="GG63" s="6">
        <v>0</v>
      </c>
      <c r="GJ63" s="58" t="s">
        <v>65</v>
      </c>
      <c r="GK63" s="58">
        <v>0.08</v>
      </c>
      <c r="GL63" s="58">
        <v>0.31</v>
      </c>
      <c r="GM63" s="58">
        <v>0</v>
      </c>
      <c r="GN63" s="58">
        <v>0</v>
      </c>
      <c r="GQ63" s="58" t="s">
        <v>65</v>
      </c>
      <c r="GR63" s="58">
        <v>1.46</v>
      </c>
      <c r="GS63" s="58">
        <v>2.68</v>
      </c>
      <c r="GT63" s="58">
        <v>0.87</v>
      </c>
      <c r="GU63" s="58">
        <v>0</v>
      </c>
      <c r="GX63" s="62" t="s">
        <v>65</v>
      </c>
      <c r="GY63" s="62">
        <v>1.0900000000000001</v>
      </c>
      <c r="GZ63" s="62">
        <v>2.59</v>
      </c>
      <c r="HA63" s="62">
        <v>0.1</v>
      </c>
      <c r="HB63" s="62">
        <v>0</v>
      </c>
    </row>
    <row r="64" spans="1:210" x14ac:dyDescent="0.3">
      <c r="A64" s="1">
        <v>2.9499999999999975</v>
      </c>
      <c r="B64" s="1">
        <v>2.9999999999999973</v>
      </c>
      <c r="C64" s="1" t="s">
        <v>66</v>
      </c>
      <c r="D64" s="1">
        <v>0.33</v>
      </c>
      <c r="E64" s="1">
        <v>0.23</v>
      </c>
      <c r="F64" s="1">
        <v>0.11</v>
      </c>
      <c r="G64" s="1">
        <v>0.67</v>
      </c>
      <c r="H64" s="1"/>
      <c r="I64" s="1"/>
      <c r="J64" s="1" t="s">
        <v>66</v>
      </c>
      <c r="K64" s="1">
        <v>0.41</v>
      </c>
      <c r="L64" s="1">
        <v>0</v>
      </c>
      <c r="M64" s="1">
        <v>0</v>
      </c>
      <c r="N64" s="1">
        <v>1.69</v>
      </c>
      <c r="O64" s="1"/>
      <c r="P64" s="1"/>
      <c r="Q64" s="1" t="s">
        <v>66</v>
      </c>
      <c r="R64" s="1">
        <v>0.42</v>
      </c>
      <c r="S64" s="1">
        <v>0.15</v>
      </c>
      <c r="T64" s="1">
        <v>0.3</v>
      </c>
      <c r="U64" s="1">
        <v>0</v>
      </c>
      <c r="V64" s="1"/>
      <c r="W64" s="1"/>
      <c r="X64" s="1" t="s">
        <v>66</v>
      </c>
      <c r="Y64" s="1">
        <v>0.28000000000000003</v>
      </c>
      <c r="Z64" s="1">
        <v>0.6</v>
      </c>
      <c r="AA64" s="1">
        <v>0.21</v>
      </c>
      <c r="AB64" s="1">
        <v>0</v>
      </c>
      <c r="AC64" s="1"/>
      <c r="AD64" s="1"/>
      <c r="AE64" s="6" t="s">
        <v>66</v>
      </c>
      <c r="AF64" s="6">
        <v>0.16</v>
      </c>
      <c r="AG64" s="6">
        <v>0.46</v>
      </c>
      <c r="AH64" s="6">
        <v>0</v>
      </c>
      <c r="AI64" s="6">
        <v>0</v>
      </c>
      <c r="AJ64" s="1"/>
      <c r="AK64" s="1"/>
      <c r="AL64" s="6" t="s">
        <v>66</v>
      </c>
      <c r="AM64" s="6">
        <v>0</v>
      </c>
      <c r="AN64" s="6">
        <v>0</v>
      </c>
      <c r="AO64" s="6">
        <v>0</v>
      </c>
      <c r="AP64" s="6">
        <v>0</v>
      </c>
      <c r="AQ64" s="1"/>
      <c r="AR64" s="1"/>
      <c r="AS64" s="6" t="s">
        <v>66</v>
      </c>
      <c r="AT64" s="6">
        <v>0.15</v>
      </c>
      <c r="AU64" s="6">
        <v>0.13</v>
      </c>
      <c r="AV64" s="6">
        <v>0.24</v>
      </c>
      <c r="AW64" s="6">
        <v>0</v>
      </c>
      <c r="AZ64" s="6" t="s">
        <v>66</v>
      </c>
      <c r="BA64" s="6">
        <v>0.13</v>
      </c>
      <c r="BB64" s="6">
        <v>0</v>
      </c>
      <c r="BC64" s="6">
        <v>0.18</v>
      </c>
      <c r="BD64" s="6">
        <v>0</v>
      </c>
      <c r="BG64" s="6" t="s">
        <v>66</v>
      </c>
      <c r="BH64" s="6">
        <v>0.31</v>
      </c>
      <c r="BI64" s="6">
        <v>0.56000000000000005</v>
      </c>
      <c r="BJ64" s="6">
        <v>0</v>
      </c>
      <c r="BK64" s="6">
        <v>0</v>
      </c>
      <c r="BN64" s="6" t="s">
        <v>66</v>
      </c>
      <c r="BO64" s="6">
        <v>0.02</v>
      </c>
      <c r="BP64" s="6">
        <v>7.0000000000000007E-2</v>
      </c>
      <c r="BQ64" s="6">
        <v>0</v>
      </c>
      <c r="BR64" s="6">
        <v>0</v>
      </c>
      <c r="BU64" s="6" t="s">
        <v>66</v>
      </c>
      <c r="BV64" s="6">
        <v>0</v>
      </c>
      <c r="BW64" s="6">
        <v>0</v>
      </c>
      <c r="BX64" s="6">
        <v>0</v>
      </c>
      <c r="BY64" s="6">
        <v>0</v>
      </c>
      <c r="CB64" s="6" t="s">
        <v>66</v>
      </c>
      <c r="CC64" s="6">
        <v>0</v>
      </c>
      <c r="CD64" s="6">
        <v>0</v>
      </c>
      <c r="CE64" s="6">
        <v>0</v>
      </c>
      <c r="CF64" s="6">
        <v>0</v>
      </c>
      <c r="CI64" s="6" t="s">
        <v>66</v>
      </c>
      <c r="CJ64" s="6">
        <v>1.04</v>
      </c>
      <c r="CK64" s="6">
        <v>0.7</v>
      </c>
      <c r="CL64" s="6">
        <v>1.65</v>
      </c>
      <c r="CM64" s="6">
        <v>0</v>
      </c>
      <c r="CP64" s="6" t="s">
        <v>66</v>
      </c>
      <c r="CQ64" s="6">
        <v>0.61</v>
      </c>
      <c r="CR64" s="6">
        <v>0.6</v>
      </c>
      <c r="CS64" s="6">
        <v>0.64</v>
      </c>
      <c r="CT64" s="6">
        <v>0</v>
      </c>
      <c r="CW64" s="6" t="s">
        <v>66</v>
      </c>
      <c r="CX64" s="6">
        <v>0.42</v>
      </c>
      <c r="CY64" s="6">
        <v>0.42</v>
      </c>
      <c r="CZ64" s="6">
        <v>0.48</v>
      </c>
      <c r="DA64" s="6">
        <v>0</v>
      </c>
      <c r="DD64" s="6" t="s">
        <v>66</v>
      </c>
      <c r="DE64" s="6">
        <v>0.03</v>
      </c>
      <c r="DF64" s="6">
        <v>0</v>
      </c>
      <c r="DG64" s="6">
        <v>0</v>
      </c>
      <c r="DH64" s="6">
        <v>0</v>
      </c>
      <c r="DK64" s="6" t="s">
        <v>66</v>
      </c>
      <c r="DL64" s="6">
        <v>2.38</v>
      </c>
      <c r="DM64" s="6">
        <v>7.46</v>
      </c>
      <c r="DN64" s="6">
        <v>0.56999999999999995</v>
      </c>
      <c r="DO64" s="6">
        <v>0</v>
      </c>
      <c r="DR64" s="6" t="s">
        <v>66</v>
      </c>
      <c r="DS64" s="6">
        <v>1.19</v>
      </c>
      <c r="DT64" s="6">
        <v>3.52</v>
      </c>
      <c r="DU64" s="6">
        <v>0.39</v>
      </c>
      <c r="DV64" s="6">
        <v>0</v>
      </c>
      <c r="DY64" s="6" t="s">
        <v>66</v>
      </c>
      <c r="DZ64" s="6">
        <v>1.01</v>
      </c>
      <c r="EA64" s="6">
        <v>2.78</v>
      </c>
      <c r="EB64" s="6">
        <v>0.19</v>
      </c>
      <c r="EC64" s="6">
        <v>0.44</v>
      </c>
      <c r="EF64" s="6" t="s">
        <v>66</v>
      </c>
      <c r="EG64" s="6">
        <v>2.86</v>
      </c>
      <c r="EH64" s="6">
        <v>1.72</v>
      </c>
      <c r="EI64" s="6">
        <v>4.03</v>
      </c>
      <c r="EJ64" s="6">
        <v>2.16</v>
      </c>
      <c r="EM64" s="6" t="s">
        <v>66</v>
      </c>
      <c r="EN64" s="6">
        <v>3.67</v>
      </c>
      <c r="EO64" s="6">
        <v>6.8</v>
      </c>
      <c r="EP64" s="6">
        <v>2.81</v>
      </c>
      <c r="EQ64" s="6">
        <v>0.96</v>
      </c>
      <c r="ET64" s="6" t="s">
        <v>66</v>
      </c>
      <c r="EU64" s="6">
        <v>3.93</v>
      </c>
      <c r="EV64" s="6">
        <v>4.4400000000000004</v>
      </c>
      <c r="EW64" s="6">
        <v>2.74</v>
      </c>
      <c r="EX64" s="6">
        <v>5.91</v>
      </c>
      <c r="FA64" s="6" t="s">
        <v>66</v>
      </c>
      <c r="FB64" s="6">
        <v>3.81</v>
      </c>
      <c r="FC64" s="6">
        <v>4.4000000000000004</v>
      </c>
      <c r="FD64" s="6">
        <v>4.32</v>
      </c>
      <c r="FE64" s="6">
        <v>0</v>
      </c>
      <c r="FH64" s="6" t="s">
        <v>66</v>
      </c>
      <c r="FI64" s="6">
        <v>8.66</v>
      </c>
      <c r="FJ64" s="6">
        <v>5.98</v>
      </c>
      <c r="FK64" s="6">
        <v>12.05</v>
      </c>
      <c r="FL64" s="6">
        <v>2.2200000000000002</v>
      </c>
      <c r="FO64" s="6" t="s">
        <v>66</v>
      </c>
      <c r="FP64" s="6">
        <v>9.98</v>
      </c>
      <c r="FQ64" s="6">
        <v>9.44</v>
      </c>
      <c r="FR64" s="6">
        <v>11.91</v>
      </c>
      <c r="FS64" s="6">
        <v>6.74</v>
      </c>
      <c r="FV64" s="6" t="s">
        <v>66</v>
      </c>
      <c r="FW64" s="6">
        <v>7.59</v>
      </c>
      <c r="FX64" s="6">
        <v>2.2999999999999998</v>
      </c>
      <c r="FY64" s="6">
        <v>9.2799999999999994</v>
      </c>
      <c r="FZ64" s="6">
        <v>15.17</v>
      </c>
      <c r="GC64" s="6" t="s">
        <v>66</v>
      </c>
      <c r="GD64" s="6">
        <v>1.96</v>
      </c>
      <c r="GE64" s="6">
        <v>2.09</v>
      </c>
      <c r="GF64" s="6">
        <v>1.1399999999999999</v>
      </c>
      <c r="GG64" s="6">
        <v>5.86</v>
      </c>
      <c r="GJ64" s="58" t="s">
        <v>66</v>
      </c>
      <c r="GK64" s="58">
        <v>8.31</v>
      </c>
      <c r="GL64" s="58">
        <v>8.2200000000000006</v>
      </c>
      <c r="GM64" s="58">
        <v>6.27</v>
      </c>
      <c r="GN64" s="58">
        <v>19.010000000000002</v>
      </c>
      <c r="GQ64" s="58" t="s">
        <v>66</v>
      </c>
      <c r="GR64" s="58">
        <v>5.24</v>
      </c>
      <c r="GS64" s="58">
        <v>6.19</v>
      </c>
      <c r="GT64" s="58">
        <v>3.52</v>
      </c>
      <c r="GU64" s="58">
        <v>10.81</v>
      </c>
      <c r="GX64" s="62" t="s">
        <v>66</v>
      </c>
      <c r="GY64" s="62">
        <v>5.83</v>
      </c>
      <c r="GZ64" s="62">
        <v>4.17</v>
      </c>
      <c r="HA64" s="62">
        <v>6.64</v>
      </c>
      <c r="HB64" s="62">
        <v>9.4700000000000006</v>
      </c>
    </row>
    <row r="65" spans="1:210" x14ac:dyDescent="0.3">
      <c r="A65" s="1">
        <v>2.9999999999999973</v>
      </c>
      <c r="B65" s="1">
        <v>3.0499999999999972</v>
      </c>
      <c r="C65" s="1" t="s">
        <v>67</v>
      </c>
      <c r="D65" s="1">
        <v>0.67</v>
      </c>
      <c r="E65" s="1">
        <v>1.6</v>
      </c>
      <c r="F65" s="1">
        <v>0.17</v>
      </c>
      <c r="G65" s="1">
        <v>0</v>
      </c>
      <c r="H65" s="1"/>
      <c r="I65" s="1"/>
      <c r="J65" s="1" t="s">
        <v>67</v>
      </c>
      <c r="K65" s="1">
        <v>0.16</v>
      </c>
      <c r="L65" s="1">
        <v>0</v>
      </c>
      <c r="M65" s="1">
        <v>0.18</v>
      </c>
      <c r="N65" s="1">
        <v>0</v>
      </c>
      <c r="O65" s="1"/>
      <c r="P65" s="1"/>
      <c r="Q65" s="1" t="s">
        <v>67</v>
      </c>
      <c r="R65" s="1">
        <v>0.38</v>
      </c>
      <c r="S65" s="1">
        <v>0</v>
      </c>
      <c r="T65" s="1">
        <v>0.5</v>
      </c>
      <c r="U65" s="1">
        <v>0</v>
      </c>
      <c r="V65" s="1"/>
      <c r="W65" s="1"/>
      <c r="X65" s="1" t="s">
        <v>67</v>
      </c>
      <c r="Y65" s="1">
        <v>0.6</v>
      </c>
      <c r="Z65" s="1">
        <v>0.66</v>
      </c>
      <c r="AA65" s="1">
        <v>0.83</v>
      </c>
      <c r="AB65" s="1">
        <v>0</v>
      </c>
      <c r="AC65" s="1"/>
      <c r="AD65" s="1"/>
      <c r="AE65" s="6" t="s">
        <v>67</v>
      </c>
      <c r="AF65" s="6">
        <v>0.56000000000000005</v>
      </c>
      <c r="AG65" s="6">
        <v>1.34</v>
      </c>
      <c r="AH65" s="6">
        <v>0.14000000000000001</v>
      </c>
      <c r="AI65" s="6">
        <v>0</v>
      </c>
      <c r="AJ65" s="1"/>
      <c r="AK65" s="1"/>
      <c r="AL65" s="6" t="s">
        <v>67</v>
      </c>
      <c r="AM65" s="6">
        <v>0.38</v>
      </c>
      <c r="AN65" s="6">
        <v>0.85</v>
      </c>
      <c r="AO65" s="6">
        <v>0.34</v>
      </c>
      <c r="AP65" s="6">
        <v>0</v>
      </c>
      <c r="AQ65" s="1"/>
      <c r="AR65" s="1"/>
      <c r="AS65" s="6" t="s">
        <v>67</v>
      </c>
      <c r="AT65" s="6">
        <v>0.25</v>
      </c>
      <c r="AU65" s="6">
        <v>0</v>
      </c>
      <c r="AV65" s="6">
        <v>0.22</v>
      </c>
      <c r="AW65" s="6">
        <v>0</v>
      </c>
      <c r="AZ65" s="6" t="s">
        <v>67</v>
      </c>
      <c r="BA65" s="6">
        <v>0.49</v>
      </c>
      <c r="BB65" s="6">
        <v>0.25</v>
      </c>
      <c r="BC65" s="6">
        <v>0.46</v>
      </c>
      <c r="BD65" s="6">
        <v>0</v>
      </c>
      <c r="BG65" s="6" t="s">
        <v>67</v>
      </c>
      <c r="BH65" s="6">
        <v>0.77</v>
      </c>
      <c r="BI65" s="6">
        <v>0.47</v>
      </c>
      <c r="BJ65" s="6">
        <v>0.79</v>
      </c>
      <c r="BK65" s="6">
        <v>0</v>
      </c>
      <c r="BN65" s="6" t="s">
        <v>67</v>
      </c>
      <c r="BO65" s="6">
        <v>0.53</v>
      </c>
      <c r="BP65" s="6">
        <v>0.28000000000000003</v>
      </c>
      <c r="BQ65" s="6">
        <v>0.72</v>
      </c>
      <c r="BR65" s="6">
        <v>0</v>
      </c>
      <c r="BU65" s="6" t="s">
        <v>67</v>
      </c>
      <c r="BV65" s="6">
        <v>0.34</v>
      </c>
      <c r="BW65" s="6">
        <v>0</v>
      </c>
      <c r="BX65" s="6">
        <v>0.15</v>
      </c>
      <c r="BY65" s="6">
        <v>0.43</v>
      </c>
      <c r="CB65" s="6" t="s">
        <v>67</v>
      </c>
      <c r="CC65" s="6">
        <v>0.46</v>
      </c>
      <c r="CD65" s="6">
        <v>0</v>
      </c>
      <c r="CE65" s="6">
        <v>0.63</v>
      </c>
      <c r="CF65" s="6">
        <v>0</v>
      </c>
      <c r="CI65" s="6" t="s">
        <v>67</v>
      </c>
      <c r="CJ65" s="6">
        <v>0.32</v>
      </c>
      <c r="CK65" s="6">
        <v>0</v>
      </c>
      <c r="CL65" s="6">
        <v>0.48</v>
      </c>
      <c r="CM65" s="6">
        <v>0</v>
      </c>
      <c r="CP65" s="6" t="s">
        <v>67</v>
      </c>
      <c r="CQ65" s="6">
        <v>0.74</v>
      </c>
      <c r="CR65" s="6">
        <v>0.8</v>
      </c>
      <c r="CS65" s="6">
        <v>0.59</v>
      </c>
      <c r="CT65" s="6">
        <v>0.85</v>
      </c>
      <c r="CW65" s="6" t="s">
        <v>67</v>
      </c>
      <c r="CX65" s="6">
        <v>0.45</v>
      </c>
      <c r="CY65" s="6">
        <v>0.64</v>
      </c>
      <c r="CZ65" s="6">
        <v>0.33</v>
      </c>
      <c r="DA65" s="6">
        <v>0</v>
      </c>
      <c r="DD65" s="6" t="s">
        <v>67</v>
      </c>
      <c r="DE65" s="6">
        <v>0.81</v>
      </c>
      <c r="DF65" s="6">
        <v>0.67</v>
      </c>
      <c r="DG65" s="6">
        <v>0.81</v>
      </c>
      <c r="DH65" s="6">
        <v>0</v>
      </c>
      <c r="DK65" s="6" t="s">
        <v>67</v>
      </c>
      <c r="DL65" s="6">
        <v>0.51</v>
      </c>
      <c r="DM65" s="6">
        <v>0.15</v>
      </c>
      <c r="DN65" s="6">
        <v>0.61</v>
      </c>
      <c r="DO65" s="6">
        <v>0.56000000000000005</v>
      </c>
      <c r="DR65" s="6" t="s">
        <v>67</v>
      </c>
      <c r="DS65" s="6">
        <v>0.28000000000000003</v>
      </c>
      <c r="DT65" s="6">
        <v>0.48</v>
      </c>
      <c r="DU65" s="6">
        <v>0.28000000000000003</v>
      </c>
      <c r="DV65" s="6">
        <v>0</v>
      </c>
      <c r="DY65" s="6" t="s">
        <v>67</v>
      </c>
      <c r="DZ65" s="6">
        <v>0.53</v>
      </c>
      <c r="EA65" s="6">
        <v>0.52</v>
      </c>
      <c r="EB65" s="6">
        <v>0.21</v>
      </c>
      <c r="EC65" s="6">
        <v>0</v>
      </c>
      <c r="EF65" s="6" t="s">
        <v>67</v>
      </c>
      <c r="EG65" s="6">
        <v>0.22</v>
      </c>
      <c r="EH65" s="6">
        <v>0.17</v>
      </c>
      <c r="EI65" s="6">
        <v>0.1</v>
      </c>
      <c r="EJ65" s="6">
        <v>0</v>
      </c>
      <c r="EM65" s="6" t="s">
        <v>67</v>
      </c>
      <c r="EN65" s="6">
        <v>0.54</v>
      </c>
      <c r="EO65" s="6">
        <v>1.17</v>
      </c>
      <c r="EP65" s="6">
        <v>0.13</v>
      </c>
      <c r="EQ65" s="6">
        <v>0</v>
      </c>
      <c r="ET65" s="6" t="s">
        <v>67</v>
      </c>
      <c r="EU65" s="6">
        <v>0.3</v>
      </c>
      <c r="EV65" s="6">
        <v>0</v>
      </c>
      <c r="EW65" s="6">
        <v>0.34</v>
      </c>
      <c r="EX65" s="6">
        <v>0</v>
      </c>
      <c r="FA65" s="6" t="s">
        <v>67</v>
      </c>
      <c r="FB65" s="6">
        <v>1.1299999999999999</v>
      </c>
      <c r="FC65" s="6">
        <v>1.63</v>
      </c>
      <c r="FD65" s="6">
        <v>0.72</v>
      </c>
      <c r="FE65" s="6">
        <v>0</v>
      </c>
      <c r="FH65" s="6" t="s">
        <v>67</v>
      </c>
      <c r="FI65" s="6">
        <v>0.56999999999999995</v>
      </c>
      <c r="FJ65" s="6">
        <v>0.54</v>
      </c>
      <c r="FK65" s="6">
        <v>0.49</v>
      </c>
      <c r="FL65" s="6">
        <v>1.32</v>
      </c>
      <c r="FO65" s="6" t="s">
        <v>67</v>
      </c>
      <c r="FP65" s="6">
        <v>0.87</v>
      </c>
      <c r="FQ65" s="6">
        <v>0.61</v>
      </c>
      <c r="FR65" s="6">
        <v>1.1499999999999999</v>
      </c>
      <c r="FS65" s="6">
        <v>0</v>
      </c>
      <c r="FV65" s="6" t="s">
        <v>67</v>
      </c>
      <c r="FW65" s="6">
        <v>0.4</v>
      </c>
      <c r="FX65" s="6">
        <v>0</v>
      </c>
      <c r="FY65" s="6">
        <v>0.56000000000000005</v>
      </c>
      <c r="FZ65" s="6">
        <v>0</v>
      </c>
      <c r="GC65" s="6" t="s">
        <v>67</v>
      </c>
      <c r="GD65" s="6">
        <v>0.56999999999999995</v>
      </c>
      <c r="GE65" s="6">
        <v>0.22</v>
      </c>
      <c r="GF65" s="6">
        <v>0.36</v>
      </c>
      <c r="GG65" s="6">
        <v>0</v>
      </c>
      <c r="GJ65" s="58" t="s">
        <v>67</v>
      </c>
      <c r="GK65" s="58">
        <v>0.48</v>
      </c>
      <c r="GL65" s="58">
        <v>0.46</v>
      </c>
      <c r="GM65" s="58">
        <v>0.51</v>
      </c>
      <c r="GN65" s="58">
        <v>0</v>
      </c>
      <c r="GQ65" s="58" t="s">
        <v>67</v>
      </c>
      <c r="GR65" s="58">
        <v>1.08</v>
      </c>
      <c r="GS65" s="58">
        <v>0.56000000000000005</v>
      </c>
      <c r="GT65" s="58">
        <v>1.52</v>
      </c>
      <c r="GU65" s="58">
        <v>0</v>
      </c>
      <c r="GX65" s="62" t="s">
        <v>67</v>
      </c>
      <c r="GY65" s="62">
        <v>1.1299999999999999</v>
      </c>
      <c r="GZ65" s="62">
        <v>0.35</v>
      </c>
      <c r="HA65" s="62">
        <v>1.18</v>
      </c>
      <c r="HB65" s="62">
        <v>0.63</v>
      </c>
    </row>
    <row r="66" spans="1:210" x14ac:dyDescent="0.3">
      <c r="A66" s="1">
        <v>3.0499999999999972</v>
      </c>
      <c r="B66" s="1">
        <v>3.099999999999997</v>
      </c>
      <c r="C66" s="1" t="s">
        <v>68</v>
      </c>
      <c r="D66" s="1">
        <v>0.04</v>
      </c>
      <c r="E66" s="1">
        <v>0</v>
      </c>
      <c r="F66" s="1">
        <v>0.08</v>
      </c>
      <c r="G66" s="1">
        <v>0</v>
      </c>
      <c r="H66" s="1"/>
      <c r="I66" s="1"/>
      <c r="J66" s="1" t="s">
        <v>68</v>
      </c>
      <c r="K66" s="1">
        <v>0.08</v>
      </c>
      <c r="L66" s="1">
        <v>0.17</v>
      </c>
      <c r="M66" s="1">
        <v>7.0000000000000007E-2</v>
      </c>
      <c r="N66" s="1">
        <v>0</v>
      </c>
      <c r="O66" s="1"/>
      <c r="P66" s="1"/>
      <c r="Q66" s="1" t="s">
        <v>68</v>
      </c>
      <c r="R66" s="1">
        <v>0.09</v>
      </c>
      <c r="S66" s="1">
        <v>0.36</v>
      </c>
      <c r="T66" s="1">
        <v>0</v>
      </c>
      <c r="U66" s="1">
        <v>0</v>
      </c>
      <c r="V66" s="1"/>
      <c r="W66" s="1"/>
      <c r="X66" s="1" t="s">
        <v>68</v>
      </c>
      <c r="Y66" s="1">
        <v>0.09</v>
      </c>
      <c r="Z66" s="1">
        <v>0.24</v>
      </c>
      <c r="AA66" s="1">
        <v>0</v>
      </c>
      <c r="AB66" s="1">
        <v>0</v>
      </c>
      <c r="AC66" s="1"/>
      <c r="AD66" s="1"/>
      <c r="AE66" s="6" t="s">
        <v>68</v>
      </c>
      <c r="AF66" s="6">
        <v>0.17</v>
      </c>
      <c r="AG66" s="6">
        <v>0</v>
      </c>
      <c r="AH66" s="6">
        <v>0</v>
      </c>
      <c r="AI66" s="6">
        <v>0</v>
      </c>
      <c r="AJ66" s="1"/>
      <c r="AK66" s="1"/>
      <c r="AL66" s="6" t="s">
        <v>68</v>
      </c>
      <c r="AM66" s="6">
        <v>0.04</v>
      </c>
      <c r="AN66" s="6">
        <v>0</v>
      </c>
      <c r="AO66" s="6">
        <v>0</v>
      </c>
      <c r="AP66" s="6">
        <v>0</v>
      </c>
      <c r="AQ66" s="1"/>
      <c r="AR66" s="1"/>
      <c r="AS66" s="6" t="s">
        <v>68</v>
      </c>
      <c r="AT66" s="6">
        <v>0.05</v>
      </c>
      <c r="AU66" s="6">
        <v>0.19</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0.06</v>
      </c>
      <c r="BW66" s="6">
        <v>0.25</v>
      </c>
      <c r="BX66" s="6">
        <v>0</v>
      </c>
      <c r="BY66" s="6">
        <v>0</v>
      </c>
      <c r="CB66" s="6" t="s">
        <v>68</v>
      </c>
      <c r="CC66" s="6">
        <v>0</v>
      </c>
      <c r="CD66" s="6">
        <v>0</v>
      </c>
      <c r="CE66" s="6">
        <v>0</v>
      </c>
      <c r="CF66" s="6">
        <v>0</v>
      </c>
      <c r="CI66" s="6" t="s">
        <v>68</v>
      </c>
      <c r="CJ66" s="6">
        <v>0</v>
      </c>
      <c r="CK66" s="6">
        <v>0</v>
      </c>
      <c r="CL66" s="6">
        <v>0</v>
      </c>
      <c r="CM66" s="6">
        <v>0</v>
      </c>
      <c r="CP66" s="6" t="s">
        <v>68</v>
      </c>
      <c r="CQ66" s="6">
        <v>0</v>
      </c>
      <c r="CR66" s="6">
        <v>0</v>
      </c>
      <c r="CS66" s="6">
        <v>0</v>
      </c>
      <c r="CT66" s="6">
        <v>0</v>
      </c>
      <c r="CW66" s="6" t="s">
        <v>68</v>
      </c>
      <c r="CX66" s="6">
        <v>0.26</v>
      </c>
      <c r="CY66" s="6">
        <v>0</v>
      </c>
      <c r="CZ66" s="6">
        <v>0</v>
      </c>
      <c r="DA66" s="6">
        <v>0</v>
      </c>
      <c r="DD66" s="6" t="s">
        <v>68</v>
      </c>
      <c r="DE66" s="6">
        <v>0.33</v>
      </c>
      <c r="DF66" s="6">
        <v>0.62</v>
      </c>
      <c r="DG66" s="6">
        <v>0</v>
      </c>
      <c r="DH66" s="6">
        <v>0.51</v>
      </c>
      <c r="DK66" s="6" t="s">
        <v>68</v>
      </c>
      <c r="DL66" s="6">
        <v>0.65</v>
      </c>
      <c r="DM66" s="6">
        <v>2.1800000000000002</v>
      </c>
      <c r="DN66" s="6">
        <v>0</v>
      </c>
      <c r="DO66" s="6">
        <v>0</v>
      </c>
      <c r="DR66" s="6" t="s">
        <v>68</v>
      </c>
      <c r="DS66" s="6">
        <v>0.23</v>
      </c>
      <c r="DT66" s="6">
        <v>0.17</v>
      </c>
      <c r="DU66" s="6">
        <v>0.35</v>
      </c>
      <c r="DV66" s="6">
        <v>0</v>
      </c>
      <c r="DY66" s="6" t="s">
        <v>68</v>
      </c>
      <c r="DZ66" s="6">
        <v>0</v>
      </c>
      <c r="EA66" s="6">
        <v>0</v>
      </c>
      <c r="EB66" s="6">
        <v>0</v>
      </c>
      <c r="EC66" s="6">
        <v>0</v>
      </c>
      <c r="EF66" s="6" t="s">
        <v>68</v>
      </c>
      <c r="EG66" s="6">
        <v>0.56000000000000005</v>
      </c>
      <c r="EH66" s="6">
        <v>1.67</v>
      </c>
      <c r="EI66" s="6">
        <v>0</v>
      </c>
      <c r="EJ66" s="6">
        <v>0</v>
      </c>
      <c r="EM66" s="6" t="s">
        <v>68</v>
      </c>
      <c r="EN66" s="6">
        <v>0.22</v>
      </c>
      <c r="EO66" s="6">
        <v>0.76</v>
      </c>
      <c r="EP66" s="6">
        <v>0</v>
      </c>
      <c r="EQ66" s="6">
        <v>0</v>
      </c>
      <c r="ET66" s="6" t="s">
        <v>68</v>
      </c>
      <c r="EU66" s="6">
        <v>1.1000000000000001</v>
      </c>
      <c r="EV66" s="6">
        <v>0.38</v>
      </c>
      <c r="EW66" s="6">
        <v>1.73</v>
      </c>
      <c r="EX66" s="6">
        <v>0.23</v>
      </c>
      <c r="FA66" s="6" t="s">
        <v>68</v>
      </c>
      <c r="FB66" s="6">
        <v>1.65</v>
      </c>
      <c r="FC66" s="6">
        <v>2.33</v>
      </c>
      <c r="FD66" s="6">
        <v>1.73</v>
      </c>
      <c r="FE66" s="6">
        <v>0</v>
      </c>
      <c r="FH66" s="6" t="s">
        <v>68</v>
      </c>
      <c r="FI66" s="6">
        <v>0.74</v>
      </c>
      <c r="FJ66" s="6">
        <v>2.0699999999999998</v>
      </c>
      <c r="FK66" s="6">
        <v>0</v>
      </c>
      <c r="FL66" s="6">
        <v>0</v>
      </c>
      <c r="FO66" s="6" t="s">
        <v>68</v>
      </c>
      <c r="FP66" s="6">
        <v>0.15</v>
      </c>
      <c r="FQ66" s="6">
        <v>0.27</v>
      </c>
      <c r="FR66" s="6">
        <v>0.15</v>
      </c>
      <c r="FS66" s="6">
        <v>0</v>
      </c>
      <c r="FV66" s="6" t="s">
        <v>68</v>
      </c>
      <c r="FW66" s="6">
        <v>0.41</v>
      </c>
      <c r="FX66" s="6">
        <v>0</v>
      </c>
      <c r="FY66" s="6">
        <v>0.7</v>
      </c>
      <c r="FZ66" s="6">
        <v>0</v>
      </c>
      <c r="GC66" s="6" t="s">
        <v>68</v>
      </c>
      <c r="GD66" s="6">
        <v>0</v>
      </c>
      <c r="GE66" s="6">
        <v>0</v>
      </c>
      <c r="GF66" s="6">
        <v>0</v>
      </c>
      <c r="GG66" s="6">
        <v>0</v>
      </c>
      <c r="GJ66" s="58" t="s">
        <v>68</v>
      </c>
      <c r="GK66" s="58">
        <v>0.03</v>
      </c>
      <c r="GL66" s="58">
        <v>0</v>
      </c>
      <c r="GM66" s="58">
        <v>0.06</v>
      </c>
      <c r="GN66" s="58">
        <v>0</v>
      </c>
      <c r="GQ66" s="58" t="s">
        <v>68</v>
      </c>
      <c r="GR66" s="58">
        <v>7.0000000000000007E-2</v>
      </c>
      <c r="GS66" s="58">
        <v>0.14000000000000001</v>
      </c>
      <c r="GT66" s="58">
        <v>0.05</v>
      </c>
      <c r="GU66" s="58">
        <v>0</v>
      </c>
      <c r="GX66" s="62" t="s">
        <v>68</v>
      </c>
      <c r="GY66" s="62">
        <v>1.22</v>
      </c>
      <c r="GZ66" s="62">
        <v>0</v>
      </c>
      <c r="HA66" s="62">
        <v>1.87</v>
      </c>
      <c r="HB66" s="62">
        <v>1.02</v>
      </c>
    </row>
    <row r="67" spans="1:210" x14ac:dyDescent="0.3">
      <c r="A67" s="1">
        <v>3.099999999999997</v>
      </c>
      <c r="B67" s="1">
        <v>3.1499999999999968</v>
      </c>
      <c r="C67" s="1" t="s">
        <v>69</v>
      </c>
      <c r="D67" s="1">
        <v>0.26</v>
      </c>
      <c r="E67" s="1">
        <v>0.41</v>
      </c>
      <c r="F67" s="1">
        <v>0</v>
      </c>
      <c r="G67" s="1">
        <v>0.51</v>
      </c>
      <c r="H67" s="1"/>
      <c r="I67" s="1"/>
      <c r="J67" s="1" t="s">
        <v>69</v>
      </c>
      <c r="K67" s="1">
        <v>0.08</v>
      </c>
      <c r="L67" s="1">
        <v>0.34</v>
      </c>
      <c r="M67" s="1">
        <v>0</v>
      </c>
      <c r="N67" s="1">
        <v>0</v>
      </c>
      <c r="O67" s="1"/>
      <c r="P67" s="1"/>
      <c r="Q67" s="1" t="s">
        <v>69</v>
      </c>
      <c r="R67" s="1">
        <v>0.17</v>
      </c>
      <c r="S67" s="1">
        <v>0.7</v>
      </c>
      <c r="T67" s="1">
        <v>0</v>
      </c>
      <c r="U67" s="1">
        <v>0</v>
      </c>
      <c r="V67" s="1"/>
      <c r="W67" s="1"/>
      <c r="X67" s="1" t="s">
        <v>69</v>
      </c>
      <c r="Y67" s="1">
        <v>7.0000000000000007E-2</v>
      </c>
      <c r="Z67" s="1">
        <v>0.31</v>
      </c>
      <c r="AA67" s="1">
        <v>0</v>
      </c>
      <c r="AB67" s="1">
        <v>0</v>
      </c>
      <c r="AC67" s="1"/>
      <c r="AD67" s="1"/>
      <c r="AE67" s="6" t="s">
        <v>69</v>
      </c>
      <c r="AF67" s="6">
        <v>0</v>
      </c>
      <c r="AG67" s="6">
        <v>0</v>
      </c>
      <c r="AH67" s="6">
        <v>0</v>
      </c>
      <c r="AI67" s="6">
        <v>0</v>
      </c>
      <c r="AJ67" s="1"/>
      <c r="AK67" s="1"/>
      <c r="AL67" s="6" t="s">
        <v>69</v>
      </c>
      <c r="AM67" s="6">
        <v>0</v>
      </c>
      <c r="AN67" s="6">
        <v>0</v>
      </c>
      <c r="AO67" s="6">
        <v>0</v>
      </c>
      <c r="AP67" s="6">
        <v>0</v>
      </c>
      <c r="AQ67" s="1"/>
      <c r="AR67" s="1"/>
      <c r="AS67" s="6" t="s">
        <v>69</v>
      </c>
      <c r="AT67" s="6">
        <v>7.0000000000000007E-2</v>
      </c>
      <c r="AU67" s="6">
        <v>0.18</v>
      </c>
      <c r="AV67" s="6">
        <v>0</v>
      </c>
      <c r="AW67" s="6">
        <v>0</v>
      </c>
      <c r="AZ67" s="6" t="s">
        <v>69</v>
      </c>
      <c r="BA67" s="6">
        <v>0</v>
      </c>
      <c r="BB67" s="6">
        <v>0</v>
      </c>
      <c r="BC67" s="6">
        <v>0</v>
      </c>
      <c r="BD67" s="6">
        <v>0</v>
      </c>
      <c r="BG67" s="6" t="s">
        <v>69</v>
      </c>
      <c r="BH67" s="6">
        <v>0.05</v>
      </c>
      <c r="BI67" s="6">
        <v>0.19</v>
      </c>
      <c r="BJ67" s="6">
        <v>0</v>
      </c>
      <c r="BK67" s="6">
        <v>0</v>
      </c>
      <c r="BN67" s="6" t="s">
        <v>69</v>
      </c>
      <c r="BO67" s="6">
        <v>0</v>
      </c>
      <c r="BP67" s="6">
        <v>0</v>
      </c>
      <c r="BQ67" s="6">
        <v>0</v>
      </c>
      <c r="BR67" s="6">
        <v>0</v>
      </c>
      <c r="BU67" s="6" t="s">
        <v>69</v>
      </c>
      <c r="BV67" s="6">
        <v>0</v>
      </c>
      <c r="BW67" s="6">
        <v>0</v>
      </c>
      <c r="BX67" s="6">
        <v>0</v>
      </c>
      <c r="BY67" s="6">
        <v>0</v>
      </c>
      <c r="CB67" s="6" t="s">
        <v>69</v>
      </c>
      <c r="CC67" s="6">
        <v>7.0000000000000007E-2</v>
      </c>
      <c r="CD67" s="6">
        <v>0.08</v>
      </c>
      <c r="CE67" s="6">
        <v>0</v>
      </c>
      <c r="CF67" s="6">
        <v>0</v>
      </c>
      <c r="CI67" s="6" t="s">
        <v>69</v>
      </c>
      <c r="CJ67" s="6">
        <v>0</v>
      </c>
      <c r="CK67" s="6">
        <v>0</v>
      </c>
      <c r="CL67" s="6">
        <v>0</v>
      </c>
      <c r="CM67" s="6">
        <v>0</v>
      </c>
      <c r="CP67" s="6" t="s">
        <v>69</v>
      </c>
      <c r="CQ67" s="6">
        <v>0.53</v>
      </c>
      <c r="CR67" s="6">
        <v>1.63</v>
      </c>
      <c r="CS67" s="6">
        <v>0.13</v>
      </c>
      <c r="CT67" s="6">
        <v>0</v>
      </c>
      <c r="CW67" s="6" t="s">
        <v>69</v>
      </c>
      <c r="CX67" s="6">
        <v>0.55000000000000004</v>
      </c>
      <c r="CY67" s="6">
        <v>1.87</v>
      </c>
      <c r="CZ67" s="6">
        <v>0.16</v>
      </c>
      <c r="DA67" s="6">
        <v>0</v>
      </c>
      <c r="DD67" s="6" t="s">
        <v>69</v>
      </c>
      <c r="DE67" s="6">
        <v>0.51</v>
      </c>
      <c r="DF67" s="6">
        <v>1.83</v>
      </c>
      <c r="DG67" s="6">
        <v>0</v>
      </c>
      <c r="DH67" s="6">
        <v>0</v>
      </c>
      <c r="DK67" s="6" t="s">
        <v>69</v>
      </c>
      <c r="DL67" s="6">
        <v>1.91</v>
      </c>
      <c r="DM67" s="6">
        <v>3.94</v>
      </c>
      <c r="DN67" s="6">
        <v>1.27</v>
      </c>
      <c r="DO67" s="6">
        <v>0.84</v>
      </c>
      <c r="DR67" s="6" t="s">
        <v>69</v>
      </c>
      <c r="DS67" s="6">
        <v>0.37</v>
      </c>
      <c r="DT67" s="6">
        <v>0.87</v>
      </c>
      <c r="DU67" s="6">
        <v>0.17</v>
      </c>
      <c r="DV67" s="6">
        <v>0</v>
      </c>
      <c r="DY67" s="6" t="s">
        <v>69</v>
      </c>
      <c r="DZ67" s="6">
        <v>0.41</v>
      </c>
      <c r="EA67" s="6">
        <v>0.32</v>
      </c>
      <c r="EB67" s="6">
        <v>0.27</v>
      </c>
      <c r="EC67" s="6">
        <v>0</v>
      </c>
      <c r="EF67" s="6" t="s">
        <v>69</v>
      </c>
      <c r="EG67" s="6">
        <v>0.43</v>
      </c>
      <c r="EH67" s="6">
        <v>0.8</v>
      </c>
      <c r="EI67" s="6">
        <v>0.33</v>
      </c>
      <c r="EJ67" s="6">
        <v>0</v>
      </c>
      <c r="EM67" s="6" t="s">
        <v>69</v>
      </c>
      <c r="EN67" s="6">
        <v>0.12</v>
      </c>
      <c r="EO67" s="6">
        <v>0.41</v>
      </c>
      <c r="EP67" s="6">
        <v>0</v>
      </c>
      <c r="EQ67" s="6">
        <v>0</v>
      </c>
      <c r="ET67" s="6" t="s">
        <v>69</v>
      </c>
      <c r="EU67" s="6">
        <v>0.39</v>
      </c>
      <c r="EV67" s="6">
        <v>0.35</v>
      </c>
      <c r="EW67" s="6">
        <v>0.56000000000000005</v>
      </c>
      <c r="EX67" s="6">
        <v>0</v>
      </c>
      <c r="FA67" s="6" t="s">
        <v>69</v>
      </c>
      <c r="FB67" s="6">
        <v>0.28999999999999998</v>
      </c>
      <c r="FC67" s="6">
        <v>0.24</v>
      </c>
      <c r="FD67" s="6">
        <v>0.44</v>
      </c>
      <c r="FE67" s="6">
        <v>0</v>
      </c>
      <c r="FH67" s="6" t="s">
        <v>69</v>
      </c>
      <c r="FI67" s="6">
        <v>0.25</v>
      </c>
      <c r="FJ67" s="6">
        <v>0.13</v>
      </c>
      <c r="FK67" s="6">
        <v>0.31</v>
      </c>
      <c r="FL67" s="6">
        <v>0</v>
      </c>
      <c r="FO67" s="6" t="s">
        <v>69</v>
      </c>
      <c r="FP67" s="6">
        <v>0.08</v>
      </c>
      <c r="FQ67" s="6">
        <v>0.14000000000000001</v>
      </c>
      <c r="FR67" s="6">
        <v>0</v>
      </c>
      <c r="FS67" s="6">
        <v>0</v>
      </c>
      <c r="FV67" s="6" t="s">
        <v>69</v>
      </c>
      <c r="FW67" s="6">
        <v>0.26</v>
      </c>
      <c r="FX67" s="6">
        <v>0.56999999999999995</v>
      </c>
      <c r="FY67" s="6">
        <v>0.2</v>
      </c>
      <c r="FZ67" s="6">
        <v>0</v>
      </c>
      <c r="GC67" s="6" t="s">
        <v>69</v>
      </c>
      <c r="GD67" s="6">
        <v>0.26</v>
      </c>
      <c r="GE67" s="6">
        <v>0.15</v>
      </c>
      <c r="GF67" s="6">
        <v>0</v>
      </c>
      <c r="GG67" s="6">
        <v>0</v>
      </c>
      <c r="GJ67" s="58" t="s">
        <v>69</v>
      </c>
      <c r="GK67" s="58">
        <v>0.24</v>
      </c>
      <c r="GL67" s="58">
        <v>0.88</v>
      </c>
      <c r="GM67" s="58">
        <v>0</v>
      </c>
      <c r="GN67" s="58">
        <v>0</v>
      </c>
      <c r="GQ67" s="58" t="s">
        <v>69</v>
      </c>
      <c r="GR67" s="58">
        <v>7.0000000000000007E-2</v>
      </c>
      <c r="GS67" s="58">
        <v>0.12</v>
      </c>
      <c r="GT67" s="58">
        <v>0.06</v>
      </c>
      <c r="GU67" s="58">
        <v>0</v>
      </c>
      <c r="GX67" s="62" t="s">
        <v>69</v>
      </c>
      <c r="GY67" s="62">
        <v>0.21</v>
      </c>
      <c r="GZ67" s="62">
        <v>0.16</v>
      </c>
      <c r="HA67" s="62">
        <v>0.16</v>
      </c>
      <c r="HB67" s="62">
        <v>0</v>
      </c>
    </row>
    <row r="68" spans="1:210" x14ac:dyDescent="0.3">
      <c r="A68" s="1">
        <v>3.1499999999999968</v>
      </c>
      <c r="B68" s="1">
        <v>3.1999999999999966</v>
      </c>
      <c r="C68" s="1" t="s">
        <v>70</v>
      </c>
      <c r="D68" s="1">
        <v>0.23</v>
      </c>
      <c r="E68" s="1">
        <v>0.65</v>
      </c>
      <c r="F68" s="1">
        <v>0</v>
      </c>
      <c r="G68" s="1">
        <v>0</v>
      </c>
      <c r="H68" s="1"/>
      <c r="I68" s="1"/>
      <c r="J68" s="1" t="s">
        <v>70</v>
      </c>
      <c r="K68" s="1">
        <v>0.24</v>
      </c>
      <c r="L68" s="1">
        <v>0.54</v>
      </c>
      <c r="M68" s="1">
        <v>0</v>
      </c>
      <c r="N68" s="1">
        <v>0</v>
      </c>
      <c r="O68" s="1"/>
      <c r="P68" s="1"/>
      <c r="Q68" s="1" t="s">
        <v>70</v>
      </c>
      <c r="R68" s="1">
        <v>0</v>
      </c>
      <c r="S68" s="1">
        <v>0</v>
      </c>
      <c r="T68" s="1">
        <v>0</v>
      </c>
      <c r="U68" s="1">
        <v>0</v>
      </c>
      <c r="V68" s="1"/>
      <c r="W68" s="1"/>
      <c r="X68" s="1" t="s">
        <v>70</v>
      </c>
      <c r="Y68" s="1">
        <v>0.22</v>
      </c>
      <c r="Z68" s="1">
        <v>0.64</v>
      </c>
      <c r="AA68" s="1">
        <v>0.15</v>
      </c>
      <c r="AB68" s="1">
        <v>0</v>
      </c>
      <c r="AC68" s="1"/>
      <c r="AD68" s="1"/>
      <c r="AE68" s="6" t="s">
        <v>70</v>
      </c>
      <c r="AF68" s="6">
        <v>0.21</v>
      </c>
      <c r="AG68" s="6">
        <v>0.45</v>
      </c>
      <c r="AH68" s="6">
        <v>0.2</v>
      </c>
      <c r="AI68" s="6">
        <v>0</v>
      </c>
      <c r="AJ68" s="1"/>
      <c r="AK68" s="1"/>
      <c r="AL68" s="6" t="s">
        <v>70</v>
      </c>
      <c r="AM68" s="6">
        <v>0.13</v>
      </c>
      <c r="AN68" s="6">
        <v>0.24</v>
      </c>
      <c r="AO68" s="6">
        <v>0</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0.12</v>
      </c>
      <c r="BP68" s="6">
        <v>0</v>
      </c>
      <c r="BQ68" s="6">
        <v>0.25</v>
      </c>
      <c r="BR68" s="6">
        <v>0</v>
      </c>
      <c r="BU68" s="6" t="s">
        <v>70</v>
      </c>
      <c r="BV68" s="6">
        <v>0</v>
      </c>
      <c r="BW68" s="6">
        <v>0</v>
      </c>
      <c r="BX68" s="6">
        <v>0</v>
      </c>
      <c r="BY68" s="6">
        <v>0</v>
      </c>
      <c r="CB68" s="6" t="s">
        <v>70</v>
      </c>
      <c r="CC68" s="6">
        <v>0.61</v>
      </c>
      <c r="CD68" s="6">
        <v>1.56</v>
      </c>
      <c r="CE68" s="6">
        <v>0.3</v>
      </c>
      <c r="CF68" s="6">
        <v>0</v>
      </c>
      <c r="CI68" s="6" t="s">
        <v>70</v>
      </c>
      <c r="CJ68" s="6">
        <v>2.56</v>
      </c>
      <c r="CK68" s="6">
        <v>8.31</v>
      </c>
      <c r="CL68" s="6">
        <v>0</v>
      </c>
      <c r="CM68" s="6">
        <v>0</v>
      </c>
      <c r="CP68" s="6" t="s">
        <v>70</v>
      </c>
      <c r="CQ68" s="6">
        <v>2.2799999999999998</v>
      </c>
      <c r="CR68" s="6">
        <v>5.91</v>
      </c>
      <c r="CS68" s="6">
        <v>0.53</v>
      </c>
      <c r="CT68" s="6">
        <v>0.23</v>
      </c>
      <c r="CW68" s="6" t="s">
        <v>70</v>
      </c>
      <c r="CX68" s="6">
        <v>0.82</v>
      </c>
      <c r="CY68" s="6">
        <v>2.39</v>
      </c>
      <c r="CZ68" s="6">
        <v>0.09</v>
      </c>
      <c r="DA68" s="6">
        <v>0</v>
      </c>
      <c r="DD68" s="6" t="s">
        <v>70</v>
      </c>
      <c r="DE68" s="6">
        <v>0.85</v>
      </c>
      <c r="DF68" s="6">
        <v>2.2400000000000002</v>
      </c>
      <c r="DG68" s="6">
        <v>0</v>
      </c>
      <c r="DH68" s="6">
        <v>0</v>
      </c>
      <c r="DK68" s="6" t="s">
        <v>70</v>
      </c>
      <c r="DL68" s="6">
        <v>1.26</v>
      </c>
      <c r="DM68" s="6">
        <v>2.98</v>
      </c>
      <c r="DN68" s="6">
        <v>0.52</v>
      </c>
      <c r="DO68" s="6">
        <v>0</v>
      </c>
      <c r="DR68" s="6" t="s">
        <v>70</v>
      </c>
      <c r="DS68" s="6">
        <v>0.81</v>
      </c>
      <c r="DT68" s="6">
        <v>1.69</v>
      </c>
      <c r="DU68" s="6">
        <v>0.65</v>
      </c>
      <c r="DV68" s="6">
        <v>0</v>
      </c>
      <c r="DY68" s="6" t="s">
        <v>70</v>
      </c>
      <c r="DZ68" s="6">
        <v>0.92</v>
      </c>
      <c r="EA68" s="6">
        <v>1.7</v>
      </c>
      <c r="EB68" s="6">
        <v>0.73</v>
      </c>
      <c r="EC68" s="6">
        <v>0</v>
      </c>
      <c r="EF68" s="6" t="s">
        <v>70</v>
      </c>
      <c r="EG68" s="6">
        <v>3.52</v>
      </c>
      <c r="EH68" s="6">
        <v>7.05</v>
      </c>
      <c r="EI68" s="6">
        <v>1.87</v>
      </c>
      <c r="EJ68" s="6">
        <v>0</v>
      </c>
      <c r="EM68" s="6" t="s">
        <v>70</v>
      </c>
      <c r="EN68" s="6">
        <v>3.07</v>
      </c>
      <c r="EO68" s="6">
        <v>4.99</v>
      </c>
      <c r="EP68" s="6">
        <v>2.2999999999999998</v>
      </c>
      <c r="EQ68" s="6">
        <v>0</v>
      </c>
      <c r="ET68" s="6" t="s">
        <v>70</v>
      </c>
      <c r="EU68" s="6">
        <v>7.38</v>
      </c>
      <c r="EV68" s="6">
        <v>11.07</v>
      </c>
      <c r="EW68" s="6">
        <v>8.02</v>
      </c>
      <c r="EX68" s="6">
        <v>0</v>
      </c>
      <c r="FA68" s="6" t="s">
        <v>70</v>
      </c>
      <c r="FB68" s="6">
        <v>4.57</v>
      </c>
      <c r="FC68" s="6">
        <v>9.33</v>
      </c>
      <c r="FD68" s="6">
        <v>2.89</v>
      </c>
      <c r="FE68" s="6">
        <v>0</v>
      </c>
      <c r="FH68" s="6" t="s">
        <v>70</v>
      </c>
      <c r="FI68" s="6">
        <v>1.2</v>
      </c>
      <c r="FJ68" s="6">
        <v>1.95</v>
      </c>
      <c r="FK68" s="6">
        <v>0.93</v>
      </c>
      <c r="FL68" s="6">
        <v>0</v>
      </c>
      <c r="FO68" s="6" t="s">
        <v>70</v>
      </c>
      <c r="FP68" s="6">
        <v>0.88</v>
      </c>
      <c r="FQ68" s="6">
        <v>2.08</v>
      </c>
      <c r="FR68" s="6">
        <v>0.56000000000000005</v>
      </c>
      <c r="FS68" s="6">
        <v>0</v>
      </c>
      <c r="FV68" s="6" t="s">
        <v>70</v>
      </c>
      <c r="FW68" s="6">
        <v>0.92</v>
      </c>
      <c r="FX68" s="6">
        <v>1.74</v>
      </c>
      <c r="FY68" s="6">
        <v>0.61</v>
      </c>
      <c r="FZ68" s="6">
        <v>0</v>
      </c>
      <c r="GC68" s="6" t="s">
        <v>70</v>
      </c>
      <c r="GD68" s="6">
        <v>1.1499999999999999</v>
      </c>
      <c r="GE68" s="6">
        <v>0.55000000000000004</v>
      </c>
      <c r="GF68" s="6">
        <v>1.48</v>
      </c>
      <c r="GG68" s="6">
        <v>0</v>
      </c>
      <c r="GJ68" s="58" t="s">
        <v>70</v>
      </c>
      <c r="GK68" s="58">
        <v>2.11</v>
      </c>
      <c r="GL68" s="58">
        <v>2</v>
      </c>
      <c r="GM68" s="58">
        <v>1.83</v>
      </c>
      <c r="GN68" s="58">
        <v>0</v>
      </c>
      <c r="GQ68" s="58" t="s">
        <v>70</v>
      </c>
      <c r="GR68" s="58">
        <v>6</v>
      </c>
      <c r="GS68" s="58">
        <v>0.53</v>
      </c>
      <c r="GT68" s="58">
        <v>8.99</v>
      </c>
      <c r="GU68" s="58">
        <v>6.95</v>
      </c>
      <c r="GX68" s="62" t="s">
        <v>70</v>
      </c>
      <c r="GY68" s="62">
        <v>10.72</v>
      </c>
      <c r="GZ68" s="62">
        <v>5.71</v>
      </c>
      <c r="HA68" s="62">
        <v>14.95</v>
      </c>
      <c r="HB68" s="62">
        <v>8.7899999999999991</v>
      </c>
    </row>
    <row r="69" spans="1:210" x14ac:dyDescent="0.3">
      <c r="A69" s="1">
        <v>3.1999999999999966</v>
      </c>
      <c r="B69" s="1">
        <v>3.2499999999999964</v>
      </c>
      <c r="C69" s="1" t="s">
        <v>71</v>
      </c>
      <c r="D69" s="1">
        <v>0.09</v>
      </c>
      <c r="E69" s="1">
        <v>0.19</v>
      </c>
      <c r="F69" s="1">
        <v>0.09</v>
      </c>
      <c r="G69" s="1">
        <v>0</v>
      </c>
      <c r="H69" s="1"/>
      <c r="I69" s="1"/>
      <c r="J69" s="1" t="s">
        <v>71</v>
      </c>
      <c r="K69" s="1">
        <v>0.24</v>
      </c>
      <c r="L69" s="1">
        <v>1.01</v>
      </c>
      <c r="M69" s="1">
        <v>0</v>
      </c>
      <c r="N69" s="1">
        <v>0</v>
      </c>
      <c r="O69" s="1"/>
      <c r="P69" s="1"/>
      <c r="Q69" s="1" t="s">
        <v>71</v>
      </c>
      <c r="R69" s="1">
        <v>0</v>
      </c>
      <c r="S69" s="1">
        <v>0</v>
      </c>
      <c r="T69" s="1">
        <v>0</v>
      </c>
      <c r="U69" s="1">
        <v>0</v>
      </c>
      <c r="V69" s="1"/>
      <c r="W69" s="1"/>
      <c r="X69" s="1" t="s">
        <v>71</v>
      </c>
      <c r="Y69" s="1">
        <v>0.78</v>
      </c>
      <c r="Z69" s="1">
        <v>0.21</v>
      </c>
      <c r="AA69" s="1">
        <v>0.3</v>
      </c>
      <c r="AB69" s="1">
        <v>3.19</v>
      </c>
      <c r="AC69" s="1"/>
      <c r="AD69" s="1"/>
      <c r="AE69" s="6" t="s">
        <v>71</v>
      </c>
      <c r="AF69" s="6">
        <v>0.26</v>
      </c>
      <c r="AG69" s="6">
        <v>0.44</v>
      </c>
      <c r="AH69" s="6">
        <v>0.04</v>
      </c>
      <c r="AI69" s="6">
        <v>0.69</v>
      </c>
      <c r="AJ69" s="1"/>
      <c r="AK69" s="1"/>
      <c r="AL69" s="6" t="s">
        <v>71</v>
      </c>
      <c r="AM69" s="6">
        <v>0.04</v>
      </c>
      <c r="AN69" s="6">
        <v>0</v>
      </c>
      <c r="AO69" s="6">
        <v>0.08</v>
      </c>
      <c r="AP69" s="6">
        <v>0</v>
      </c>
      <c r="AQ69" s="1"/>
      <c r="AR69" s="1"/>
      <c r="AS69" s="6" t="s">
        <v>71</v>
      </c>
      <c r="AT69" s="6">
        <v>0.03</v>
      </c>
      <c r="AU69" s="6">
        <v>0</v>
      </c>
      <c r="AV69" s="6">
        <v>0</v>
      </c>
      <c r="AW69" s="6">
        <v>0</v>
      </c>
      <c r="AZ69" s="6" t="s">
        <v>71</v>
      </c>
      <c r="BA69" s="6">
        <v>0</v>
      </c>
      <c r="BB69" s="6">
        <v>0</v>
      </c>
      <c r="BC69" s="6">
        <v>0</v>
      </c>
      <c r="BD69" s="6">
        <v>0</v>
      </c>
      <c r="BG69" s="6" t="s">
        <v>71</v>
      </c>
      <c r="BH69" s="6">
        <v>0.1</v>
      </c>
      <c r="BI69" s="6">
        <v>0.39</v>
      </c>
      <c r="BJ69" s="6">
        <v>0</v>
      </c>
      <c r="BK69" s="6">
        <v>0</v>
      </c>
      <c r="BN69" s="6" t="s">
        <v>71</v>
      </c>
      <c r="BO69" s="6">
        <v>0.03</v>
      </c>
      <c r="BP69" s="6">
        <v>0.11</v>
      </c>
      <c r="BQ69" s="6">
        <v>0</v>
      </c>
      <c r="BR69" s="6">
        <v>0</v>
      </c>
      <c r="BU69" s="6" t="s">
        <v>71</v>
      </c>
      <c r="BV69" s="6">
        <v>0.04</v>
      </c>
      <c r="BW69" s="6">
        <v>0.16</v>
      </c>
      <c r="BX69" s="6">
        <v>0</v>
      </c>
      <c r="BY69" s="6">
        <v>0</v>
      </c>
      <c r="CB69" s="6" t="s">
        <v>71</v>
      </c>
      <c r="CC69" s="6">
        <v>0.16</v>
      </c>
      <c r="CD69" s="6">
        <v>0.2</v>
      </c>
      <c r="CE69" s="6">
        <v>0</v>
      </c>
      <c r="CF69" s="6">
        <v>0</v>
      </c>
      <c r="CI69" s="6" t="s">
        <v>71</v>
      </c>
      <c r="CJ69" s="6">
        <v>0.08</v>
      </c>
      <c r="CK69" s="6">
        <v>0</v>
      </c>
      <c r="CL69" s="6">
        <v>0</v>
      </c>
      <c r="CM69" s="6">
        <v>0.23</v>
      </c>
      <c r="CP69" s="6" t="s">
        <v>71</v>
      </c>
      <c r="CQ69" s="6">
        <v>0.41</v>
      </c>
      <c r="CR69" s="6">
        <v>0.93</v>
      </c>
      <c r="CS69" s="6">
        <v>0</v>
      </c>
      <c r="CT69" s="6">
        <v>0.26</v>
      </c>
      <c r="CW69" s="6" t="s">
        <v>71</v>
      </c>
      <c r="CX69" s="6">
        <v>0.21</v>
      </c>
      <c r="CY69" s="6">
        <v>0.66</v>
      </c>
      <c r="CZ69" s="6">
        <v>0</v>
      </c>
      <c r="DA69" s="6">
        <v>0</v>
      </c>
      <c r="DD69" s="6" t="s">
        <v>71</v>
      </c>
      <c r="DE69" s="6">
        <v>0.2</v>
      </c>
      <c r="DF69" s="6">
        <v>0</v>
      </c>
      <c r="DG69" s="6">
        <v>0</v>
      </c>
      <c r="DH69" s="6">
        <v>0.56999999999999995</v>
      </c>
      <c r="DK69" s="6" t="s">
        <v>71</v>
      </c>
      <c r="DL69" s="6">
        <v>0.36</v>
      </c>
      <c r="DM69" s="6">
        <v>0.62</v>
      </c>
      <c r="DN69" s="6">
        <v>0.05</v>
      </c>
      <c r="DO69" s="6">
        <v>1.2</v>
      </c>
      <c r="DR69" s="6" t="s">
        <v>71</v>
      </c>
      <c r="DS69" s="6">
        <v>0.44</v>
      </c>
      <c r="DT69" s="6">
        <v>1.29</v>
      </c>
      <c r="DU69" s="6">
        <v>0</v>
      </c>
      <c r="DV69" s="6">
        <v>0.28000000000000003</v>
      </c>
      <c r="DY69" s="6" t="s">
        <v>71</v>
      </c>
      <c r="DZ69" s="6">
        <v>0.12</v>
      </c>
      <c r="EA69" s="6">
        <v>0.14000000000000001</v>
      </c>
      <c r="EB69" s="6">
        <v>0.12</v>
      </c>
      <c r="EC69" s="6">
        <v>0</v>
      </c>
      <c r="EF69" s="6" t="s">
        <v>71</v>
      </c>
      <c r="EG69" s="6">
        <v>0</v>
      </c>
      <c r="EH69" s="6">
        <v>0</v>
      </c>
      <c r="EI69" s="6">
        <v>0</v>
      </c>
      <c r="EJ69" s="6">
        <v>0</v>
      </c>
      <c r="EM69" s="6" t="s">
        <v>71</v>
      </c>
      <c r="EN69" s="6">
        <v>0.17</v>
      </c>
      <c r="EO69" s="6">
        <v>0</v>
      </c>
      <c r="EP69" s="6">
        <v>0.17</v>
      </c>
      <c r="EQ69" s="6">
        <v>0</v>
      </c>
      <c r="ET69" s="6" t="s">
        <v>71</v>
      </c>
      <c r="EU69" s="6">
        <v>0.2</v>
      </c>
      <c r="EV69" s="6">
        <v>0.21</v>
      </c>
      <c r="EW69" s="6">
        <v>0</v>
      </c>
      <c r="EX69" s="6">
        <v>0</v>
      </c>
      <c r="FA69" s="6" t="s">
        <v>71</v>
      </c>
      <c r="FB69" s="6">
        <v>0.24</v>
      </c>
      <c r="FC69" s="6">
        <v>0</v>
      </c>
      <c r="FD69" s="6">
        <v>0.47</v>
      </c>
      <c r="FE69" s="6">
        <v>0</v>
      </c>
      <c r="FH69" s="6" t="s">
        <v>71</v>
      </c>
      <c r="FI69" s="6">
        <v>0.12</v>
      </c>
      <c r="FJ69" s="6">
        <v>0</v>
      </c>
      <c r="FK69" s="6">
        <v>0.06</v>
      </c>
      <c r="FL69" s="6">
        <v>0.43</v>
      </c>
      <c r="FO69" s="6" t="s">
        <v>71</v>
      </c>
      <c r="FP69" s="6">
        <v>0.5</v>
      </c>
      <c r="FQ69" s="6">
        <v>0.88</v>
      </c>
      <c r="FR69" s="6">
        <v>0.12</v>
      </c>
      <c r="FS69" s="6">
        <v>0.6</v>
      </c>
      <c r="FV69" s="6" t="s">
        <v>71</v>
      </c>
      <c r="FW69" s="6">
        <v>0.75</v>
      </c>
      <c r="FX69" s="6">
        <v>0.96</v>
      </c>
      <c r="FY69" s="6">
        <v>0.87</v>
      </c>
      <c r="FZ69" s="6">
        <v>0</v>
      </c>
      <c r="GC69" s="6" t="s">
        <v>71</v>
      </c>
      <c r="GD69" s="6">
        <v>1.49</v>
      </c>
      <c r="GE69" s="6">
        <v>4.55</v>
      </c>
      <c r="GF69" s="6">
        <v>0.27</v>
      </c>
      <c r="GG69" s="6">
        <v>0</v>
      </c>
      <c r="GJ69" s="58" t="s">
        <v>71</v>
      </c>
      <c r="GK69" s="58">
        <v>0.42</v>
      </c>
      <c r="GL69" s="58">
        <v>0</v>
      </c>
      <c r="GM69" s="58">
        <v>0.52</v>
      </c>
      <c r="GN69" s="58">
        <v>0</v>
      </c>
      <c r="GQ69" s="58" t="s">
        <v>71</v>
      </c>
      <c r="GR69" s="58">
        <v>0.27</v>
      </c>
      <c r="GS69" s="58">
        <v>0.35</v>
      </c>
      <c r="GT69" s="58">
        <v>0.32</v>
      </c>
      <c r="GU69" s="58">
        <v>0</v>
      </c>
      <c r="GX69" s="62" t="s">
        <v>71</v>
      </c>
      <c r="GY69" s="62">
        <v>0.17</v>
      </c>
      <c r="GZ69" s="62">
        <v>0.23</v>
      </c>
      <c r="HA69" s="62">
        <v>0</v>
      </c>
      <c r="HB69" s="62">
        <v>0</v>
      </c>
    </row>
    <row r="70" spans="1:210" x14ac:dyDescent="0.3">
      <c r="A70" s="1">
        <v>3.2499999999999964</v>
      </c>
      <c r="B70" s="1">
        <v>3.2999999999999963</v>
      </c>
      <c r="C70" s="1" t="s">
        <v>72</v>
      </c>
      <c r="D70" s="1">
        <v>7.0000000000000007E-2</v>
      </c>
      <c r="E70" s="1">
        <v>0.1</v>
      </c>
      <c r="F70" s="1">
        <v>0.1</v>
      </c>
      <c r="G70" s="1">
        <v>0</v>
      </c>
      <c r="H70" s="1"/>
      <c r="I70" s="1"/>
      <c r="J70" s="1" t="s">
        <v>72</v>
      </c>
      <c r="K70" s="1">
        <v>0.14000000000000001</v>
      </c>
      <c r="L70" s="1">
        <v>0</v>
      </c>
      <c r="M70" s="1">
        <v>0.08</v>
      </c>
      <c r="N70" s="1">
        <v>0</v>
      </c>
      <c r="O70" s="1"/>
      <c r="P70" s="1"/>
      <c r="Q70" s="1" t="s">
        <v>72</v>
      </c>
      <c r="R70" s="1">
        <v>0</v>
      </c>
      <c r="S70" s="1">
        <v>0</v>
      </c>
      <c r="T70" s="1">
        <v>0</v>
      </c>
      <c r="U70" s="1">
        <v>0</v>
      </c>
      <c r="V70" s="1"/>
      <c r="W70" s="1"/>
      <c r="X70" s="1" t="s">
        <v>72</v>
      </c>
      <c r="Y70" s="1">
        <v>0.05</v>
      </c>
      <c r="Z70" s="1">
        <v>0</v>
      </c>
      <c r="AA70" s="1">
        <v>0.08</v>
      </c>
      <c r="AB70" s="1">
        <v>0</v>
      </c>
      <c r="AC70" s="1"/>
      <c r="AD70" s="1"/>
      <c r="AE70" s="6" t="s">
        <v>72</v>
      </c>
      <c r="AF70" s="6">
        <v>0.23</v>
      </c>
      <c r="AG70" s="6">
        <v>0.19</v>
      </c>
      <c r="AH70" s="6">
        <v>0</v>
      </c>
      <c r="AI70" s="6">
        <v>0</v>
      </c>
      <c r="AJ70" s="1"/>
      <c r="AK70" s="1"/>
      <c r="AL70" s="6" t="s">
        <v>72</v>
      </c>
      <c r="AM70" s="6">
        <v>0</v>
      </c>
      <c r="AN70" s="6">
        <v>0</v>
      </c>
      <c r="AO70" s="6">
        <v>0</v>
      </c>
      <c r="AP70" s="6">
        <v>0</v>
      </c>
      <c r="AQ70" s="1"/>
      <c r="AR70" s="1"/>
      <c r="AS70" s="6" t="s">
        <v>72</v>
      </c>
      <c r="AT70" s="6">
        <v>0</v>
      </c>
      <c r="AU70" s="6">
        <v>0</v>
      </c>
      <c r="AV70" s="6">
        <v>0</v>
      </c>
      <c r="AW70" s="6">
        <v>0</v>
      </c>
      <c r="AZ70" s="6" t="s">
        <v>72</v>
      </c>
      <c r="BA70" s="6">
        <v>0.52</v>
      </c>
      <c r="BB70" s="6">
        <v>0.14000000000000001</v>
      </c>
      <c r="BC70" s="6">
        <v>0.32</v>
      </c>
      <c r="BD70" s="6">
        <v>2.3199999999999998</v>
      </c>
      <c r="BG70" s="6" t="s">
        <v>72</v>
      </c>
      <c r="BH70" s="6">
        <v>0.09</v>
      </c>
      <c r="BI70" s="6">
        <v>0</v>
      </c>
      <c r="BJ70" s="6">
        <v>0.16</v>
      </c>
      <c r="BK70" s="6">
        <v>0</v>
      </c>
      <c r="BN70" s="6" t="s">
        <v>72</v>
      </c>
      <c r="BO70" s="6">
        <v>0.08</v>
      </c>
      <c r="BP70" s="6">
        <v>0</v>
      </c>
      <c r="BQ70" s="6">
        <v>0.16</v>
      </c>
      <c r="BR70" s="6">
        <v>0</v>
      </c>
      <c r="BU70" s="6" t="s">
        <v>72</v>
      </c>
      <c r="BV70" s="6">
        <v>0.08</v>
      </c>
      <c r="BW70" s="6">
        <v>0</v>
      </c>
      <c r="BX70" s="6">
        <v>0.15</v>
      </c>
      <c r="BY70" s="6">
        <v>0</v>
      </c>
      <c r="CB70" s="6" t="s">
        <v>72</v>
      </c>
      <c r="CC70" s="6">
        <v>0.38</v>
      </c>
      <c r="CD70" s="6">
        <v>0</v>
      </c>
      <c r="CE70" s="6">
        <v>0</v>
      </c>
      <c r="CF70" s="6">
        <v>0</v>
      </c>
      <c r="CI70" s="6" t="s">
        <v>72</v>
      </c>
      <c r="CJ70" s="6">
        <v>0.31</v>
      </c>
      <c r="CK70" s="6">
        <v>1.04</v>
      </c>
      <c r="CL70" s="6">
        <v>0</v>
      </c>
      <c r="CM70" s="6">
        <v>0</v>
      </c>
      <c r="CP70" s="6" t="s">
        <v>72</v>
      </c>
      <c r="CQ70" s="6">
        <v>0.03</v>
      </c>
      <c r="CR70" s="6">
        <v>0.12</v>
      </c>
      <c r="CS70" s="6">
        <v>0</v>
      </c>
      <c r="CT70" s="6">
        <v>0</v>
      </c>
      <c r="CW70" s="6" t="s">
        <v>72</v>
      </c>
      <c r="CX70" s="6">
        <v>0.3</v>
      </c>
      <c r="CY70" s="6">
        <v>0</v>
      </c>
      <c r="CZ70" s="6">
        <v>0</v>
      </c>
      <c r="DA70" s="6">
        <v>0</v>
      </c>
      <c r="DD70" s="6" t="s">
        <v>72</v>
      </c>
      <c r="DE70" s="6">
        <v>0.22</v>
      </c>
      <c r="DF70" s="6">
        <v>0</v>
      </c>
      <c r="DG70" s="6">
        <v>0.34</v>
      </c>
      <c r="DH70" s="6">
        <v>0</v>
      </c>
      <c r="DK70" s="6" t="s">
        <v>72</v>
      </c>
      <c r="DL70" s="6">
        <v>0.16</v>
      </c>
      <c r="DM70" s="6">
        <v>0.2</v>
      </c>
      <c r="DN70" s="6">
        <v>0.13</v>
      </c>
      <c r="DO70" s="6">
        <v>0.28000000000000003</v>
      </c>
      <c r="DR70" s="6" t="s">
        <v>72</v>
      </c>
      <c r="DS70" s="6">
        <v>0.68</v>
      </c>
      <c r="DT70" s="6">
        <v>1.79</v>
      </c>
      <c r="DU70" s="6">
        <v>0.28999999999999998</v>
      </c>
      <c r="DV70" s="6">
        <v>0</v>
      </c>
      <c r="DY70" s="6" t="s">
        <v>72</v>
      </c>
      <c r="DZ70" s="6">
        <v>3.75</v>
      </c>
      <c r="EA70" s="6">
        <v>1.51</v>
      </c>
      <c r="EB70" s="6">
        <v>6.7</v>
      </c>
      <c r="EC70" s="6">
        <v>0</v>
      </c>
      <c r="EF70" s="6" t="s">
        <v>72</v>
      </c>
      <c r="EG70" s="6">
        <v>1.55</v>
      </c>
      <c r="EH70" s="6">
        <v>0</v>
      </c>
      <c r="EI70" s="6">
        <v>2.8</v>
      </c>
      <c r="EJ70" s="6">
        <v>1.68</v>
      </c>
      <c r="EM70" s="6" t="s">
        <v>72</v>
      </c>
      <c r="EN70" s="6">
        <v>2.16</v>
      </c>
      <c r="EO70" s="6">
        <v>0</v>
      </c>
      <c r="EP70" s="6">
        <v>3.65</v>
      </c>
      <c r="EQ70" s="6">
        <v>0.76</v>
      </c>
      <c r="ET70" s="6" t="s">
        <v>72</v>
      </c>
      <c r="EU70" s="6">
        <v>0.83</v>
      </c>
      <c r="EV70" s="6">
        <v>0.46</v>
      </c>
      <c r="EW70" s="6">
        <v>1.17</v>
      </c>
      <c r="EX70" s="6">
        <v>0.7</v>
      </c>
      <c r="FA70" s="6" t="s">
        <v>72</v>
      </c>
      <c r="FB70" s="6">
        <v>1.31</v>
      </c>
      <c r="FC70" s="6">
        <v>0</v>
      </c>
      <c r="FD70" s="6">
        <v>2.63</v>
      </c>
      <c r="FE70" s="6">
        <v>0</v>
      </c>
      <c r="FH70" s="6" t="s">
        <v>72</v>
      </c>
      <c r="FI70" s="6">
        <v>1.8</v>
      </c>
      <c r="FJ70" s="6">
        <v>0</v>
      </c>
      <c r="FK70" s="6">
        <v>2.9</v>
      </c>
      <c r="FL70" s="6">
        <v>1.59</v>
      </c>
      <c r="FO70" s="6" t="s">
        <v>72</v>
      </c>
      <c r="FP70" s="6">
        <v>1.9</v>
      </c>
      <c r="FQ70" s="6">
        <v>0.47</v>
      </c>
      <c r="FR70" s="6">
        <v>2.12</v>
      </c>
      <c r="FS70" s="6">
        <v>4.6500000000000004</v>
      </c>
      <c r="FV70" s="6" t="s">
        <v>72</v>
      </c>
      <c r="FW70" s="6">
        <v>2</v>
      </c>
      <c r="FX70" s="6">
        <v>2.72</v>
      </c>
      <c r="FY70" s="6">
        <v>1.46</v>
      </c>
      <c r="FZ70" s="6">
        <v>5.21</v>
      </c>
      <c r="GC70" s="6" t="s">
        <v>72</v>
      </c>
      <c r="GD70" s="6">
        <v>2.21</v>
      </c>
      <c r="GE70" s="6">
        <v>1.82</v>
      </c>
      <c r="GF70" s="6">
        <v>2.4500000000000002</v>
      </c>
      <c r="GG70" s="6">
        <v>1.63</v>
      </c>
      <c r="GJ70" s="58" t="s">
        <v>72</v>
      </c>
      <c r="GK70" s="58">
        <v>1.1499999999999999</v>
      </c>
      <c r="GL70" s="58">
        <v>0.49</v>
      </c>
      <c r="GM70" s="58">
        <v>1.62</v>
      </c>
      <c r="GN70" s="58">
        <v>1.21</v>
      </c>
      <c r="GQ70" s="58" t="s">
        <v>72</v>
      </c>
      <c r="GR70" s="58">
        <v>1.76</v>
      </c>
      <c r="GS70" s="58">
        <v>1.66</v>
      </c>
      <c r="GT70" s="58">
        <v>1.88</v>
      </c>
      <c r="GU70" s="58">
        <v>1.66</v>
      </c>
      <c r="GX70" s="62" t="s">
        <v>72</v>
      </c>
      <c r="GY70" s="62">
        <v>0.65</v>
      </c>
      <c r="GZ70" s="62">
        <v>0.63</v>
      </c>
      <c r="HA70" s="62">
        <v>0.68</v>
      </c>
      <c r="HB70" s="62">
        <v>0</v>
      </c>
    </row>
    <row r="71" spans="1:210" x14ac:dyDescent="0.3">
      <c r="A71" s="1">
        <v>3.2999999999999963</v>
      </c>
      <c r="B71" s="1">
        <v>3.3499999999999961</v>
      </c>
      <c r="C71" s="1" t="s">
        <v>73</v>
      </c>
      <c r="D71" s="1">
        <v>0.24</v>
      </c>
      <c r="E71" s="1">
        <v>0.26</v>
      </c>
      <c r="F71" s="1">
        <v>0.37</v>
      </c>
      <c r="G71" s="1">
        <v>0</v>
      </c>
      <c r="H71" s="1"/>
      <c r="I71" s="1"/>
      <c r="J71" s="1" t="s">
        <v>73</v>
      </c>
      <c r="K71" s="1">
        <v>0.04</v>
      </c>
      <c r="L71" s="1">
        <v>0</v>
      </c>
      <c r="M71" s="1">
        <v>7.0000000000000007E-2</v>
      </c>
      <c r="N71" s="1">
        <v>0</v>
      </c>
      <c r="O71" s="1"/>
      <c r="P71" s="1"/>
      <c r="Q71" s="1" t="s">
        <v>73</v>
      </c>
      <c r="R71" s="1">
        <v>0.09</v>
      </c>
      <c r="S71" s="1">
        <v>0</v>
      </c>
      <c r="T71" s="1">
        <v>0.17</v>
      </c>
      <c r="U71" s="1">
        <v>0</v>
      </c>
      <c r="V71" s="1"/>
      <c r="W71" s="1"/>
      <c r="X71" s="1" t="s">
        <v>73</v>
      </c>
      <c r="Y71" s="1">
        <v>0.32</v>
      </c>
      <c r="Z71" s="1">
        <v>0.96</v>
      </c>
      <c r="AA71" s="1">
        <v>0.2</v>
      </c>
      <c r="AB71" s="1">
        <v>0</v>
      </c>
      <c r="AC71" s="1"/>
      <c r="AD71" s="1"/>
      <c r="AE71" s="6" t="s">
        <v>73</v>
      </c>
      <c r="AF71" s="6">
        <v>0.28000000000000003</v>
      </c>
      <c r="AG71" s="6">
        <v>0.11</v>
      </c>
      <c r="AH71" s="6">
        <v>0.41</v>
      </c>
      <c r="AI71" s="6">
        <v>0</v>
      </c>
      <c r="AJ71" s="1"/>
      <c r="AK71" s="1"/>
      <c r="AL71" s="6" t="s">
        <v>73</v>
      </c>
      <c r="AM71" s="6">
        <v>0</v>
      </c>
      <c r="AN71" s="6">
        <v>0</v>
      </c>
      <c r="AO71" s="6">
        <v>0</v>
      </c>
      <c r="AP71" s="6">
        <v>0</v>
      </c>
      <c r="AQ71" s="1"/>
      <c r="AR71" s="1"/>
      <c r="AS71" s="6" t="s">
        <v>73</v>
      </c>
      <c r="AT71" s="6">
        <v>0.09</v>
      </c>
      <c r="AU71" s="6">
        <v>0.17</v>
      </c>
      <c r="AV71" s="6">
        <v>0.1</v>
      </c>
      <c r="AW71" s="6">
        <v>0</v>
      </c>
      <c r="AZ71" s="6" t="s">
        <v>73</v>
      </c>
      <c r="BA71" s="6">
        <v>0.13</v>
      </c>
      <c r="BB71" s="6">
        <v>0</v>
      </c>
      <c r="BC71" s="6">
        <v>0.26</v>
      </c>
      <c r="BD71" s="6">
        <v>0</v>
      </c>
      <c r="BG71" s="6" t="s">
        <v>73</v>
      </c>
      <c r="BH71" s="6">
        <v>0.17</v>
      </c>
      <c r="BI71" s="6">
        <v>0</v>
      </c>
      <c r="BJ71" s="6">
        <v>0.22</v>
      </c>
      <c r="BK71" s="6">
        <v>0</v>
      </c>
      <c r="BN71" s="6" t="s">
        <v>73</v>
      </c>
      <c r="BO71" s="6">
        <v>0.16</v>
      </c>
      <c r="BP71" s="6">
        <v>0.18</v>
      </c>
      <c r="BQ71" s="6">
        <v>0.21</v>
      </c>
      <c r="BR71" s="6">
        <v>0</v>
      </c>
      <c r="BU71" s="6" t="s">
        <v>73</v>
      </c>
      <c r="BV71" s="6">
        <v>0.25</v>
      </c>
      <c r="BW71" s="6">
        <v>0</v>
      </c>
      <c r="BX71" s="6">
        <v>0.37</v>
      </c>
      <c r="BY71" s="6">
        <v>0.28999999999999998</v>
      </c>
      <c r="CB71" s="6" t="s">
        <v>73</v>
      </c>
      <c r="CC71" s="6">
        <v>0.11</v>
      </c>
      <c r="CD71" s="6">
        <v>0.44</v>
      </c>
      <c r="CE71" s="6">
        <v>0</v>
      </c>
      <c r="CF71" s="6">
        <v>0</v>
      </c>
      <c r="CI71" s="6" t="s">
        <v>73</v>
      </c>
      <c r="CJ71" s="6">
        <v>0.26</v>
      </c>
      <c r="CK71" s="6">
        <v>0</v>
      </c>
      <c r="CL71" s="6">
        <v>0.53</v>
      </c>
      <c r="CM71" s="6">
        <v>0</v>
      </c>
      <c r="CP71" s="6" t="s">
        <v>73</v>
      </c>
      <c r="CQ71" s="6">
        <v>0.35</v>
      </c>
      <c r="CR71" s="6">
        <v>0.56000000000000005</v>
      </c>
      <c r="CS71" s="6">
        <v>0.25</v>
      </c>
      <c r="CT71" s="6">
        <v>0</v>
      </c>
      <c r="CW71" s="6" t="s">
        <v>73</v>
      </c>
      <c r="CX71" s="6">
        <v>0.89</v>
      </c>
      <c r="CY71" s="6">
        <v>2.4700000000000002</v>
      </c>
      <c r="CZ71" s="6">
        <v>0.42</v>
      </c>
      <c r="DA71" s="6">
        <v>0</v>
      </c>
      <c r="DD71" s="6" t="s">
        <v>73</v>
      </c>
      <c r="DE71" s="6">
        <v>0.94</v>
      </c>
      <c r="DF71" s="6">
        <v>0.55000000000000004</v>
      </c>
      <c r="DG71" s="6">
        <v>1.24</v>
      </c>
      <c r="DH71" s="6">
        <v>0</v>
      </c>
      <c r="DK71" s="6" t="s">
        <v>73</v>
      </c>
      <c r="DL71" s="6">
        <v>0.96</v>
      </c>
      <c r="DM71" s="6">
        <v>0.19</v>
      </c>
      <c r="DN71" s="6">
        <v>1.44</v>
      </c>
      <c r="DO71" s="6">
        <v>0.3</v>
      </c>
      <c r="DR71" s="6" t="s">
        <v>73</v>
      </c>
      <c r="DS71" s="6">
        <v>0.3</v>
      </c>
      <c r="DT71" s="6">
        <v>0</v>
      </c>
      <c r="DU71" s="6">
        <v>0.57999999999999996</v>
      </c>
      <c r="DV71" s="6">
        <v>0</v>
      </c>
      <c r="DY71" s="6" t="s">
        <v>73</v>
      </c>
      <c r="DZ71" s="6">
        <v>1</v>
      </c>
      <c r="EA71" s="6">
        <v>1.36</v>
      </c>
      <c r="EB71" s="6">
        <v>0.98</v>
      </c>
      <c r="EC71" s="6">
        <v>0.22</v>
      </c>
      <c r="EF71" s="6" t="s">
        <v>73</v>
      </c>
      <c r="EG71" s="6">
        <v>0.47</v>
      </c>
      <c r="EH71" s="6">
        <v>0</v>
      </c>
      <c r="EI71" s="6">
        <v>0.67</v>
      </c>
      <c r="EJ71" s="6">
        <v>0.5</v>
      </c>
      <c r="EM71" s="6" t="s">
        <v>73</v>
      </c>
      <c r="EN71" s="6">
        <v>1.22</v>
      </c>
      <c r="EO71" s="6">
        <v>0.91</v>
      </c>
      <c r="EP71" s="6">
        <v>1.59</v>
      </c>
      <c r="EQ71" s="6">
        <v>0</v>
      </c>
      <c r="ET71" s="6" t="s">
        <v>73</v>
      </c>
      <c r="EU71" s="6">
        <v>0.31</v>
      </c>
      <c r="EV71" s="6">
        <v>0.97</v>
      </c>
      <c r="EW71" s="6">
        <v>0</v>
      </c>
      <c r="EX71" s="6">
        <v>0</v>
      </c>
      <c r="FA71" s="6" t="s">
        <v>73</v>
      </c>
      <c r="FB71" s="6">
        <v>0.47</v>
      </c>
      <c r="FC71" s="6">
        <v>0</v>
      </c>
      <c r="FD71" s="6">
        <v>0.95</v>
      </c>
      <c r="FE71" s="6">
        <v>0</v>
      </c>
      <c r="FH71" s="6" t="s">
        <v>73</v>
      </c>
      <c r="FI71" s="6">
        <v>7.69</v>
      </c>
      <c r="FJ71" s="6">
        <v>1.84</v>
      </c>
      <c r="FK71" s="6">
        <v>12.7</v>
      </c>
      <c r="FL71" s="6">
        <v>0.43</v>
      </c>
      <c r="FO71" s="6" t="s">
        <v>73</v>
      </c>
      <c r="FP71" s="6">
        <v>9.75</v>
      </c>
      <c r="FQ71" s="6">
        <v>5.22</v>
      </c>
      <c r="FR71" s="6">
        <v>13.29</v>
      </c>
      <c r="FS71" s="6">
        <v>2.61</v>
      </c>
      <c r="FV71" s="6" t="s">
        <v>73</v>
      </c>
      <c r="FW71" s="6">
        <v>8.57</v>
      </c>
      <c r="FX71" s="6">
        <v>4.51</v>
      </c>
      <c r="FY71" s="6">
        <v>11.34</v>
      </c>
      <c r="FZ71" s="6">
        <v>7.87</v>
      </c>
      <c r="GC71" s="6" t="s">
        <v>73</v>
      </c>
      <c r="GD71" s="6">
        <v>8.73</v>
      </c>
      <c r="GE71" s="6">
        <v>2.52</v>
      </c>
      <c r="GF71" s="6">
        <v>11.97</v>
      </c>
      <c r="GG71" s="6">
        <v>6.64</v>
      </c>
      <c r="GJ71" s="58" t="s">
        <v>73</v>
      </c>
      <c r="GK71" s="58">
        <v>8.2899999999999991</v>
      </c>
      <c r="GL71" s="58">
        <v>1.64</v>
      </c>
      <c r="GM71" s="58">
        <v>11.39</v>
      </c>
      <c r="GN71" s="58">
        <v>13.52</v>
      </c>
      <c r="GQ71" s="58" t="s">
        <v>73</v>
      </c>
      <c r="GR71" s="58">
        <v>3.05</v>
      </c>
      <c r="GS71" s="58">
        <v>0.82</v>
      </c>
      <c r="GT71" s="58">
        <v>1.58</v>
      </c>
      <c r="GU71" s="58">
        <v>16.239999999999998</v>
      </c>
      <c r="GX71" s="62" t="s">
        <v>73</v>
      </c>
      <c r="GY71" s="62">
        <v>1.9</v>
      </c>
      <c r="GZ71" s="62">
        <v>0.54</v>
      </c>
      <c r="HA71" s="62">
        <v>0.69</v>
      </c>
      <c r="HB71" s="62">
        <v>14.98</v>
      </c>
    </row>
    <row r="72" spans="1:210" x14ac:dyDescent="0.3">
      <c r="A72" s="1">
        <v>3.3499999999999961</v>
      </c>
      <c r="B72" s="1">
        <v>3.3999999999999959</v>
      </c>
      <c r="C72" s="1" t="s">
        <v>74</v>
      </c>
      <c r="D72" s="1">
        <v>0.61</v>
      </c>
      <c r="E72" s="1">
        <v>0.83</v>
      </c>
      <c r="F72" s="1">
        <v>0.53</v>
      </c>
      <c r="G72" s="1">
        <v>0</v>
      </c>
      <c r="H72" s="1"/>
      <c r="I72" s="1"/>
      <c r="J72" s="1" t="s">
        <v>74</v>
      </c>
      <c r="K72" s="1">
        <v>0.08</v>
      </c>
      <c r="L72" s="1">
        <v>0.35</v>
      </c>
      <c r="M72" s="1">
        <v>0</v>
      </c>
      <c r="N72" s="1">
        <v>0</v>
      </c>
      <c r="O72" s="1"/>
      <c r="P72" s="1"/>
      <c r="Q72" s="1" t="s">
        <v>74</v>
      </c>
      <c r="R72" s="1">
        <v>0.25</v>
      </c>
      <c r="S72" s="1">
        <v>0.68</v>
      </c>
      <c r="T72" s="1">
        <v>7.0000000000000007E-2</v>
      </c>
      <c r="U72" s="1">
        <v>0</v>
      </c>
      <c r="V72" s="1"/>
      <c r="W72" s="1"/>
      <c r="X72" s="1" t="s">
        <v>74</v>
      </c>
      <c r="Y72" s="1">
        <v>0.14000000000000001</v>
      </c>
      <c r="Z72" s="1">
        <v>0.33</v>
      </c>
      <c r="AA72" s="1">
        <v>0</v>
      </c>
      <c r="AB72" s="1">
        <v>0</v>
      </c>
      <c r="AC72" s="1"/>
      <c r="AD72" s="1"/>
      <c r="AE72" s="6" t="s">
        <v>74</v>
      </c>
      <c r="AF72" s="6">
        <v>0.04</v>
      </c>
      <c r="AG72" s="6">
        <v>0</v>
      </c>
      <c r="AH72" s="6">
        <v>0.08</v>
      </c>
      <c r="AI72" s="6">
        <v>0</v>
      </c>
      <c r="AJ72" s="1"/>
      <c r="AK72" s="1"/>
      <c r="AL72" s="6" t="s">
        <v>74</v>
      </c>
      <c r="AM72" s="6">
        <v>0.27</v>
      </c>
      <c r="AN72" s="6">
        <v>0.25</v>
      </c>
      <c r="AO72" s="6">
        <v>0.42</v>
      </c>
      <c r="AP72" s="6">
        <v>0</v>
      </c>
      <c r="AQ72" s="1"/>
      <c r="AR72" s="1"/>
      <c r="AS72" s="6" t="s">
        <v>74</v>
      </c>
      <c r="AT72" s="6">
        <v>0.06</v>
      </c>
      <c r="AU72" s="6">
        <v>0.21</v>
      </c>
      <c r="AV72" s="6">
        <v>0</v>
      </c>
      <c r="AW72" s="6">
        <v>0</v>
      </c>
      <c r="AZ72" s="6" t="s">
        <v>74</v>
      </c>
      <c r="BA72" s="6">
        <v>0.19</v>
      </c>
      <c r="BB72" s="6">
        <v>0.31</v>
      </c>
      <c r="BC72" s="6">
        <v>0.2</v>
      </c>
      <c r="BD72" s="6">
        <v>0</v>
      </c>
      <c r="BG72" s="6" t="s">
        <v>74</v>
      </c>
      <c r="BH72" s="6">
        <v>0</v>
      </c>
      <c r="BI72" s="6">
        <v>0</v>
      </c>
      <c r="BJ72" s="6">
        <v>0</v>
      </c>
      <c r="BK72" s="6">
        <v>0</v>
      </c>
      <c r="BN72" s="6" t="s">
        <v>74</v>
      </c>
      <c r="BO72" s="6">
        <v>0.02</v>
      </c>
      <c r="BP72" s="6">
        <v>0.06</v>
      </c>
      <c r="BQ72" s="6">
        <v>0</v>
      </c>
      <c r="BR72" s="6">
        <v>0</v>
      </c>
      <c r="BU72" s="6" t="s">
        <v>74</v>
      </c>
      <c r="BV72" s="6">
        <v>0.03</v>
      </c>
      <c r="BW72" s="6">
        <v>0</v>
      </c>
      <c r="BX72" s="6">
        <v>0.05</v>
      </c>
      <c r="BY72" s="6">
        <v>0</v>
      </c>
      <c r="CB72" s="6" t="s">
        <v>74</v>
      </c>
      <c r="CC72" s="6">
        <v>0.52</v>
      </c>
      <c r="CD72" s="6">
        <v>1.45</v>
      </c>
      <c r="CE72" s="6">
        <v>0.23</v>
      </c>
      <c r="CF72" s="6">
        <v>0.15</v>
      </c>
      <c r="CI72" s="6" t="s">
        <v>74</v>
      </c>
      <c r="CJ72" s="6">
        <v>1.74</v>
      </c>
      <c r="CK72" s="6">
        <v>3.65</v>
      </c>
      <c r="CL72" s="6">
        <v>0.63</v>
      </c>
      <c r="CM72" s="6">
        <v>0.32</v>
      </c>
      <c r="CP72" s="6" t="s">
        <v>74</v>
      </c>
      <c r="CQ72" s="6">
        <v>0.78</v>
      </c>
      <c r="CR72" s="6">
        <v>0.62</v>
      </c>
      <c r="CS72" s="6">
        <v>1.1000000000000001</v>
      </c>
      <c r="CT72" s="6">
        <v>0</v>
      </c>
      <c r="CW72" s="6" t="s">
        <v>74</v>
      </c>
      <c r="CX72" s="6">
        <v>2.27</v>
      </c>
      <c r="CY72" s="6">
        <v>2.64</v>
      </c>
      <c r="CZ72" s="6">
        <v>2.84</v>
      </c>
      <c r="DA72" s="6">
        <v>0</v>
      </c>
      <c r="DD72" s="6" t="s">
        <v>74</v>
      </c>
      <c r="DE72" s="6">
        <v>2.82</v>
      </c>
      <c r="DF72" s="6">
        <v>3.06</v>
      </c>
      <c r="DG72" s="6">
        <v>3.06</v>
      </c>
      <c r="DH72" s="6">
        <v>0</v>
      </c>
      <c r="DK72" s="6" t="s">
        <v>74</v>
      </c>
      <c r="DL72" s="6">
        <v>3.12</v>
      </c>
      <c r="DM72" s="6">
        <v>1.55</v>
      </c>
      <c r="DN72" s="6">
        <v>4.21</v>
      </c>
      <c r="DO72" s="6">
        <v>1.76</v>
      </c>
      <c r="DR72" s="6" t="s">
        <v>74</v>
      </c>
      <c r="DS72" s="6">
        <v>1.1000000000000001</v>
      </c>
      <c r="DT72" s="6">
        <v>0.74</v>
      </c>
      <c r="DU72" s="6">
        <v>1.63</v>
      </c>
      <c r="DV72" s="6">
        <v>0</v>
      </c>
      <c r="DY72" s="6" t="s">
        <v>74</v>
      </c>
      <c r="DZ72" s="6">
        <v>1.1299999999999999</v>
      </c>
      <c r="EA72" s="6">
        <v>2.15</v>
      </c>
      <c r="EB72" s="6">
        <v>0.53</v>
      </c>
      <c r="EC72" s="6">
        <v>0</v>
      </c>
      <c r="EF72" s="6" t="s">
        <v>74</v>
      </c>
      <c r="EG72" s="6">
        <v>1.1100000000000001</v>
      </c>
      <c r="EH72" s="6">
        <v>2.76</v>
      </c>
      <c r="EI72" s="6">
        <v>0.38</v>
      </c>
      <c r="EJ72" s="6">
        <v>0</v>
      </c>
      <c r="EM72" s="6" t="s">
        <v>74</v>
      </c>
      <c r="EN72" s="6">
        <v>1.38</v>
      </c>
      <c r="EO72" s="6">
        <v>2.6</v>
      </c>
      <c r="EP72" s="6">
        <v>0.85</v>
      </c>
      <c r="EQ72" s="6">
        <v>0.48</v>
      </c>
      <c r="ET72" s="6" t="s">
        <v>74</v>
      </c>
      <c r="EU72" s="6">
        <v>1.21</v>
      </c>
      <c r="EV72" s="6">
        <v>1.71</v>
      </c>
      <c r="EW72" s="6">
        <v>1.05</v>
      </c>
      <c r="EX72" s="6">
        <v>0</v>
      </c>
      <c r="FA72" s="6" t="s">
        <v>74</v>
      </c>
      <c r="FB72" s="6">
        <v>3.46</v>
      </c>
      <c r="FC72" s="6">
        <v>4.8</v>
      </c>
      <c r="FD72" s="6">
        <v>3.68</v>
      </c>
      <c r="FE72" s="6">
        <v>0.76</v>
      </c>
      <c r="FH72" s="6" t="s">
        <v>74</v>
      </c>
      <c r="FI72" s="6">
        <v>2.46</v>
      </c>
      <c r="FJ72" s="6">
        <v>5.51</v>
      </c>
      <c r="FK72" s="6">
        <v>1.1399999999999999</v>
      </c>
      <c r="FL72" s="6">
        <v>0</v>
      </c>
      <c r="FO72" s="6" t="s">
        <v>74</v>
      </c>
      <c r="FP72" s="6">
        <v>2.2799999999999998</v>
      </c>
      <c r="FQ72" s="6">
        <v>4.3600000000000003</v>
      </c>
      <c r="FR72" s="6">
        <v>1.72</v>
      </c>
      <c r="FS72" s="6">
        <v>0.46</v>
      </c>
      <c r="FV72" s="6" t="s">
        <v>74</v>
      </c>
      <c r="FW72" s="6">
        <v>1.56</v>
      </c>
      <c r="FX72" s="6">
        <v>0.44</v>
      </c>
      <c r="FY72" s="6">
        <v>2.09</v>
      </c>
      <c r="FZ72" s="6">
        <v>0.54</v>
      </c>
      <c r="GC72" s="6" t="s">
        <v>74</v>
      </c>
      <c r="GD72" s="6">
        <v>1.93</v>
      </c>
      <c r="GE72" s="6">
        <v>1.76</v>
      </c>
      <c r="GF72" s="6">
        <v>2.34</v>
      </c>
      <c r="GG72" s="6">
        <v>0.69</v>
      </c>
      <c r="GJ72" s="58" t="s">
        <v>74</v>
      </c>
      <c r="GK72" s="58">
        <v>1.02</v>
      </c>
      <c r="GL72" s="58">
        <v>0.32</v>
      </c>
      <c r="GM72" s="58">
        <v>1.69</v>
      </c>
      <c r="GN72" s="58">
        <v>0</v>
      </c>
      <c r="GQ72" s="58" t="s">
        <v>74</v>
      </c>
      <c r="GR72" s="58">
        <v>0.79</v>
      </c>
      <c r="GS72" s="58">
        <v>1.07</v>
      </c>
      <c r="GT72" s="58">
        <v>0.55000000000000004</v>
      </c>
      <c r="GU72" s="58">
        <v>1.1599999999999999</v>
      </c>
      <c r="GX72" s="62" t="s">
        <v>74</v>
      </c>
      <c r="GY72" s="62">
        <v>1.04</v>
      </c>
      <c r="GZ72" s="62">
        <v>1.33</v>
      </c>
      <c r="HA72" s="62">
        <v>0.94</v>
      </c>
      <c r="HB72" s="62">
        <v>0.45</v>
      </c>
    </row>
    <row r="73" spans="1:210" x14ac:dyDescent="0.3">
      <c r="A73" s="1">
        <v>3.3999999999999959</v>
      </c>
      <c r="B73" s="1">
        <v>3.4499999999999957</v>
      </c>
      <c r="C73" s="1" t="s">
        <v>75</v>
      </c>
      <c r="D73" s="1">
        <v>0.17</v>
      </c>
      <c r="E73" s="1">
        <v>0.34</v>
      </c>
      <c r="F73" s="1">
        <v>0.09</v>
      </c>
      <c r="G73" s="1">
        <v>0</v>
      </c>
      <c r="H73" s="1"/>
      <c r="I73" s="1"/>
      <c r="J73" s="1" t="s">
        <v>75</v>
      </c>
      <c r="K73" s="1">
        <v>0</v>
      </c>
      <c r="L73" s="1">
        <v>0</v>
      </c>
      <c r="M73" s="1">
        <v>0</v>
      </c>
      <c r="N73" s="1">
        <v>0</v>
      </c>
      <c r="O73" s="1"/>
      <c r="P73" s="1"/>
      <c r="Q73" s="1" t="s">
        <v>75</v>
      </c>
      <c r="R73" s="1">
        <v>0.28000000000000003</v>
      </c>
      <c r="S73" s="1">
        <v>0.75</v>
      </c>
      <c r="T73" s="1">
        <v>0</v>
      </c>
      <c r="U73" s="1">
        <v>0</v>
      </c>
      <c r="V73" s="1"/>
      <c r="W73" s="1"/>
      <c r="X73" s="1" t="s">
        <v>75</v>
      </c>
      <c r="Y73" s="1">
        <v>0.42</v>
      </c>
      <c r="Z73" s="1">
        <v>0.42</v>
      </c>
      <c r="AA73" s="1">
        <v>0.51</v>
      </c>
      <c r="AB73" s="1">
        <v>0</v>
      </c>
      <c r="AC73" s="1"/>
      <c r="AD73" s="1"/>
      <c r="AE73" s="6" t="s">
        <v>75</v>
      </c>
      <c r="AF73" s="6">
        <v>0.21</v>
      </c>
      <c r="AG73" s="6">
        <v>0.25</v>
      </c>
      <c r="AH73" s="6">
        <v>0</v>
      </c>
      <c r="AI73" s="6">
        <v>0</v>
      </c>
      <c r="AJ73" s="1"/>
      <c r="AK73" s="1"/>
      <c r="AL73" s="6" t="s">
        <v>75</v>
      </c>
      <c r="AM73" s="6">
        <v>0.13</v>
      </c>
      <c r="AN73" s="6">
        <v>0</v>
      </c>
      <c r="AO73" s="6">
        <v>0.18</v>
      </c>
      <c r="AP73" s="6">
        <v>0</v>
      </c>
      <c r="AQ73" s="1"/>
      <c r="AR73" s="1"/>
      <c r="AS73" s="6" t="s">
        <v>75</v>
      </c>
      <c r="AT73" s="6">
        <v>0.17</v>
      </c>
      <c r="AU73" s="6">
        <v>0.25</v>
      </c>
      <c r="AV73" s="6">
        <v>0.12</v>
      </c>
      <c r="AW73" s="6">
        <v>0</v>
      </c>
      <c r="AZ73" s="6" t="s">
        <v>75</v>
      </c>
      <c r="BA73" s="6">
        <v>0.04</v>
      </c>
      <c r="BB73" s="6">
        <v>0</v>
      </c>
      <c r="BC73" s="6">
        <v>0.09</v>
      </c>
      <c r="BD73" s="6">
        <v>0</v>
      </c>
      <c r="BG73" s="6" t="s">
        <v>75</v>
      </c>
      <c r="BH73" s="6">
        <v>0.56000000000000005</v>
      </c>
      <c r="BI73" s="6">
        <v>0.57999999999999996</v>
      </c>
      <c r="BJ73" s="6">
        <v>0.41</v>
      </c>
      <c r="BK73" s="6">
        <v>0</v>
      </c>
      <c r="BN73" s="6" t="s">
        <v>75</v>
      </c>
      <c r="BO73" s="6">
        <v>0.14000000000000001</v>
      </c>
      <c r="BP73" s="6">
        <v>0.28000000000000003</v>
      </c>
      <c r="BQ73" s="6">
        <v>0.08</v>
      </c>
      <c r="BR73" s="6">
        <v>0</v>
      </c>
      <c r="BU73" s="6" t="s">
        <v>75</v>
      </c>
      <c r="BV73" s="6">
        <v>0.19</v>
      </c>
      <c r="BW73" s="6">
        <v>0.13</v>
      </c>
      <c r="BX73" s="6">
        <v>0</v>
      </c>
      <c r="BY73" s="6">
        <v>0</v>
      </c>
      <c r="CB73" s="6" t="s">
        <v>75</v>
      </c>
      <c r="CC73" s="6">
        <v>0.24</v>
      </c>
      <c r="CD73" s="6">
        <v>0</v>
      </c>
      <c r="CE73" s="6">
        <v>0.06</v>
      </c>
      <c r="CF73" s="6">
        <v>0</v>
      </c>
      <c r="CI73" s="6" t="s">
        <v>75</v>
      </c>
      <c r="CJ73" s="6">
        <v>0.3</v>
      </c>
      <c r="CK73" s="6">
        <v>0.27</v>
      </c>
      <c r="CL73" s="6">
        <v>0.05</v>
      </c>
      <c r="CM73" s="6">
        <v>0</v>
      </c>
      <c r="CP73" s="6" t="s">
        <v>75</v>
      </c>
      <c r="CQ73" s="6">
        <v>0.55000000000000004</v>
      </c>
      <c r="CR73" s="6">
        <v>1.35</v>
      </c>
      <c r="CS73" s="6">
        <v>0.11</v>
      </c>
      <c r="CT73" s="6">
        <v>0</v>
      </c>
      <c r="CW73" s="6" t="s">
        <v>75</v>
      </c>
      <c r="CX73" s="6">
        <v>0.42</v>
      </c>
      <c r="CY73" s="6">
        <v>0.46</v>
      </c>
      <c r="CZ73" s="6">
        <v>0.24</v>
      </c>
      <c r="DA73" s="6">
        <v>0</v>
      </c>
      <c r="DD73" s="6" t="s">
        <v>75</v>
      </c>
      <c r="DE73" s="6">
        <v>0.18</v>
      </c>
      <c r="DF73" s="6">
        <v>0.47</v>
      </c>
      <c r="DG73" s="6">
        <v>0.1</v>
      </c>
      <c r="DH73" s="6">
        <v>0</v>
      </c>
      <c r="DK73" s="6" t="s">
        <v>75</v>
      </c>
      <c r="DL73" s="6">
        <v>0.19</v>
      </c>
      <c r="DM73" s="6">
        <v>0</v>
      </c>
      <c r="DN73" s="6">
        <v>0</v>
      </c>
      <c r="DO73" s="6">
        <v>0</v>
      </c>
      <c r="DR73" s="6" t="s">
        <v>75</v>
      </c>
      <c r="DS73" s="6">
        <v>0.42</v>
      </c>
      <c r="DT73" s="6">
        <v>0.34</v>
      </c>
      <c r="DU73" s="6">
        <v>0.18</v>
      </c>
      <c r="DV73" s="6">
        <v>0</v>
      </c>
      <c r="DY73" s="6" t="s">
        <v>75</v>
      </c>
      <c r="DZ73" s="6">
        <v>0.39</v>
      </c>
      <c r="EA73" s="6">
        <v>0</v>
      </c>
      <c r="EB73" s="6">
        <v>0</v>
      </c>
      <c r="EC73" s="6">
        <v>0</v>
      </c>
      <c r="EF73" s="6" t="s">
        <v>75</v>
      </c>
      <c r="EG73" s="6">
        <v>0.51</v>
      </c>
      <c r="EH73" s="6">
        <v>0</v>
      </c>
      <c r="EI73" s="6">
        <v>0.16</v>
      </c>
      <c r="EJ73" s="6">
        <v>0</v>
      </c>
      <c r="EM73" s="6" t="s">
        <v>75</v>
      </c>
      <c r="EN73" s="6">
        <v>0</v>
      </c>
      <c r="EO73" s="6">
        <v>0</v>
      </c>
      <c r="EP73" s="6">
        <v>0</v>
      </c>
      <c r="EQ73" s="6">
        <v>0</v>
      </c>
      <c r="ET73" s="6" t="s">
        <v>75</v>
      </c>
      <c r="EU73" s="6">
        <v>0.04</v>
      </c>
      <c r="EV73" s="6">
        <v>0</v>
      </c>
      <c r="EW73" s="6">
        <v>0</v>
      </c>
      <c r="EX73" s="6">
        <v>0</v>
      </c>
      <c r="FA73" s="6" t="s">
        <v>75</v>
      </c>
      <c r="FB73" s="6">
        <v>1.26</v>
      </c>
      <c r="FC73" s="6">
        <v>1.46</v>
      </c>
      <c r="FD73" s="6">
        <v>0.55000000000000004</v>
      </c>
      <c r="FE73" s="6">
        <v>1.5</v>
      </c>
      <c r="FH73" s="6" t="s">
        <v>75</v>
      </c>
      <c r="FI73" s="6">
        <v>1.21</v>
      </c>
      <c r="FJ73" s="6">
        <v>1.23</v>
      </c>
      <c r="FK73" s="6">
        <v>0.85</v>
      </c>
      <c r="FL73" s="6">
        <v>0.45</v>
      </c>
      <c r="FO73" s="6" t="s">
        <v>75</v>
      </c>
      <c r="FP73" s="6">
        <v>0.21</v>
      </c>
      <c r="FQ73" s="6">
        <v>0</v>
      </c>
      <c r="FR73" s="6">
        <v>0.12</v>
      </c>
      <c r="FS73" s="6">
        <v>0</v>
      </c>
      <c r="FV73" s="6" t="s">
        <v>75</v>
      </c>
      <c r="FW73" s="6">
        <v>0.59</v>
      </c>
      <c r="FX73" s="6">
        <v>0</v>
      </c>
      <c r="FY73" s="6">
        <v>0.37</v>
      </c>
      <c r="FZ73" s="6">
        <v>0</v>
      </c>
      <c r="GC73" s="6" t="s">
        <v>75</v>
      </c>
      <c r="GD73" s="6">
        <v>0.32</v>
      </c>
      <c r="GE73" s="6">
        <v>0</v>
      </c>
      <c r="GF73" s="6">
        <v>0.33</v>
      </c>
      <c r="GG73" s="6">
        <v>0</v>
      </c>
      <c r="GJ73" s="58" t="s">
        <v>75</v>
      </c>
      <c r="GK73" s="58">
        <v>0.27</v>
      </c>
      <c r="GL73" s="58">
        <v>0</v>
      </c>
      <c r="GM73" s="58">
        <v>0</v>
      </c>
      <c r="GN73" s="58">
        <v>0</v>
      </c>
      <c r="GQ73" s="58" t="s">
        <v>75</v>
      </c>
      <c r="GR73" s="58">
        <v>0.06</v>
      </c>
      <c r="GS73" s="58">
        <v>0.19</v>
      </c>
      <c r="GT73" s="58">
        <v>0</v>
      </c>
      <c r="GU73" s="58">
        <v>0</v>
      </c>
      <c r="GX73" s="62" t="s">
        <v>75</v>
      </c>
      <c r="GY73" s="62">
        <v>0.78</v>
      </c>
      <c r="GZ73" s="62">
        <v>0.55000000000000004</v>
      </c>
      <c r="HA73" s="62">
        <v>1.07</v>
      </c>
      <c r="HB73" s="62">
        <v>0</v>
      </c>
    </row>
    <row r="74" spans="1:210" x14ac:dyDescent="0.3">
      <c r="A74" s="1">
        <v>3.4499999999999957</v>
      </c>
      <c r="B74" s="1">
        <v>3.4999999999999956</v>
      </c>
      <c r="C74" s="1" t="s">
        <v>76</v>
      </c>
      <c r="D74" s="1">
        <v>0.06</v>
      </c>
      <c r="E74" s="1">
        <v>0</v>
      </c>
      <c r="F74" s="1">
        <v>0.13</v>
      </c>
      <c r="G74" s="1">
        <v>0</v>
      </c>
      <c r="H74" s="1"/>
      <c r="I74" s="1"/>
      <c r="J74" s="1" t="s">
        <v>76</v>
      </c>
      <c r="K74" s="1">
        <v>7.0000000000000007E-2</v>
      </c>
      <c r="L74" s="1">
        <v>0.15</v>
      </c>
      <c r="M74" s="1">
        <v>7.0000000000000007E-2</v>
      </c>
      <c r="N74" s="1">
        <v>0</v>
      </c>
      <c r="O74" s="1"/>
      <c r="P74" s="1"/>
      <c r="Q74" s="1" t="s">
        <v>76</v>
      </c>
      <c r="R74" s="1">
        <v>0.47</v>
      </c>
      <c r="S74" s="1">
        <v>0.33</v>
      </c>
      <c r="T74" s="1">
        <v>0.54</v>
      </c>
      <c r="U74" s="1">
        <v>0.61</v>
      </c>
      <c r="V74" s="1"/>
      <c r="W74" s="1"/>
      <c r="X74" s="1" t="s">
        <v>76</v>
      </c>
      <c r="Y74" s="1">
        <v>0</v>
      </c>
      <c r="Z74" s="1">
        <v>0</v>
      </c>
      <c r="AA74" s="1">
        <v>0</v>
      </c>
      <c r="AB74" s="1">
        <v>0</v>
      </c>
      <c r="AC74" s="1"/>
      <c r="AD74" s="1"/>
      <c r="AE74" s="6" t="s">
        <v>76</v>
      </c>
      <c r="AF74" s="6">
        <v>0.11</v>
      </c>
      <c r="AG74" s="6">
        <v>0.3</v>
      </c>
      <c r="AH74" s="6">
        <v>0</v>
      </c>
      <c r="AI74" s="6">
        <v>0.25</v>
      </c>
      <c r="AJ74" s="1"/>
      <c r="AK74" s="1"/>
      <c r="AL74" s="6" t="s">
        <v>76</v>
      </c>
      <c r="AM74" s="6">
        <v>0.08</v>
      </c>
      <c r="AN74" s="6">
        <v>0</v>
      </c>
      <c r="AO74" s="6">
        <v>0.15</v>
      </c>
      <c r="AP74" s="6">
        <v>0</v>
      </c>
      <c r="AQ74" s="1"/>
      <c r="AR74" s="1"/>
      <c r="AS74" s="6" t="s">
        <v>76</v>
      </c>
      <c r="AT74" s="6">
        <v>0.11</v>
      </c>
      <c r="AU74" s="6">
        <v>0.18</v>
      </c>
      <c r="AV74" s="6">
        <v>0.06</v>
      </c>
      <c r="AW74" s="6">
        <v>0</v>
      </c>
      <c r="AZ74" s="6" t="s">
        <v>76</v>
      </c>
      <c r="BA74" s="6">
        <v>0.13</v>
      </c>
      <c r="BB74" s="6">
        <v>0.33</v>
      </c>
      <c r="BC74" s="6">
        <v>0</v>
      </c>
      <c r="BD74" s="6">
        <v>0.21</v>
      </c>
      <c r="BG74" s="6" t="s">
        <v>76</v>
      </c>
      <c r="BH74" s="6">
        <v>0.23</v>
      </c>
      <c r="BI74" s="6">
        <v>0.28000000000000003</v>
      </c>
      <c r="BJ74" s="6">
        <v>0</v>
      </c>
      <c r="BK74" s="6">
        <v>1.03</v>
      </c>
      <c r="BN74" s="6" t="s">
        <v>76</v>
      </c>
      <c r="BO74" s="6">
        <v>0.93</v>
      </c>
      <c r="BP74" s="6">
        <v>0.17</v>
      </c>
      <c r="BQ74" s="6">
        <v>0</v>
      </c>
      <c r="BR74" s="6">
        <v>5.58</v>
      </c>
      <c r="BU74" s="6" t="s">
        <v>76</v>
      </c>
      <c r="BV74" s="6">
        <v>0.16</v>
      </c>
      <c r="BW74" s="6">
        <v>0.22</v>
      </c>
      <c r="BX74" s="6">
        <v>0.13</v>
      </c>
      <c r="BY74" s="6">
        <v>0</v>
      </c>
      <c r="CB74" s="6" t="s">
        <v>76</v>
      </c>
      <c r="CC74" s="6">
        <v>0.08</v>
      </c>
      <c r="CD74" s="6">
        <v>0</v>
      </c>
      <c r="CE74" s="6">
        <v>0.08</v>
      </c>
      <c r="CF74" s="6">
        <v>0.26</v>
      </c>
      <c r="CI74" s="6" t="s">
        <v>76</v>
      </c>
      <c r="CJ74" s="6">
        <v>0.43</v>
      </c>
      <c r="CK74" s="6">
        <v>0.64</v>
      </c>
      <c r="CL74" s="6">
        <v>0.31</v>
      </c>
      <c r="CM74" s="6">
        <v>0</v>
      </c>
      <c r="CP74" s="6" t="s">
        <v>76</v>
      </c>
      <c r="CQ74" s="6">
        <v>0.54</v>
      </c>
      <c r="CR74" s="6">
        <v>0.7</v>
      </c>
      <c r="CS74" s="6">
        <v>0.14000000000000001</v>
      </c>
      <c r="CT74" s="6">
        <v>0</v>
      </c>
      <c r="CW74" s="6" t="s">
        <v>76</v>
      </c>
      <c r="CX74" s="6">
        <v>0.28999999999999998</v>
      </c>
      <c r="CY74" s="6">
        <v>0.52</v>
      </c>
      <c r="CZ74" s="6">
        <v>0.05</v>
      </c>
      <c r="DA74" s="6">
        <v>0</v>
      </c>
      <c r="DD74" s="6" t="s">
        <v>76</v>
      </c>
      <c r="DE74" s="6">
        <v>0.37</v>
      </c>
      <c r="DF74" s="6">
        <v>0</v>
      </c>
      <c r="DG74" s="6">
        <v>0.14000000000000001</v>
      </c>
      <c r="DH74" s="6">
        <v>2.2000000000000002</v>
      </c>
      <c r="DK74" s="6" t="s">
        <v>76</v>
      </c>
      <c r="DL74" s="6">
        <v>1.06</v>
      </c>
      <c r="DM74" s="6">
        <v>0</v>
      </c>
      <c r="DN74" s="6">
        <v>1.05</v>
      </c>
      <c r="DO74" s="6">
        <v>1.36</v>
      </c>
      <c r="DR74" s="6" t="s">
        <v>76</v>
      </c>
      <c r="DS74" s="6">
        <v>1.87</v>
      </c>
      <c r="DT74" s="6">
        <v>0.92</v>
      </c>
      <c r="DU74" s="6">
        <v>2.44</v>
      </c>
      <c r="DV74" s="6">
        <v>2.09</v>
      </c>
      <c r="DY74" s="6" t="s">
        <v>76</v>
      </c>
      <c r="DZ74" s="6">
        <v>2.1</v>
      </c>
      <c r="EA74" s="6">
        <v>2.27</v>
      </c>
      <c r="EB74" s="6">
        <v>2.5499999999999998</v>
      </c>
      <c r="EC74" s="6">
        <v>1.1399999999999999</v>
      </c>
      <c r="EF74" s="6" t="s">
        <v>76</v>
      </c>
      <c r="EG74" s="6">
        <v>2.4900000000000002</v>
      </c>
      <c r="EH74" s="6">
        <v>4.95</v>
      </c>
      <c r="EI74" s="6">
        <v>1.06</v>
      </c>
      <c r="EJ74" s="6">
        <v>1.37</v>
      </c>
      <c r="EM74" s="6" t="s">
        <v>76</v>
      </c>
      <c r="EN74" s="6">
        <v>1.68</v>
      </c>
      <c r="EO74" s="6">
        <v>3.17</v>
      </c>
      <c r="EP74" s="6">
        <v>0</v>
      </c>
      <c r="EQ74" s="6">
        <v>5.72</v>
      </c>
      <c r="ET74" s="6" t="s">
        <v>76</v>
      </c>
      <c r="EU74" s="6">
        <v>4.21</v>
      </c>
      <c r="EV74" s="6">
        <v>2.5299999999999998</v>
      </c>
      <c r="EW74" s="6">
        <v>0.69</v>
      </c>
      <c r="EX74" s="6">
        <v>23.37</v>
      </c>
      <c r="FA74" s="6" t="s">
        <v>76</v>
      </c>
      <c r="FB74" s="6">
        <v>2.4900000000000002</v>
      </c>
      <c r="FC74" s="6">
        <v>3.42</v>
      </c>
      <c r="FD74" s="6">
        <v>1.1100000000000001</v>
      </c>
      <c r="FE74" s="6">
        <v>6.64</v>
      </c>
      <c r="FH74" s="6" t="s">
        <v>76</v>
      </c>
      <c r="FI74" s="6">
        <v>1.78</v>
      </c>
      <c r="FJ74" s="6">
        <v>4.76</v>
      </c>
      <c r="FK74" s="6">
        <v>0.48</v>
      </c>
      <c r="FL74" s="6">
        <v>0.83</v>
      </c>
      <c r="FO74" s="6" t="s">
        <v>76</v>
      </c>
      <c r="FP74" s="6">
        <v>2.27</v>
      </c>
      <c r="FQ74" s="6">
        <v>4.68</v>
      </c>
      <c r="FR74" s="6">
        <v>0.98</v>
      </c>
      <c r="FS74" s="6">
        <v>0.92</v>
      </c>
      <c r="FV74" s="6" t="s">
        <v>76</v>
      </c>
      <c r="FW74" s="6">
        <v>0.81</v>
      </c>
      <c r="FX74" s="6">
        <v>0</v>
      </c>
      <c r="FY74" s="6">
        <v>0.86</v>
      </c>
      <c r="FZ74" s="6">
        <v>1.05</v>
      </c>
      <c r="GC74" s="6" t="s">
        <v>76</v>
      </c>
      <c r="GD74" s="6">
        <v>0.7</v>
      </c>
      <c r="GE74" s="6">
        <v>0.7</v>
      </c>
      <c r="GF74" s="6">
        <v>0.53</v>
      </c>
      <c r="GG74" s="6">
        <v>0</v>
      </c>
      <c r="GJ74" s="58" t="s">
        <v>76</v>
      </c>
      <c r="GK74" s="58">
        <v>0.65</v>
      </c>
      <c r="GL74" s="58">
        <v>1.1599999999999999</v>
      </c>
      <c r="GM74" s="58">
        <v>0.39</v>
      </c>
      <c r="GN74" s="58">
        <v>0.75</v>
      </c>
      <c r="GQ74" s="58" t="s">
        <v>76</v>
      </c>
      <c r="GR74" s="58">
        <v>0.41</v>
      </c>
      <c r="GS74" s="58">
        <v>0.44</v>
      </c>
      <c r="GT74" s="58">
        <v>0.38</v>
      </c>
      <c r="GU74" s="58">
        <v>0</v>
      </c>
      <c r="GX74" s="62" t="s">
        <v>76</v>
      </c>
      <c r="GY74" s="62">
        <v>1.1000000000000001</v>
      </c>
      <c r="GZ74" s="62">
        <v>0.94</v>
      </c>
      <c r="HA74" s="62">
        <v>1.31</v>
      </c>
      <c r="HB74" s="62">
        <v>1.51</v>
      </c>
    </row>
    <row r="75" spans="1:210" x14ac:dyDescent="0.3">
      <c r="A75" s="1">
        <v>3.4999999999999956</v>
      </c>
      <c r="B75" s="1">
        <v>3.5499999999999954</v>
      </c>
      <c r="C75" s="1" t="s">
        <v>77</v>
      </c>
      <c r="D75" s="1">
        <v>0.08</v>
      </c>
      <c r="E75" s="1">
        <v>0.14000000000000001</v>
      </c>
      <c r="F75" s="1">
        <v>0.1</v>
      </c>
      <c r="G75" s="1">
        <v>0</v>
      </c>
      <c r="H75" s="1"/>
      <c r="I75" s="1"/>
      <c r="J75" s="1" t="s">
        <v>77</v>
      </c>
      <c r="K75" s="1">
        <v>0.2</v>
      </c>
      <c r="L75" s="1">
        <v>0.19</v>
      </c>
      <c r="M75" s="1">
        <v>0.26</v>
      </c>
      <c r="N75" s="1">
        <v>0</v>
      </c>
      <c r="O75" s="1"/>
      <c r="P75" s="1"/>
      <c r="Q75" s="1" t="s">
        <v>77</v>
      </c>
      <c r="R75" s="1">
        <v>0.26</v>
      </c>
      <c r="S75" s="1">
        <v>0</v>
      </c>
      <c r="T75" s="1">
        <v>0.5</v>
      </c>
      <c r="U75" s="1">
        <v>0</v>
      </c>
      <c r="V75" s="1"/>
      <c r="W75" s="1"/>
      <c r="X75" s="1" t="s">
        <v>77</v>
      </c>
      <c r="Y75" s="1">
        <v>0.08</v>
      </c>
      <c r="Z75" s="1">
        <v>0.37</v>
      </c>
      <c r="AA75" s="1">
        <v>0</v>
      </c>
      <c r="AB75" s="1">
        <v>0</v>
      </c>
      <c r="AC75" s="1"/>
      <c r="AD75" s="1"/>
      <c r="AE75" s="6" t="s">
        <v>77</v>
      </c>
      <c r="AF75" s="6">
        <v>0</v>
      </c>
      <c r="AG75" s="6">
        <v>0</v>
      </c>
      <c r="AH75" s="6">
        <v>0</v>
      </c>
      <c r="AI75" s="6">
        <v>0</v>
      </c>
      <c r="AJ75" s="1"/>
      <c r="AK75" s="1"/>
      <c r="AL75" s="6" t="s">
        <v>77</v>
      </c>
      <c r="AM75" s="6">
        <v>0.04</v>
      </c>
      <c r="AN75" s="6">
        <v>0.14000000000000001</v>
      </c>
      <c r="AO75" s="6">
        <v>0</v>
      </c>
      <c r="AP75" s="6">
        <v>0</v>
      </c>
      <c r="AQ75" s="1"/>
      <c r="AR75" s="1"/>
      <c r="AS75" s="6" t="s">
        <v>77</v>
      </c>
      <c r="AT75" s="6">
        <v>0</v>
      </c>
      <c r="AU75" s="6">
        <v>0</v>
      </c>
      <c r="AV75" s="6">
        <v>0</v>
      </c>
      <c r="AW75" s="6">
        <v>0</v>
      </c>
      <c r="AZ75" s="6" t="s">
        <v>77</v>
      </c>
      <c r="BA75" s="6">
        <v>0.04</v>
      </c>
      <c r="BB75" s="6">
        <v>0.14000000000000001</v>
      </c>
      <c r="BC75" s="6">
        <v>0</v>
      </c>
      <c r="BD75" s="6">
        <v>0</v>
      </c>
      <c r="BG75" s="6" t="s">
        <v>77</v>
      </c>
      <c r="BH75" s="6">
        <v>0.03</v>
      </c>
      <c r="BI75" s="6">
        <v>0</v>
      </c>
      <c r="BJ75" s="6">
        <v>0.06</v>
      </c>
      <c r="BK75" s="6">
        <v>0</v>
      </c>
      <c r="BN75" s="6" t="s">
        <v>77</v>
      </c>
      <c r="BO75" s="6">
        <v>0.12</v>
      </c>
      <c r="BP75" s="6">
        <v>0</v>
      </c>
      <c r="BQ75" s="6">
        <v>0.08</v>
      </c>
      <c r="BR75" s="6">
        <v>0</v>
      </c>
      <c r="BU75" s="6" t="s">
        <v>77</v>
      </c>
      <c r="BV75" s="6">
        <v>0.5</v>
      </c>
      <c r="BW75" s="6">
        <v>1.07</v>
      </c>
      <c r="BX75" s="6">
        <v>0</v>
      </c>
      <c r="BY75" s="6">
        <v>0.43</v>
      </c>
      <c r="CB75" s="6" t="s">
        <v>77</v>
      </c>
      <c r="CC75" s="6">
        <v>0.84</v>
      </c>
      <c r="CD75" s="6">
        <v>2.5499999999999998</v>
      </c>
      <c r="CE75" s="6">
        <v>0</v>
      </c>
      <c r="CF75" s="6">
        <v>0</v>
      </c>
      <c r="CI75" s="6" t="s">
        <v>77</v>
      </c>
      <c r="CJ75" s="6">
        <v>0.62</v>
      </c>
      <c r="CK75" s="6">
        <v>0.61</v>
      </c>
      <c r="CL75" s="6">
        <v>0.56000000000000005</v>
      </c>
      <c r="CM75" s="6">
        <v>1.08</v>
      </c>
      <c r="CP75" s="6" t="s">
        <v>77</v>
      </c>
      <c r="CQ75" s="6">
        <v>0.87</v>
      </c>
      <c r="CR75" s="6">
        <v>1.02</v>
      </c>
      <c r="CS75" s="6">
        <v>0.5</v>
      </c>
      <c r="CT75" s="6">
        <v>0</v>
      </c>
      <c r="CW75" s="6" t="s">
        <v>77</v>
      </c>
      <c r="CX75" s="6">
        <v>1.37</v>
      </c>
      <c r="CY75" s="6">
        <v>1.58</v>
      </c>
      <c r="CZ75" s="6">
        <v>1.25</v>
      </c>
      <c r="DA75" s="6">
        <v>0</v>
      </c>
      <c r="DD75" s="6" t="s">
        <v>77</v>
      </c>
      <c r="DE75" s="6">
        <v>6.83</v>
      </c>
      <c r="DF75" s="6">
        <v>19.82</v>
      </c>
      <c r="DG75" s="6">
        <v>2.0699999999999998</v>
      </c>
      <c r="DH75" s="6">
        <v>0.24</v>
      </c>
      <c r="DK75" s="6" t="s">
        <v>77</v>
      </c>
      <c r="DL75" s="6">
        <v>3.4</v>
      </c>
      <c r="DM75" s="6">
        <v>8.9</v>
      </c>
      <c r="DN75" s="6">
        <v>1.49</v>
      </c>
      <c r="DO75" s="6">
        <v>0</v>
      </c>
      <c r="DR75" s="6" t="s">
        <v>77</v>
      </c>
      <c r="DS75" s="6">
        <v>1.63</v>
      </c>
      <c r="DT75" s="6">
        <v>0.56000000000000005</v>
      </c>
      <c r="DU75" s="6">
        <v>0.98</v>
      </c>
      <c r="DV75" s="6">
        <v>6.42</v>
      </c>
      <c r="DY75" s="6" t="s">
        <v>77</v>
      </c>
      <c r="DZ75" s="6">
        <v>1.52</v>
      </c>
      <c r="EA75" s="6">
        <v>0.61</v>
      </c>
      <c r="EB75" s="6">
        <v>2.09</v>
      </c>
      <c r="EC75" s="6">
        <v>2.54</v>
      </c>
      <c r="EF75" s="6" t="s">
        <v>77</v>
      </c>
      <c r="EG75" s="6">
        <v>0.93</v>
      </c>
      <c r="EH75" s="6">
        <v>0</v>
      </c>
      <c r="EI75" s="6">
        <v>1.79</v>
      </c>
      <c r="EJ75" s="6">
        <v>0.55000000000000004</v>
      </c>
      <c r="EM75" s="6" t="s">
        <v>77</v>
      </c>
      <c r="EN75" s="6">
        <v>2.69</v>
      </c>
      <c r="EO75" s="6">
        <v>4.24</v>
      </c>
      <c r="EP75" s="6">
        <v>1.19</v>
      </c>
      <c r="EQ75" s="6">
        <v>6.81</v>
      </c>
      <c r="ET75" s="6" t="s">
        <v>77</v>
      </c>
      <c r="EU75" s="6">
        <v>1.07</v>
      </c>
      <c r="EV75" s="6">
        <v>0.43</v>
      </c>
      <c r="EW75" s="6">
        <v>0.94</v>
      </c>
      <c r="EX75" s="6">
        <v>2.36</v>
      </c>
      <c r="FA75" s="6" t="s">
        <v>77</v>
      </c>
      <c r="FB75" s="6">
        <v>0.67</v>
      </c>
      <c r="FC75" s="6">
        <v>0.38</v>
      </c>
      <c r="FD75" s="6">
        <v>0.88</v>
      </c>
      <c r="FE75" s="6">
        <v>0</v>
      </c>
      <c r="FH75" s="6" t="s">
        <v>77</v>
      </c>
      <c r="FI75" s="6">
        <v>1.77</v>
      </c>
      <c r="FJ75" s="6">
        <v>0.28999999999999998</v>
      </c>
      <c r="FK75" s="6">
        <v>1.94</v>
      </c>
      <c r="FL75" s="6">
        <v>5.26</v>
      </c>
      <c r="FO75" s="6" t="s">
        <v>77</v>
      </c>
      <c r="FP75" s="6">
        <v>0.9</v>
      </c>
      <c r="FQ75" s="6">
        <v>0.41</v>
      </c>
      <c r="FR75" s="6">
        <v>1.06</v>
      </c>
      <c r="FS75" s="6">
        <v>0</v>
      </c>
      <c r="FV75" s="6" t="s">
        <v>77</v>
      </c>
      <c r="FW75" s="6">
        <v>0.26</v>
      </c>
      <c r="FX75" s="6">
        <v>0.38</v>
      </c>
      <c r="FY75" s="6">
        <v>0</v>
      </c>
      <c r="FZ75" s="6">
        <v>0.25</v>
      </c>
      <c r="GC75" s="6" t="s">
        <v>77</v>
      </c>
      <c r="GD75" s="6">
        <v>0.17</v>
      </c>
      <c r="GE75" s="6">
        <v>0.69</v>
      </c>
      <c r="GF75" s="6">
        <v>0</v>
      </c>
      <c r="GG75" s="6">
        <v>0</v>
      </c>
      <c r="GJ75" s="58" t="s">
        <v>77</v>
      </c>
      <c r="GK75" s="58">
        <v>0.28000000000000003</v>
      </c>
      <c r="GL75" s="58">
        <v>0.89</v>
      </c>
      <c r="GM75" s="58">
        <v>0.06</v>
      </c>
      <c r="GN75" s="58">
        <v>0</v>
      </c>
      <c r="GQ75" s="58" t="s">
        <v>77</v>
      </c>
      <c r="GR75" s="58">
        <v>0.65</v>
      </c>
      <c r="GS75" s="58">
        <v>0.92</v>
      </c>
      <c r="GT75" s="58">
        <v>0.28999999999999998</v>
      </c>
      <c r="GU75" s="58">
        <v>0.72</v>
      </c>
      <c r="GX75" s="62" t="s">
        <v>77</v>
      </c>
      <c r="GY75" s="62">
        <v>0.66</v>
      </c>
      <c r="GZ75" s="62">
        <v>1.47</v>
      </c>
      <c r="HA75" s="62">
        <v>0.08</v>
      </c>
      <c r="HB75" s="62">
        <v>1.84</v>
      </c>
    </row>
    <row r="76" spans="1:210" x14ac:dyDescent="0.3">
      <c r="A76" s="1">
        <v>3.5499999999999954</v>
      </c>
      <c r="B76" s="1">
        <v>3.5999999999999952</v>
      </c>
      <c r="C76" s="1" t="s">
        <v>78</v>
      </c>
      <c r="D76" s="1">
        <v>0.56000000000000005</v>
      </c>
      <c r="E76" s="1">
        <v>0.77</v>
      </c>
      <c r="F76" s="1">
        <v>0.78</v>
      </c>
      <c r="G76" s="1">
        <v>0</v>
      </c>
      <c r="H76" s="1"/>
      <c r="I76" s="1"/>
      <c r="J76" s="1" t="s">
        <v>78</v>
      </c>
      <c r="K76" s="1">
        <v>0.36</v>
      </c>
      <c r="L76" s="1">
        <v>0.81</v>
      </c>
      <c r="M76" s="1">
        <v>7.0000000000000007E-2</v>
      </c>
      <c r="N76" s="1">
        <v>0.65</v>
      </c>
      <c r="O76" s="1"/>
      <c r="P76" s="1"/>
      <c r="Q76" s="1" t="s">
        <v>78</v>
      </c>
      <c r="R76" s="1">
        <v>0.32</v>
      </c>
      <c r="S76" s="1">
        <v>1.33</v>
      </c>
      <c r="T76" s="1">
        <v>0</v>
      </c>
      <c r="U76" s="1">
        <v>0</v>
      </c>
      <c r="V76" s="1"/>
      <c r="W76" s="1"/>
      <c r="X76" s="1" t="s">
        <v>78</v>
      </c>
      <c r="Y76" s="1">
        <v>0.67</v>
      </c>
      <c r="Z76" s="1">
        <v>2.74</v>
      </c>
      <c r="AA76" s="1">
        <v>0.09</v>
      </c>
      <c r="AB76" s="1">
        <v>0</v>
      </c>
      <c r="AC76" s="1"/>
      <c r="AD76" s="1"/>
      <c r="AE76" s="6" t="s">
        <v>78</v>
      </c>
      <c r="AF76" s="6">
        <v>0.16</v>
      </c>
      <c r="AG76" s="6">
        <v>0.34</v>
      </c>
      <c r="AH76" s="6">
        <v>0.15</v>
      </c>
      <c r="AI76" s="6">
        <v>0</v>
      </c>
      <c r="AJ76" s="1"/>
      <c r="AK76" s="1"/>
      <c r="AL76" s="6" t="s">
        <v>78</v>
      </c>
      <c r="AM76" s="6">
        <v>0.62</v>
      </c>
      <c r="AN76" s="6">
        <v>0.89</v>
      </c>
      <c r="AO76" s="6">
        <v>0.57999999999999996</v>
      </c>
      <c r="AP76" s="6">
        <v>0</v>
      </c>
      <c r="AQ76" s="1"/>
      <c r="AR76" s="1"/>
      <c r="AS76" s="6" t="s">
        <v>78</v>
      </c>
      <c r="AT76" s="6">
        <v>0.54</v>
      </c>
      <c r="AU76" s="6">
        <v>1.19</v>
      </c>
      <c r="AV76" s="6">
        <v>0</v>
      </c>
      <c r="AW76" s="6">
        <v>0</v>
      </c>
      <c r="AZ76" s="6" t="s">
        <v>78</v>
      </c>
      <c r="BA76" s="6">
        <v>0.93</v>
      </c>
      <c r="BB76" s="6">
        <v>0.25</v>
      </c>
      <c r="BC76" s="6">
        <v>0.64</v>
      </c>
      <c r="BD76" s="6">
        <v>3.9</v>
      </c>
      <c r="BG76" s="6" t="s">
        <v>78</v>
      </c>
      <c r="BH76" s="6">
        <v>7.0000000000000007E-2</v>
      </c>
      <c r="BI76" s="6">
        <v>0</v>
      </c>
      <c r="BJ76" s="6">
        <v>0</v>
      </c>
      <c r="BK76" s="6">
        <v>0.43</v>
      </c>
      <c r="BN76" s="6" t="s">
        <v>78</v>
      </c>
      <c r="BO76" s="6">
        <v>0.56000000000000005</v>
      </c>
      <c r="BP76" s="6">
        <v>0.32</v>
      </c>
      <c r="BQ76" s="6">
        <v>0.98</v>
      </c>
      <c r="BR76" s="6">
        <v>0</v>
      </c>
      <c r="BU76" s="6" t="s">
        <v>78</v>
      </c>
      <c r="BV76" s="6">
        <v>1.1599999999999999</v>
      </c>
      <c r="BW76" s="6">
        <v>2.41</v>
      </c>
      <c r="BX76" s="6">
        <v>1.05</v>
      </c>
      <c r="BY76" s="6">
        <v>0</v>
      </c>
      <c r="CB76" s="6" t="s">
        <v>78</v>
      </c>
      <c r="CC76" s="6">
        <v>2.2599999999999998</v>
      </c>
      <c r="CD76" s="6">
        <v>4.0599999999999996</v>
      </c>
      <c r="CE76" s="6">
        <v>1.7</v>
      </c>
      <c r="CF76" s="6">
        <v>0</v>
      </c>
      <c r="CI76" s="6" t="s">
        <v>78</v>
      </c>
      <c r="CJ76" s="6">
        <v>2.12</v>
      </c>
      <c r="CK76" s="6">
        <v>2.68</v>
      </c>
      <c r="CL76" s="6">
        <v>2.13</v>
      </c>
      <c r="CM76" s="6">
        <v>0.22</v>
      </c>
      <c r="CP76" s="6" t="s">
        <v>78</v>
      </c>
      <c r="CQ76" s="6">
        <v>1.6</v>
      </c>
      <c r="CR76" s="6">
        <v>3.43</v>
      </c>
      <c r="CS76" s="6">
        <v>0.76</v>
      </c>
      <c r="CT76" s="6">
        <v>0.31</v>
      </c>
      <c r="CW76" s="6" t="s">
        <v>78</v>
      </c>
      <c r="CX76" s="6">
        <v>2.5499999999999998</v>
      </c>
      <c r="CY76" s="6">
        <v>0.66</v>
      </c>
      <c r="CZ76" s="6">
        <v>1.59</v>
      </c>
      <c r="DA76" s="6">
        <v>10.119999999999999</v>
      </c>
      <c r="DD76" s="6" t="s">
        <v>78</v>
      </c>
      <c r="DE76" s="6">
        <v>3.53</v>
      </c>
      <c r="DF76" s="6">
        <v>6</v>
      </c>
      <c r="DG76" s="6">
        <v>2.5499999999999998</v>
      </c>
      <c r="DH76" s="6">
        <v>3.69</v>
      </c>
      <c r="DK76" s="6" t="s">
        <v>78</v>
      </c>
      <c r="DL76" s="6">
        <v>1.63</v>
      </c>
      <c r="DM76" s="6">
        <v>0.9</v>
      </c>
      <c r="DN76" s="6">
        <v>1.8</v>
      </c>
      <c r="DO76" s="6">
        <v>2.4900000000000002</v>
      </c>
      <c r="DR76" s="6" t="s">
        <v>78</v>
      </c>
      <c r="DS76" s="6">
        <v>2.4500000000000002</v>
      </c>
      <c r="DT76" s="6">
        <v>4.59</v>
      </c>
      <c r="DU76" s="6">
        <v>1.31</v>
      </c>
      <c r="DV76" s="6">
        <v>2.56</v>
      </c>
      <c r="DY76" s="6" t="s">
        <v>78</v>
      </c>
      <c r="DZ76" s="6">
        <v>3.49</v>
      </c>
      <c r="EA76" s="6">
        <v>6.75</v>
      </c>
      <c r="EB76" s="6">
        <v>2.7</v>
      </c>
      <c r="EC76" s="6">
        <v>0.64</v>
      </c>
      <c r="EF76" s="6" t="s">
        <v>78</v>
      </c>
      <c r="EG76" s="6">
        <v>4.1100000000000003</v>
      </c>
      <c r="EH76" s="6">
        <v>2.84</v>
      </c>
      <c r="EI76" s="6">
        <v>5.78</v>
      </c>
      <c r="EJ76" s="6">
        <v>1.57</v>
      </c>
      <c r="EM76" s="6" t="s">
        <v>78</v>
      </c>
      <c r="EN76" s="6">
        <v>7.96</v>
      </c>
      <c r="EO76" s="6">
        <v>0.73</v>
      </c>
      <c r="EP76" s="6">
        <v>13.52</v>
      </c>
      <c r="EQ76" s="6">
        <v>2.34</v>
      </c>
      <c r="ET76" s="6" t="s">
        <v>78</v>
      </c>
      <c r="EU76" s="6">
        <v>8.01</v>
      </c>
      <c r="EV76" s="6">
        <v>2.9</v>
      </c>
      <c r="EW76" s="6">
        <v>11.79</v>
      </c>
      <c r="EX76" s="6">
        <v>4.41</v>
      </c>
      <c r="FA76" s="6" t="s">
        <v>78</v>
      </c>
      <c r="FB76" s="6">
        <v>6.54</v>
      </c>
      <c r="FC76" s="6">
        <v>0.94</v>
      </c>
      <c r="FD76" s="6">
        <v>10.57</v>
      </c>
      <c r="FE76" s="6">
        <v>4.45</v>
      </c>
      <c r="FH76" s="6" t="s">
        <v>78</v>
      </c>
      <c r="FI76" s="6">
        <v>15.64</v>
      </c>
      <c r="FJ76" s="6">
        <v>2.58</v>
      </c>
      <c r="FK76" s="6">
        <v>22</v>
      </c>
      <c r="FL76" s="6">
        <v>19.690000000000001</v>
      </c>
      <c r="FO76" s="6" t="s">
        <v>78</v>
      </c>
      <c r="FP76" s="6">
        <v>19.52</v>
      </c>
      <c r="FQ76" s="6">
        <v>1.99</v>
      </c>
      <c r="FR76" s="6">
        <v>23.44</v>
      </c>
      <c r="FS76" s="6">
        <v>42.89</v>
      </c>
      <c r="FV76" s="6" t="s">
        <v>78</v>
      </c>
      <c r="FW76" s="6">
        <v>17.670000000000002</v>
      </c>
      <c r="FX76" s="6">
        <v>5.55</v>
      </c>
      <c r="FY76" s="6">
        <v>21.84</v>
      </c>
      <c r="FZ76" s="6">
        <v>30.48</v>
      </c>
      <c r="GC76" s="6" t="s">
        <v>78</v>
      </c>
      <c r="GD76" s="6">
        <v>21.69</v>
      </c>
      <c r="GE76" s="6">
        <v>4.8099999999999996</v>
      </c>
      <c r="GF76" s="6">
        <v>27.35</v>
      </c>
      <c r="GG76" s="6">
        <v>37.96</v>
      </c>
      <c r="GJ76" s="58" t="s">
        <v>78</v>
      </c>
      <c r="GK76" s="58">
        <v>18.5</v>
      </c>
      <c r="GL76" s="58">
        <v>4.74</v>
      </c>
      <c r="GM76" s="58">
        <v>23.39</v>
      </c>
      <c r="GN76" s="58">
        <v>36.71</v>
      </c>
      <c r="GQ76" s="58" t="s">
        <v>78</v>
      </c>
      <c r="GR76" s="58">
        <v>16.62</v>
      </c>
      <c r="GS76" s="58">
        <v>6.39</v>
      </c>
      <c r="GT76" s="58">
        <v>22.53</v>
      </c>
      <c r="GU76" s="58">
        <v>21.98</v>
      </c>
      <c r="GX76" s="62" t="s">
        <v>78</v>
      </c>
      <c r="GY76" s="62">
        <v>14.42</v>
      </c>
      <c r="GZ76" s="62">
        <v>2.87</v>
      </c>
      <c r="HA76" s="62">
        <v>20.57</v>
      </c>
      <c r="HB76" s="62">
        <v>31.34</v>
      </c>
    </row>
    <row r="77" spans="1:210" x14ac:dyDescent="0.3">
      <c r="A77" s="1">
        <v>3.5999999999999952</v>
      </c>
      <c r="B77" s="1">
        <v>3.649999999999995</v>
      </c>
      <c r="C77" s="1" t="s">
        <v>79</v>
      </c>
      <c r="D77" s="1">
        <v>0.33</v>
      </c>
      <c r="E77" s="1">
        <v>0</v>
      </c>
      <c r="F77" s="1">
        <v>0.53</v>
      </c>
      <c r="G77" s="1">
        <v>0</v>
      </c>
      <c r="H77" s="1"/>
      <c r="I77" s="1"/>
      <c r="J77" s="1" t="s">
        <v>79</v>
      </c>
      <c r="K77" s="1">
        <v>0.64</v>
      </c>
      <c r="L77" s="1">
        <v>1.22</v>
      </c>
      <c r="M77" s="1">
        <v>0.15</v>
      </c>
      <c r="N77" s="1">
        <v>1.4</v>
      </c>
      <c r="O77" s="1"/>
      <c r="P77" s="1"/>
      <c r="Q77" s="1" t="s">
        <v>79</v>
      </c>
      <c r="R77" s="1">
        <v>0.46</v>
      </c>
      <c r="S77" s="1">
        <v>1.01</v>
      </c>
      <c r="T77" s="1">
        <v>0.31</v>
      </c>
      <c r="U77" s="1">
        <v>0</v>
      </c>
      <c r="V77" s="1"/>
      <c r="W77" s="1"/>
      <c r="X77" s="1" t="s">
        <v>79</v>
      </c>
      <c r="Y77" s="1">
        <v>0.41</v>
      </c>
      <c r="Z77" s="1">
        <v>0.75</v>
      </c>
      <c r="AA77" s="1">
        <v>0.44</v>
      </c>
      <c r="AB77" s="1">
        <v>0</v>
      </c>
      <c r="AC77" s="1"/>
      <c r="AD77" s="1"/>
      <c r="AE77" s="6" t="s">
        <v>79</v>
      </c>
      <c r="AF77" s="6">
        <v>0.4</v>
      </c>
      <c r="AG77" s="6">
        <v>0.08</v>
      </c>
      <c r="AH77" s="6">
        <v>0.53</v>
      </c>
      <c r="AI77" s="6">
        <v>0</v>
      </c>
      <c r="AJ77" s="1"/>
      <c r="AK77" s="1"/>
      <c r="AL77" s="6" t="s">
        <v>79</v>
      </c>
      <c r="AM77" s="6">
        <v>0.25</v>
      </c>
      <c r="AN77" s="6">
        <v>0</v>
      </c>
      <c r="AO77" s="6">
        <v>0.33</v>
      </c>
      <c r="AP77" s="6">
        <v>0.19</v>
      </c>
      <c r="AQ77" s="1"/>
      <c r="AR77" s="1"/>
      <c r="AS77" s="6" t="s">
        <v>79</v>
      </c>
      <c r="AT77" s="6">
        <v>0.15</v>
      </c>
      <c r="AU77" s="6">
        <v>0.12</v>
      </c>
      <c r="AV77" s="6">
        <v>0.24</v>
      </c>
      <c r="AW77" s="6">
        <v>0</v>
      </c>
      <c r="AZ77" s="6" t="s">
        <v>79</v>
      </c>
      <c r="BA77" s="6">
        <v>0.31</v>
      </c>
      <c r="BB77" s="6">
        <v>0.9</v>
      </c>
      <c r="BC77" s="6">
        <v>0</v>
      </c>
      <c r="BD77" s="6">
        <v>0</v>
      </c>
      <c r="BG77" s="6" t="s">
        <v>79</v>
      </c>
      <c r="BH77" s="6">
        <v>0</v>
      </c>
      <c r="BI77" s="6">
        <v>0</v>
      </c>
      <c r="BJ77" s="6">
        <v>0</v>
      </c>
      <c r="BK77" s="6">
        <v>0</v>
      </c>
      <c r="BN77" s="6" t="s">
        <v>79</v>
      </c>
      <c r="BO77" s="6">
        <v>0.15</v>
      </c>
      <c r="BP77" s="6">
        <v>0.36</v>
      </c>
      <c r="BQ77" s="6">
        <v>0</v>
      </c>
      <c r="BR77" s="6">
        <v>0</v>
      </c>
      <c r="BU77" s="6" t="s">
        <v>79</v>
      </c>
      <c r="BV77" s="6">
        <v>0.16</v>
      </c>
      <c r="BW77" s="6">
        <v>0.55000000000000004</v>
      </c>
      <c r="BX77" s="6">
        <v>0.06</v>
      </c>
      <c r="BY77" s="6">
        <v>0</v>
      </c>
      <c r="CB77" s="6" t="s">
        <v>79</v>
      </c>
      <c r="CC77" s="6">
        <v>0.11</v>
      </c>
      <c r="CD77" s="6">
        <v>0.16</v>
      </c>
      <c r="CE77" s="6">
        <v>0</v>
      </c>
      <c r="CF77" s="6">
        <v>0</v>
      </c>
      <c r="CI77" s="6" t="s">
        <v>79</v>
      </c>
      <c r="CJ77" s="6">
        <v>0.48</v>
      </c>
      <c r="CK77" s="6">
        <v>0.13</v>
      </c>
      <c r="CL77" s="6">
        <v>0.3</v>
      </c>
      <c r="CM77" s="6">
        <v>0</v>
      </c>
      <c r="CP77" s="6" t="s">
        <v>79</v>
      </c>
      <c r="CQ77" s="6">
        <v>1.92</v>
      </c>
      <c r="CR77" s="6">
        <v>0.14000000000000001</v>
      </c>
      <c r="CS77" s="6">
        <v>0.52</v>
      </c>
      <c r="CT77" s="6">
        <v>11.13</v>
      </c>
      <c r="CW77" s="6" t="s">
        <v>79</v>
      </c>
      <c r="CX77" s="6">
        <v>0.51</v>
      </c>
      <c r="CY77" s="6">
        <v>0.32</v>
      </c>
      <c r="CZ77" s="6">
        <v>0.15</v>
      </c>
      <c r="DA77" s="6">
        <v>2.38</v>
      </c>
      <c r="DD77" s="6" t="s">
        <v>79</v>
      </c>
      <c r="DE77" s="6">
        <v>0.59</v>
      </c>
      <c r="DF77" s="6">
        <v>0.35</v>
      </c>
      <c r="DG77" s="6">
        <v>0.38</v>
      </c>
      <c r="DH77" s="6">
        <v>1.44</v>
      </c>
      <c r="DK77" s="6" t="s">
        <v>79</v>
      </c>
      <c r="DL77" s="6">
        <v>0.77</v>
      </c>
      <c r="DM77" s="6">
        <v>0.26</v>
      </c>
      <c r="DN77" s="6">
        <v>0.92</v>
      </c>
      <c r="DO77" s="6">
        <v>0.66</v>
      </c>
      <c r="DR77" s="6" t="s">
        <v>79</v>
      </c>
      <c r="DS77" s="6">
        <v>1.1100000000000001</v>
      </c>
      <c r="DT77" s="6">
        <v>1.61</v>
      </c>
      <c r="DU77" s="6">
        <v>1.1299999999999999</v>
      </c>
      <c r="DV77" s="6">
        <v>0</v>
      </c>
      <c r="DY77" s="6" t="s">
        <v>79</v>
      </c>
      <c r="DZ77" s="6">
        <v>0.38</v>
      </c>
      <c r="EA77" s="6">
        <v>0.43</v>
      </c>
      <c r="EB77" s="6">
        <v>0.18</v>
      </c>
      <c r="EC77" s="6">
        <v>0</v>
      </c>
      <c r="EF77" s="6" t="s">
        <v>79</v>
      </c>
      <c r="EG77" s="6">
        <v>0.87</v>
      </c>
      <c r="EH77" s="6">
        <v>0.87</v>
      </c>
      <c r="EI77" s="6">
        <v>0.59</v>
      </c>
      <c r="EJ77" s="6">
        <v>0.75</v>
      </c>
      <c r="EM77" s="6" t="s">
        <v>79</v>
      </c>
      <c r="EN77" s="6">
        <v>0.52</v>
      </c>
      <c r="EO77" s="6">
        <v>0.71</v>
      </c>
      <c r="EP77" s="6">
        <v>0.48</v>
      </c>
      <c r="EQ77" s="6">
        <v>0</v>
      </c>
      <c r="ET77" s="6" t="s">
        <v>79</v>
      </c>
      <c r="EU77" s="6">
        <v>0.57999999999999996</v>
      </c>
      <c r="EV77" s="6">
        <v>0.23</v>
      </c>
      <c r="EW77" s="6">
        <v>0.84</v>
      </c>
      <c r="EX77" s="6">
        <v>0</v>
      </c>
      <c r="FA77" s="6" t="s">
        <v>79</v>
      </c>
      <c r="FB77" s="6">
        <v>0.31</v>
      </c>
      <c r="FC77" s="6">
        <v>0.27</v>
      </c>
      <c r="FD77" s="6">
        <v>0.1</v>
      </c>
      <c r="FE77" s="6">
        <v>0.39</v>
      </c>
      <c r="FH77" s="6" t="s">
        <v>79</v>
      </c>
      <c r="FI77" s="6">
        <v>0.6</v>
      </c>
      <c r="FJ77" s="6">
        <v>1.34</v>
      </c>
      <c r="FK77" s="6">
        <v>0.15</v>
      </c>
      <c r="FL77" s="6">
        <v>0</v>
      </c>
      <c r="FO77" s="6" t="s">
        <v>79</v>
      </c>
      <c r="FP77" s="6">
        <v>0.74</v>
      </c>
      <c r="FQ77" s="6">
        <v>1</v>
      </c>
      <c r="FR77" s="6">
        <v>0.53</v>
      </c>
      <c r="FS77" s="6">
        <v>0</v>
      </c>
      <c r="FV77" s="6" t="s">
        <v>79</v>
      </c>
      <c r="FW77" s="6">
        <v>0.77</v>
      </c>
      <c r="FX77" s="6">
        <v>0.32</v>
      </c>
      <c r="FY77" s="6">
        <v>0.61</v>
      </c>
      <c r="FZ77" s="6">
        <v>2.06</v>
      </c>
      <c r="GC77" s="6" t="s">
        <v>79</v>
      </c>
      <c r="GD77" s="6">
        <v>0.56000000000000005</v>
      </c>
      <c r="GE77" s="6">
        <v>0.21</v>
      </c>
      <c r="GF77" s="6">
        <v>0.71</v>
      </c>
      <c r="GG77" s="6">
        <v>0</v>
      </c>
      <c r="GJ77" s="58" t="s">
        <v>79</v>
      </c>
      <c r="GK77" s="58">
        <v>0.28999999999999998</v>
      </c>
      <c r="GL77" s="58">
        <v>0.55000000000000004</v>
      </c>
      <c r="GM77" s="58">
        <v>0</v>
      </c>
      <c r="GN77" s="58">
        <v>0.44</v>
      </c>
      <c r="GQ77" s="58" t="s">
        <v>79</v>
      </c>
      <c r="GR77" s="58">
        <v>0.59</v>
      </c>
      <c r="GS77" s="58">
        <v>0</v>
      </c>
      <c r="GT77" s="58">
        <v>0.8</v>
      </c>
      <c r="GU77" s="58">
        <v>0.26</v>
      </c>
      <c r="GX77" s="62" t="s">
        <v>79</v>
      </c>
      <c r="GY77" s="62">
        <v>0.39</v>
      </c>
      <c r="GZ77" s="62">
        <v>0.17</v>
      </c>
      <c r="HA77" s="62">
        <v>0.5</v>
      </c>
      <c r="HB77" s="62">
        <v>0</v>
      </c>
    </row>
    <row r="78" spans="1:210" x14ac:dyDescent="0.3">
      <c r="A78" s="1">
        <v>3.649999999999995</v>
      </c>
      <c r="B78" s="1">
        <v>3.7</v>
      </c>
      <c r="C78" s="1" t="s">
        <v>80</v>
      </c>
      <c r="D78" s="1">
        <v>0.04</v>
      </c>
      <c r="E78" s="1">
        <v>0</v>
      </c>
      <c r="F78" s="1">
        <v>0.08</v>
      </c>
      <c r="G78" s="1">
        <v>0</v>
      </c>
      <c r="H78" s="1"/>
      <c r="I78" s="1"/>
      <c r="J78" s="1" t="s">
        <v>80</v>
      </c>
      <c r="K78" s="1">
        <v>0.1</v>
      </c>
      <c r="L78" s="1">
        <v>0</v>
      </c>
      <c r="M78" s="1">
        <v>0.2</v>
      </c>
      <c r="N78" s="1">
        <v>0</v>
      </c>
      <c r="O78" s="1"/>
      <c r="P78" s="1"/>
      <c r="Q78" s="1" t="s">
        <v>80</v>
      </c>
      <c r="R78" s="1">
        <v>0.14000000000000001</v>
      </c>
      <c r="S78" s="1">
        <v>0.17</v>
      </c>
      <c r="T78" s="1">
        <v>0.19</v>
      </c>
      <c r="U78" s="1">
        <v>0</v>
      </c>
      <c r="V78" s="1"/>
      <c r="W78" s="1"/>
      <c r="X78" s="1" t="s">
        <v>80</v>
      </c>
      <c r="Y78" s="1">
        <v>0.22</v>
      </c>
      <c r="Z78" s="1">
        <v>0</v>
      </c>
      <c r="AA78" s="1">
        <v>0.4</v>
      </c>
      <c r="AB78" s="1">
        <v>0</v>
      </c>
      <c r="AC78" s="1"/>
      <c r="AD78" s="1"/>
      <c r="AE78" s="6" t="s">
        <v>80</v>
      </c>
      <c r="AF78" s="6">
        <v>0</v>
      </c>
      <c r="AG78" s="6">
        <v>0</v>
      </c>
      <c r="AH78" s="6">
        <v>0</v>
      </c>
      <c r="AI78" s="6">
        <v>0</v>
      </c>
      <c r="AJ78" s="1"/>
      <c r="AK78" s="1"/>
      <c r="AL78" s="6" t="s">
        <v>80</v>
      </c>
      <c r="AM78" s="6">
        <v>0.08</v>
      </c>
      <c r="AN78" s="6">
        <v>0</v>
      </c>
      <c r="AO78" s="6">
        <v>7.0000000000000007E-2</v>
      </c>
      <c r="AP78" s="6">
        <v>0</v>
      </c>
      <c r="AQ78" s="1"/>
      <c r="AR78" s="1"/>
      <c r="AS78" s="6" t="s">
        <v>80</v>
      </c>
      <c r="AT78" s="6">
        <v>0.08</v>
      </c>
      <c r="AU78" s="6">
        <v>0</v>
      </c>
      <c r="AV78" s="6">
        <v>0.17</v>
      </c>
      <c r="AW78" s="6">
        <v>0</v>
      </c>
      <c r="AZ78" s="6" t="s">
        <v>80</v>
      </c>
      <c r="BA78" s="6">
        <v>0.08</v>
      </c>
      <c r="BB78" s="6">
        <v>0</v>
      </c>
      <c r="BC78" s="6">
        <v>0.15</v>
      </c>
      <c r="BD78" s="6">
        <v>0</v>
      </c>
      <c r="BG78" s="6" t="s">
        <v>80</v>
      </c>
      <c r="BH78" s="6">
        <v>0.18</v>
      </c>
      <c r="BI78" s="6">
        <v>0.33</v>
      </c>
      <c r="BJ78" s="6">
        <v>0.05</v>
      </c>
      <c r="BK78" s="6">
        <v>0</v>
      </c>
      <c r="BN78" s="6" t="s">
        <v>80</v>
      </c>
      <c r="BO78" s="6">
        <v>1.01</v>
      </c>
      <c r="BP78" s="6">
        <v>2.16</v>
      </c>
      <c r="BQ78" s="6">
        <v>0.62</v>
      </c>
      <c r="BR78" s="6">
        <v>0</v>
      </c>
      <c r="BU78" s="6" t="s">
        <v>80</v>
      </c>
      <c r="BV78" s="6">
        <v>0.4</v>
      </c>
      <c r="BW78" s="6">
        <v>0.25</v>
      </c>
      <c r="BX78" s="6">
        <v>0.47</v>
      </c>
      <c r="BY78" s="6">
        <v>0.54</v>
      </c>
      <c r="CB78" s="6" t="s">
        <v>80</v>
      </c>
      <c r="CC78" s="6">
        <v>0.35</v>
      </c>
      <c r="CD78" s="6">
        <v>0</v>
      </c>
      <c r="CE78" s="6">
        <v>0.68</v>
      </c>
      <c r="CF78" s="6">
        <v>0</v>
      </c>
      <c r="CI78" s="6" t="s">
        <v>80</v>
      </c>
      <c r="CJ78" s="6">
        <v>2.29</v>
      </c>
      <c r="CK78" s="6">
        <v>0.34</v>
      </c>
      <c r="CL78" s="6">
        <v>0.37</v>
      </c>
      <c r="CM78" s="6">
        <v>12.08</v>
      </c>
      <c r="CP78" s="6" t="s">
        <v>80</v>
      </c>
      <c r="CQ78" s="6">
        <v>10.38</v>
      </c>
      <c r="CR78" s="6">
        <v>0.53</v>
      </c>
      <c r="CS78" s="6">
        <v>16.559999999999999</v>
      </c>
      <c r="CT78" s="6">
        <v>10.65</v>
      </c>
      <c r="CW78" s="6" t="s">
        <v>80</v>
      </c>
      <c r="CX78" s="6">
        <v>10.71</v>
      </c>
      <c r="CY78" s="6">
        <v>0.39</v>
      </c>
      <c r="CZ78" s="6">
        <v>15.1</v>
      </c>
      <c r="DA78" s="6">
        <v>14.8</v>
      </c>
      <c r="DD78" s="6" t="s">
        <v>80</v>
      </c>
      <c r="DE78" s="6">
        <v>12.79</v>
      </c>
      <c r="DF78" s="6">
        <v>1.4</v>
      </c>
      <c r="DG78" s="6">
        <v>19.649999999999999</v>
      </c>
      <c r="DH78" s="6">
        <v>10.99</v>
      </c>
      <c r="DK78" s="6" t="s">
        <v>80</v>
      </c>
      <c r="DL78" s="6">
        <v>12.21</v>
      </c>
      <c r="DM78" s="6">
        <v>6.34</v>
      </c>
      <c r="DN78" s="6">
        <v>15.54</v>
      </c>
      <c r="DO78" s="6">
        <v>10.67</v>
      </c>
      <c r="DR78" s="6" t="s">
        <v>80</v>
      </c>
      <c r="DS78" s="6">
        <v>10.130000000000001</v>
      </c>
      <c r="DT78" s="6">
        <v>4.26</v>
      </c>
      <c r="DU78" s="6">
        <v>14.57</v>
      </c>
      <c r="DV78" s="6">
        <v>8.06</v>
      </c>
      <c r="DY78" s="6" t="s">
        <v>80</v>
      </c>
      <c r="DZ78" s="6">
        <v>9.61</v>
      </c>
      <c r="EA78" s="6">
        <v>3.92</v>
      </c>
      <c r="EB78" s="6">
        <v>16.059999999999999</v>
      </c>
      <c r="EC78" s="6">
        <v>4.59</v>
      </c>
      <c r="EF78" s="6" t="s">
        <v>80</v>
      </c>
      <c r="EG78" s="6">
        <v>8.4600000000000009</v>
      </c>
      <c r="EH78" s="6">
        <v>2.89</v>
      </c>
      <c r="EI78" s="6">
        <v>12.43</v>
      </c>
      <c r="EJ78" s="6">
        <v>11.47</v>
      </c>
      <c r="EM78" s="6" t="s">
        <v>80</v>
      </c>
      <c r="EN78" s="6">
        <v>2.71</v>
      </c>
      <c r="EO78" s="6">
        <v>1.67</v>
      </c>
      <c r="EP78" s="6">
        <v>2.96</v>
      </c>
      <c r="EQ78" s="6">
        <v>4.3099999999999996</v>
      </c>
      <c r="ET78" s="6" t="s">
        <v>80</v>
      </c>
      <c r="EU78" s="6">
        <v>2.38</v>
      </c>
      <c r="EV78" s="6">
        <v>0.33</v>
      </c>
      <c r="EW78" s="6">
        <v>1.43</v>
      </c>
      <c r="EX78" s="6">
        <v>11.2</v>
      </c>
      <c r="FA78" s="6" t="s">
        <v>80</v>
      </c>
      <c r="FB78" s="6">
        <v>3.32</v>
      </c>
      <c r="FC78" s="6">
        <v>2.54</v>
      </c>
      <c r="FD78" s="6">
        <v>0.78</v>
      </c>
      <c r="FE78" s="6">
        <v>15.82</v>
      </c>
      <c r="FH78" s="6" t="s">
        <v>80</v>
      </c>
      <c r="FI78" s="6">
        <v>2.89</v>
      </c>
      <c r="FJ78" s="6">
        <v>2.46</v>
      </c>
      <c r="FK78" s="6">
        <v>0.16</v>
      </c>
      <c r="FL78" s="6">
        <v>14.99</v>
      </c>
      <c r="FO78" s="6" t="s">
        <v>80</v>
      </c>
      <c r="FP78" s="6">
        <v>0.46</v>
      </c>
      <c r="FQ78" s="6">
        <v>1.36</v>
      </c>
      <c r="FR78" s="6">
        <v>0.16</v>
      </c>
      <c r="FS78" s="6">
        <v>0.32</v>
      </c>
      <c r="FV78" s="6" t="s">
        <v>80</v>
      </c>
      <c r="FW78" s="6">
        <v>0.42</v>
      </c>
      <c r="FX78" s="6">
        <v>0.57999999999999996</v>
      </c>
      <c r="FY78" s="6">
        <v>0.45</v>
      </c>
      <c r="FZ78" s="6">
        <v>0</v>
      </c>
      <c r="GC78" s="6" t="s">
        <v>80</v>
      </c>
      <c r="GD78" s="6">
        <v>0.26</v>
      </c>
      <c r="GE78" s="6">
        <v>0</v>
      </c>
      <c r="GF78" s="6">
        <v>0.45</v>
      </c>
      <c r="GG78" s="6">
        <v>0</v>
      </c>
      <c r="GJ78" s="58" t="s">
        <v>80</v>
      </c>
      <c r="GK78" s="58">
        <v>0.16</v>
      </c>
      <c r="GL78" s="58">
        <v>0.14000000000000001</v>
      </c>
      <c r="GM78" s="58">
        <v>0.23</v>
      </c>
      <c r="GN78" s="58">
        <v>0</v>
      </c>
      <c r="GQ78" s="58" t="s">
        <v>80</v>
      </c>
      <c r="GR78" s="58">
        <v>0.44</v>
      </c>
      <c r="GS78" s="58">
        <v>0.22</v>
      </c>
      <c r="GT78" s="58">
        <v>0.52</v>
      </c>
      <c r="GU78" s="58">
        <v>0.82</v>
      </c>
      <c r="GX78" s="62" t="s">
        <v>80</v>
      </c>
      <c r="GY78" s="62">
        <v>0.24</v>
      </c>
      <c r="GZ78" s="62">
        <v>0.09</v>
      </c>
      <c r="HA78" s="62">
        <v>0.1</v>
      </c>
      <c r="HB78" s="62">
        <v>2.0299999999999998</v>
      </c>
    </row>
    <row r="79" spans="1:210"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0.21</v>
      </c>
      <c r="AG79" s="6">
        <v>0</v>
      </c>
      <c r="AH79" s="6">
        <v>0.39</v>
      </c>
      <c r="AI79" s="6">
        <v>0</v>
      </c>
      <c r="AJ79" s="1"/>
      <c r="AK79" s="1"/>
      <c r="AL79" s="6" t="s">
        <v>81</v>
      </c>
      <c r="AM79" s="6">
        <v>0.08</v>
      </c>
      <c r="AN79" s="6">
        <v>0</v>
      </c>
      <c r="AO79" s="6">
        <v>0.16</v>
      </c>
      <c r="AP79" s="6">
        <v>0</v>
      </c>
      <c r="AQ79" s="1"/>
      <c r="AR79" s="1"/>
      <c r="AS79" s="6" t="s">
        <v>81</v>
      </c>
      <c r="AT79" s="6">
        <v>0.05</v>
      </c>
      <c r="AU79" s="6">
        <v>7.0000000000000007E-2</v>
      </c>
      <c r="AV79" s="6">
        <v>0</v>
      </c>
      <c r="AW79" s="6">
        <v>0.16</v>
      </c>
      <c r="AZ79" s="6" t="s">
        <v>81</v>
      </c>
      <c r="BA79" s="6">
        <v>0.82</v>
      </c>
      <c r="BB79" s="6">
        <v>2.69</v>
      </c>
      <c r="BC79" s="6">
        <v>0.08</v>
      </c>
      <c r="BD79" s="6">
        <v>0</v>
      </c>
      <c r="BG79" s="6" t="s">
        <v>81</v>
      </c>
      <c r="BH79" s="6">
        <v>1.59</v>
      </c>
      <c r="BI79" s="6">
        <v>6.22</v>
      </c>
      <c r="BJ79" s="6">
        <v>0.1</v>
      </c>
      <c r="BK79" s="6">
        <v>0</v>
      </c>
      <c r="BN79" s="6" t="s">
        <v>81</v>
      </c>
      <c r="BO79" s="6">
        <v>2.2599999999999998</v>
      </c>
      <c r="BP79" s="6">
        <v>7.39</v>
      </c>
      <c r="BQ79" s="6">
        <v>0</v>
      </c>
      <c r="BR79" s="6">
        <v>0</v>
      </c>
      <c r="BU79" s="6" t="s">
        <v>81</v>
      </c>
      <c r="BV79" s="6">
        <v>0.19</v>
      </c>
      <c r="BW79" s="6">
        <v>0.31</v>
      </c>
      <c r="BX79" s="6">
        <v>0.18</v>
      </c>
      <c r="BY79" s="6">
        <v>0</v>
      </c>
      <c r="CB79" s="6" t="s">
        <v>81</v>
      </c>
      <c r="CC79" s="6">
        <v>0.4</v>
      </c>
      <c r="CD79" s="6">
        <v>0</v>
      </c>
      <c r="CE79" s="6">
        <v>0.19</v>
      </c>
      <c r="CF79" s="6">
        <v>1.85</v>
      </c>
      <c r="CI79" s="6" t="s">
        <v>81</v>
      </c>
      <c r="CJ79" s="6">
        <v>0.32</v>
      </c>
      <c r="CK79" s="6">
        <v>0</v>
      </c>
      <c r="CL79" s="6">
        <v>0</v>
      </c>
      <c r="CM79" s="6">
        <v>1.74</v>
      </c>
      <c r="CP79" s="6" t="s">
        <v>81</v>
      </c>
      <c r="CQ79" s="6">
        <v>0.92</v>
      </c>
      <c r="CR79" s="6">
        <v>1.1599999999999999</v>
      </c>
      <c r="CS79" s="6">
        <v>0</v>
      </c>
      <c r="CT79" s="6">
        <v>4.04</v>
      </c>
      <c r="CW79" s="6" t="s">
        <v>81</v>
      </c>
      <c r="CX79" s="6">
        <v>0.35</v>
      </c>
      <c r="CY79" s="6">
        <v>0.21</v>
      </c>
      <c r="CZ79" s="6">
        <v>0.45</v>
      </c>
      <c r="DA79" s="6">
        <v>0.32</v>
      </c>
      <c r="DD79" s="6" t="s">
        <v>81</v>
      </c>
      <c r="DE79" s="6">
        <v>0.52</v>
      </c>
      <c r="DF79" s="6">
        <v>0.35</v>
      </c>
      <c r="DG79" s="6">
        <v>0.72</v>
      </c>
      <c r="DH79" s="6">
        <v>0.32</v>
      </c>
      <c r="DK79" s="6" t="s">
        <v>81</v>
      </c>
      <c r="DL79" s="6">
        <v>0.21</v>
      </c>
      <c r="DM79" s="6">
        <v>0</v>
      </c>
      <c r="DN79" s="6">
        <v>0.08</v>
      </c>
      <c r="DO79" s="6">
        <v>1.29</v>
      </c>
      <c r="DR79" s="6" t="s">
        <v>81</v>
      </c>
      <c r="DS79" s="6">
        <v>0.59</v>
      </c>
      <c r="DT79" s="6">
        <v>1.81</v>
      </c>
      <c r="DU79" s="6">
        <v>0.11</v>
      </c>
      <c r="DV79" s="6">
        <v>0.2</v>
      </c>
      <c r="DY79" s="6" t="s">
        <v>81</v>
      </c>
      <c r="DZ79" s="6">
        <v>0.24</v>
      </c>
      <c r="EA79" s="6">
        <v>0.53</v>
      </c>
      <c r="EB79" s="6">
        <v>0.05</v>
      </c>
      <c r="EC79" s="6">
        <v>0</v>
      </c>
      <c r="EF79" s="6" t="s">
        <v>81</v>
      </c>
      <c r="EG79" s="6">
        <v>1.86</v>
      </c>
      <c r="EH79" s="6">
        <v>3.68</v>
      </c>
      <c r="EI79" s="6">
        <v>1.01</v>
      </c>
      <c r="EJ79" s="6">
        <v>0</v>
      </c>
      <c r="EM79" s="6" t="s">
        <v>81</v>
      </c>
      <c r="EN79" s="6">
        <v>1.93</v>
      </c>
      <c r="EO79" s="6">
        <v>5.54</v>
      </c>
      <c r="EP79" s="6">
        <v>0.56000000000000005</v>
      </c>
      <c r="EQ79" s="6">
        <v>0</v>
      </c>
      <c r="ET79" s="6" t="s">
        <v>81</v>
      </c>
      <c r="EU79" s="6">
        <v>1.57</v>
      </c>
      <c r="EV79" s="6">
        <v>4.55</v>
      </c>
      <c r="EW79" s="6">
        <v>0.27</v>
      </c>
      <c r="EX79" s="6">
        <v>0.76</v>
      </c>
      <c r="FA79" s="6" t="s">
        <v>81</v>
      </c>
      <c r="FB79" s="6">
        <v>1.63</v>
      </c>
      <c r="FC79" s="6">
        <v>2.85</v>
      </c>
      <c r="FD79" s="6">
        <v>1.1200000000000001</v>
      </c>
      <c r="FE79" s="6">
        <v>0</v>
      </c>
      <c r="FH79" s="6" t="s">
        <v>81</v>
      </c>
      <c r="FI79" s="6">
        <v>0.55000000000000004</v>
      </c>
      <c r="FJ79" s="6">
        <v>0.54</v>
      </c>
      <c r="FK79" s="6">
        <v>0.71</v>
      </c>
      <c r="FL79" s="6">
        <v>0.17</v>
      </c>
      <c r="FO79" s="6" t="s">
        <v>81</v>
      </c>
      <c r="FP79" s="6">
        <v>0.42</v>
      </c>
      <c r="FQ79" s="6">
        <v>0</v>
      </c>
      <c r="FR79" s="6">
        <v>0.76</v>
      </c>
      <c r="FS79" s="6">
        <v>0</v>
      </c>
      <c r="FV79" s="6" t="s">
        <v>81</v>
      </c>
      <c r="FW79" s="6">
        <v>0</v>
      </c>
      <c r="FX79" s="6">
        <v>0</v>
      </c>
      <c r="FY79" s="6">
        <v>0</v>
      </c>
      <c r="FZ79" s="6">
        <v>0</v>
      </c>
      <c r="GC79" s="6" t="s">
        <v>81</v>
      </c>
      <c r="GD79" s="6">
        <v>0.05</v>
      </c>
      <c r="GE79" s="6">
        <v>0</v>
      </c>
      <c r="GF79" s="6">
        <v>0.09</v>
      </c>
      <c r="GG79" s="6">
        <v>0</v>
      </c>
      <c r="GJ79" s="58" t="s">
        <v>81</v>
      </c>
      <c r="GK79" s="58">
        <v>0.41</v>
      </c>
      <c r="GL79" s="58">
        <v>0.67</v>
      </c>
      <c r="GM79" s="58">
        <v>0</v>
      </c>
      <c r="GN79" s="58">
        <v>0.76</v>
      </c>
      <c r="GQ79" s="58" t="s">
        <v>81</v>
      </c>
      <c r="GR79" s="58">
        <v>0.51</v>
      </c>
      <c r="GS79" s="58">
        <v>1.3</v>
      </c>
      <c r="GT79" s="58">
        <v>0.23</v>
      </c>
      <c r="GU79" s="58">
        <v>0</v>
      </c>
      <c r="GX79" s="62" t="s">
        <v>81</v>
      </c>
      <c r="GY79" s="62">
        <v>0.35</v>
      </c>
      <c r="GZ79" s="62">
        <v>0.23</v>
      </c>
      <c r="HA79" s="62">
        <v>0.52</v>
      </c>
      <c r="HB79" s="62">
        <v>0</v>
      </c>
    </row>
    <row r="80" spans="1:210" x14ac:dyDescent="0.3">
      <c r="A80" s="1">
        <v>3.75</v>
      </c>
      <c r="B80" s="1">
        <v>3.8</v>
      </c>
      <c r="C80" s="1" t="s">
        <v>82</v>
      </c>
      <c r="D80" s="1">
        <v>0.71</v>
      </c>
      <c r="E80" s="1">
        <v>0.56999999999999995</v>
      </c>
      <c r="F80" s="1">
        <v>0.74</v>
      </c>
      <c r="G80" s="1">
        <v>0</v>
      </c>
      <c r="H80" s="1"/>
      <c r="I80" s="1"/>
      <c r="J80" s="1" t="s">
        <v>82</v>
      </c>
      <c r="K80" s="1">
        <v>0.17</v>
      </c>
      <c r="L80" s="1">
        <v>0.32</v>
      </c>
      <c r="M80" s="1">
        <v>0.09</v>
      </c>
      <c r="N80" s="1">
        <v>0</v>
      </c>
      <c r="O80" s="1"/>
      <c r="P80" s="1"/>
      <c r="Q80" s="1" t="s">
        <v>82</v>
      </c>
      <c r="R80" s="1">
        <v>0.25</v>
      </c>
      <c r="S80" s="1">
        <v>0.27</v>
      </c>
      <c r="T80" s="1">
        <v>0.37</v>
      </c>
      <c r="U80" s="1">
        <v>0</v>
      </c>
      <c r="V80" s="1"/>
      <c r="W80" s="1"/>
      <c r="X80" s="1" t="s">
        <v>82</v>
      </c>
      <c r="Y80" s="1">
        <v>0.31</v>
      </c>
      <c r="Z80" s="1">
        <v>0.36</v>
      </c>
      <c r="AA80" s="1">
        <v>0.41</v>
      </c>
      <c r="AB80" s="1">
        <v>0</v>
      </c>
      <c r="AC80" s="1"/>
      <c r="AD80" s="1"/>
      <c r="AE80" s="6" t="s">
        <v>82</v>
      </c>
      <c r="AF80" s="6">
        <v>2.7</v>
      </c>
      <c r="AG80" s="6">
        <v>7.93</v>
      </c>
      <c r="AH80" s="6">
        <v>1.08</v>
      </c>
      <c r="AI80" s="6">
        <v>0</v>
      </c>
      <c r="AJ80" s="1"/>
      <c r="AK80" s="1"/>
      <c r="AL80" s="6" t="s">
        <v>82</v>
      </c>
      <c r="AM80" s="6">
        <v>0.96</v>
      </c>
      <c r="AN80" s="6">
        <v>1.43</v>
      </c>
      <c r="AO80" s="6">
        <v>1.1399999999999999</v>
      </c>
      <c r="AP80" s="6">
        <v>0.17</v>
      </c>
      <c r="AQ80" s="1"/>
      <c r="AR80" s="1"/>
      <c r="AS80" s="6" t="s">
        <v>82</v>
      </c>
      <c r="AT80" s="6">
        <v>0.27</v>
      </c>
      <c r="AU80" s="6">
        <v>0.38</v>
      </c>
      <c r="AV80" s="6">
        <v>0.34</v>
      </c>
      <c r="AW80" s="6">
        <v>0</v>
      </c>
      <c r="AZ80" s="6" t="s">
        <v>82</v>
      </c>
      <c r="BA80" s="6">
        <v>1.58</v>
      </c>
      <c r="BB80" s="6">
        <v>4.46</v>
      </c>
      <c r="BC80" s="6">
        <v>0</v>
      </c>
      <c r="BD80" s="6">
        <v>0</v>
      </c>
      <c r="BG80" s="6" t="s">
        <v>82</v>
      </c>
      <c r="BH80" s="6">
        <v>4.79</v>
      </c>
      <c r="BI80" s="6">
        <v>17.21</v>
      </c>
      <c r="BJ80" s="6">
        <v>1.01</v>
      </c>
      <c r="BK80" s="6">
        <v>0</v>
      </c>
      <c r="BN80" s="6" t="s">
        <v>82</v>
      </c>
      <c r="BO80" s="6">
        <v>1.03</v>
      </c>
      <c r="BP80" s="6">
        <v>3.14</v>
      </c>
      <c r="BQ80" s="6">
        <v>0.1</v>
      </c>
      <c r="BR80" s="6">
        <v>0</v>
      </c>
      <c r="BU80" s="6" t="s">
        <v>82</v>
      </c>
      <c r="BV80" s="6">
        <v>4.3600000000000003</v>
      </c>
      <c r="BW80" s="6">
        <v>16.850000000000001</v>
      </c>
      <c r="BX80" s="6">
        <v>0.65</v>
      </c>
      <c r="BY80" s="6">
        <v>0.42</v>
      </c>
      <c r="CB80" s="6" t="s">
        <v>82</v>
      </c>
      <c r="CC80" s="6">
        <v>4.46</v>
      </c>
      <c r="CD80" s="6">
        <v>8.32</v>
      </c>
      <c r="CE80" s="6">
        <v>2.16</v>
      </c>
      <c r="CF80" s="6">
        <v>5.79</v>
      </c>
      <c r="CI80" s="6" t="s">
        <v>82</v>
      </c>
      <c r="CJ80" s="6">
        <v>3.5</v>
      </c>
      <c r="CK80" s="6">
        <v>4.79</v>
      </c>
      <c r="CL80" s="6">
        <v>2.0699999999999998</v>
      </c>
      <c r="CM80" s="6">
        <v>5.65</v>
      </c>
      <c r="CP80" s="6" t="s">
        <v>82</v>
      </c>
      <c r="CQ80" s="6">
        <v>2.08</v>
      </c>
      <c r="CR80" s="6">
        <v>1.77</v>
      </c>
      <c r="CS80" s="6">
        <v>2.2799999999999998</v>
      </c>
      <c r="CT80" s="6">
        <v>2.21</v>
      </c>
      <c r="CW80" s="6" t="s">
        <v>82</v>
      </c>
      <c r="CX80" s="6">
        <v>2.4500000000000002</v>
      </c>
      <c r="CY80" s="6">
        <v>2.95</v>
      </c>
      <c r="CZ80" s="6">
        <v>2.71</v>
      </c>
      <c r="DA80" s="6">
        <v>0.6</v>
      </c>
      <c r="DD80" s="6" t="s">
        <v>82</v>
      </c>
      <c r="DE80" s="6">
        <v>1.37</v>
      </c>
      <c r="DF80" s="6">
        <v>1.91</v>
      </c>
      <c r="DG80" s="6">
        <v>1.43</v>
      </c>
      <c r="DH80" s="6">
        <v>0</v>
      </c>
      <c r="DK80" s="6" t="s">
        <v>82</v>
      </c>
      <c r="DL80" s="6">
        <v>1.26</v>
      </c>
      <c r="DM80" s="6">
        <v>2.2599999999999998</v>
      </c>
      <c r="DN80" s="6">
        <v>1.0900000000000001</v>
      </c>
      <c r="DO80" s="6">
        <v>0.33</v>
      </c>
      <c r="DR80" s="6" t="s">
        <v>82</v>
      </c>
      <c r="DS80" s="6">
        <v>1.56</v>
      </c>
      <c r="DT80" s="6">
        <v>3.49</v>
      </c>
      <c r="DU80" s="6">
        <v>0.85</v>
      </c>
      <c r="DV80" s="6">
        <v>0.35</v>
      </c>
      <c r="DY80" s="6" t="s">
        <v>82</v>
      </c>
      <c r="DZ80" s="6">
        <v>1.44</v>
      </c>
      <c r="EA80" s="6">
        <v>1.87</v>
      </c>
      <c r="EB80" s="6">
        <v>1.47</v>
      </c>
      <c r="EC80" s="6">
        <v>0.33</v>
      </c>
      <c r="EF80" s="6" t="s">
        <v>82</v>
      </c>
      <c r="EG80" s="6">
        <v>5.99</v>
      </c>
      <c r="EH80" s="6">
        <v>2.23</v>
      </c>
      <c r="EI80" s="6">
        <v>10.42</v>
      </c>
      <c r="EJ80" s="6">
        <v>1.1599999999999999</v>
      </c>
      <c r="EM80" s="6" t="s">
        <v>82</v>
      </c>
      <c r="EN80" s="6">
        <v>14.12</v>
      </c>
      <c r="EO80" s="6">
        <v>1.86</v>
      </c>
      <c r="EP80" s="6">
        <v>20.170000000000002</v>
      </c>
      <c r="EQ80" s="6">
        <v>23.64</v>
      </c>
      <c r="ET80" s="6" t="s">
        <v>82</v>
      </c>
      <c r="EU80" s="6">
        <v>15.81</v>
      </c>
      <c r="EV80" s="6">
        <v>1.71</v>
      </c>
      <c r="EW80" s="6">
        <v>23.42</v>
      </c>
      <c r="EX80" s="6">
        <v>23.25</v>
      </c>
      <c r="FA80" s="6" t="s">
        <v>82</v>
      </c>
      <c r="FB80" s="6">
        <v>13.37</v>
      </c>
      <c r="FC80" s="6">
        <v>1.51</v>
      </c>
      <c r="FD80" s="6">
        <v>17.86</v>
      </c>
      <c r="FE80" s="6">
        <v>28.45</v>
      </c>
      <c r="FH80" s="6" t="s">
        <v>82</v>
      </c>
      <c r="FI80" s="6">
        <v>3.34</v>
      </c>
      <c r="FJ80" s="6">
        <v>1.65</v>
      </c>
      <c r="FK80" s="6">
        <v>0.72</v>
      </c>
      <c r="FL80" s="6">
        <v>18.45</v>
      </c>
      <c r="FO80" s="6" t="s">
        <v>82</v>
      </c>
      <c r="FP80" s="6">
        <v>0.55000000000000004</v>
      </c>
      <c r="FQ80" s="6">
        <v>1.1000000000000001</v>
      </c>
      <c r="FR80" s="6">
        <v>0.39</v>
      </c>
      <c r="FS80" s="6">
        <v>0.51</v>
      </c>
      <c r="FV80" s="6" t="s">
        <v>82</v>
      </c>
      <c r="FW80" s="6">
        <v>0.7</v>
      </c>
      <c r="FX80" s="6">
        <v>1.03</v>
      </c>
      <c r="FY80" s="6">
        <v>0.27</v>
      </c>
      <c r="FZ80" s="6">
        <v>0</v>
      </c>
      <c r="GC80" s="6" t="s">
        <v>82</v>
      </c>
      <c r="GD80" s="6">
        <v>0.87</v>
      </c>
      <c r="GE80" s="6">
        <v>2.52</v>
      </c>
      <c r="GF80" s="6">
        <v>0.46</v>
      </c>
      <c r="GG80" s="6">
        <v>0</v>
      </c>
      <c r="GJ80" s="58" t="s">
        <v>82</v>
      </c>
      <c r="GK80" s="58">
        <v>0.55000000000000004</v>
      </c>
      <c r="GL80" s="58">
        <v>1.05</v>
      </c>
      <c r="GM80" s="58">
        <v>0.39</v>
      </c>
      <c r="GN80" s="58">
        <v>0</v>
      </c>
      <c r="GQ80" s="58" t="s">
        <v>82</v>
      </c>
      <c r="GR80" s="58">
        <v>0.98</v>
      </c>
      <c r="GS80" s="58">
        <v>0.82</v>
      </c>
      <c r="GT80" s="58">
        <v>0.96</v>
      </c>
      <c r="GU80" s="58">
        <v>1.89</v>
      </c>
      <c r="GX80" s="62" t="s">
        <v>82</v>
      </c>
      <c r="GY80" s="62">
        <v>2.08</v>
      </c>
      <c r="GZ80" s="62">
        <v>2.85</v>
      </c>
      <c r="HA80" s="62">
        <v>1.93</v>
      </c>
      <c r="HB80" s="62">
        <v>0.59</v>
      </c>
    </row>
    <row r="81" spans="1:210" x14ac:dyDescent="0.3">
      <c r="A81" s="1">
        <v>3.8</v>
      </c>
      <c r="B81" s="1">
        <v>3.85</v>
      </c>
      <c r="C81" s="1" t="s">
        <v>83</v>
      </c>
      <c r="D81" s="1">
        <v>0.28999999999999998</v>
      </c>
      <c r="E81" s="1">
        <v>0.72</v>
      </c>
      <c r="F81" s="1">
        <v>0</v>
      </c>
      <c r="G81" s="1">
        <v>0</v>
      </c>
      <c r="H81" s="1"/>
      <c r="I81" s="1"/>
      <c r="J81" s="1" t="s">
        <v>83</v>
      </c>
      <c r="K81" s="1">
        <v>0.28000000000000003</v>
      </c>
      <c r="L81" s="1">
        <v>0.66</v>
      </c>
      <c r="M81" s="1">
        <v>0.12</v>
      </c>
      <c r="N81" s="1">
        <v>0</v>
      </c>
      <c r="O81" s="1"/>
      <c r="P81" s="1"/>
      <c r="Q81" s="1" t="s">
        <v>83</v>
      </c>
      <c r="R81" s="1">
        <v>1.17</v>
      </c>
      <c r="S81" s="1">
        <v>1.38</v>
      </c>
      <c r="T81" s="1">
        <v>0.53</v>
      </c>
      <c r="U81" s="1">
        <v>2.31</v>
      </c>
      <c r="V81" s="1"/>
      <c r="W81" s="1"/>
      <c r="X81" s="1" t="s">
        <v>83</v>
      </c>
      <c r="Y81" s="1">
        <v>1.1200000000000001</v>
      </c>
      <c r="Z81" s="1">
        <v>1.38</v>
      </c>
      <c r="AA81" s="1">
        <v>0</v>
      </c>
      <c r="AB81" s="1">
        <v>3.83</v>
      </c>
      <c r="AC81" s="1"/>
      <c r="AD81" s="1"/>
      <c r="AE81" s="6" t="s">
        <v>83</v>
      </c>
      <c r="AF81" s="6">
        <v>0.67</v>
      </c>
      <c r="AG81" s="6">
        <v>0.9</v>
      </c>
      <c r="AH81" s="6">
        <v>0</v>
      </c>
      <c r="AI81" s="6">
        <v>1.78</v>
      </c>
      <c r="AJ81" s="1"/>
      <c r="AK81" s="1"/>
      <c r="AL81" s="6" t="s">
        <v>83</v>
      </c>
      <c r="AM81" s="6">
        <v>0.43</v>
      </c>
      <c r="AN81" s="6">
        <v>1.1399999999999999</v>
      </c>
      <c r="AO81" s="6">
        <v>0.2</v>
      </c>
      <c r="AP81" s="6">
        <v>0</v>
      </c>
      <c r="AQ81" s="1"/>
      <c r="AR81" s="1"/>
      <c r="AS81" s="6" t="s">
        <v>83</v>
      </c>
      <c r="AT81" s="6">
        <v>0.81</v>
      </c>
      <c r="AU81" s="6">
        <v>1.89</v>
      </c>
      <c r="AV81" s="6">
        <v>0.08</v>
      </c>
      <c r="AW81" s="6">
        <v>1.07</v>
      </c>
      <c r="AZ81" s="6" t="s">
        <v>83</v>
      </c>
      <c r="BA81" s="6">
        <v>0.08</v>
      </c>
      <c r="BB81" s="6">
        <v>0.26</v>
      </c>
      <c r="BC81" s="6">
        <v>0</v>
      </c>
      <c r="BD81" s="6">
        <v>0</v>
      </c>
      <c r="BG81" s="6" t="s">
        <v>83</v>
      </c>
      <c r="BH81" s="6">
        <v>0.57999999999999996</v>
      </c>
      <c r="BI81" s="6">
        <v>1.32</v>
      </c>
      <c r="BJ81" s="6">
        <v>0</v>
      </c>
      <c r="BK81" s="6">
        <v>1.6</v>
      </c>
      <c r="BN81" s="6" t="s">
        <v>83</v>
      </c>
      <c r="BO81" s="6">
        <v>0.59</v>
      </c>
      <c r="BP81" s="6">
        <v>0.68</v>
      </c>
      <c r="BQ81" s="6">
        <v>0.82</v>
      </c>
      <c r="BR81" s="6">
        <v>0</v>
      </c>
      <c r="BU81" s="6" t="s">
        <v>83</v>
      </c>
      <c r="BV81" s="6">
        <v>1.31</v>
      </c>
      <c r="BW81" s="6">
        <v>0.74</v>
      </c>
      <c r="BX81" s="6">
        <v>2.11</v>
      </c>
      <c r="BY81" s="6">
        <v>0</v>
      </c>
      <c r="CB81" s="6" t="s">
        <v>83</v>
      </c>
      <c r="CC81" s="6">
        <v>0.27</v>
      </c>
      <c r="CD81" s="6">
        <v>0</v>
      </c>
      <c r="CE81" s="6">
        <v>0.42</v>
      </c>
      <c r="CF81" s="6">
        <v>0.32</v>
      </c>
      <c r="CI81" s="6" t="s">
        <v>83</v>
      </c>
      <c r="CJ81" s="6">
        <v>0</v>
      </c>
      <c r="CK81" s="6">
        <v>0</v>
      </c>
      <c r="CL81" s="6">
        <v>0</v>
      </c>
      <c r="CM81" s="6">
        <v>0</v>
      </c>
      <c r="CP81" s="6" t="s">
        <v>83</v>
      </c>
      <c r="CQ81" s="6">
        <v>0.43</v>
      </c>
      <c r="CR81" s="6">
        <v>0.65</v>
      </c>
      <c r="CS81" s="6">
        <v>0.49</v>
      </c>
      <c r="CT81" s="6">
        <v>0</v>
      </c>
      <c r="CW81" s="6" t="s">
        <v>83</v>
      </c>
      <c r="CX81" s="6">
        <v>0.71</v>
      </c>
      <c r="CY81" s="6">
        <v>1.36</v>
      </c>
      <c r="CZ81" s="6">
        <v>0.5</v>
      </c>
      <c r="DA81" s="6">
        <v>0</v>
      </c>
      <c r="DD81" s="6" t="s">
        <v>83</v>
      </c>
      <c r="DE81" s="6">
        <v>1.33</v>
      </c>
      <c r="DF81" s="6">
        <v>2.4700000000000002</v>
      </c>
      <c r="DG81" s="6">
        <v>0.71</v>
      </c>
      <c r="DH81" s="6">
        <v>0</v>
      </c>
      <c r="DK81" s="6" t="s">
        <v>83</v>
      </c>
      <c r="DL81" s="6">
        <v>0.6</v>
      </c>
      <c r="DM81" s="6">
        <v>1.96</v>
      </c>
      <c r="DN81" s="6">
        <v>0.11</v>
      </c>
      <c r="DO81" s="6">
        <v>0</v>
      </c>
      <c r="DR81" s="6" t="s">
        <v>83</v>
      </c>
      <c r="DS81" s="6">
        <v>0.98</v>
      </c>
      <c r="DT81" s="6">
        <v>0.55000000000000004</v>
      </c>
      <c r="DU81" s="6">
        <v>0.83</v>
      </c>
      <c r="DV81" s="6">
        <v>1.95</v>
      </c>
      <c r="DY81" s="6" t="s">
        <v>83</v>
      </c>
      <c r="DZ81" s="6">
        <v>0.69</v>
      </c>
      <c r="EA81" s="6">
        <v>0.65</v>
      </c>
      <c r="EB81" s="6">
        <v>0.36</v>
      </c>
      <c r="EC81" s="6">
        <v>2.35</v>
      </c>
      <c r="EF81" s="6" t="s">
        <v>83</v>
      </c>
      <c r="EG81" s="6">
        <v>0.81</v>
      </c>
      <c r="EH81" s="6">
        <v>0.37</v>
      </c>
      <c r="EI81" s="6">
        <v>0.1</v>
      </c>
      <c r="EJ81" s="6">
        <v>1.03</v>
      </c>
      <c r="EM81" s="6" t="s">
        <v>83</v>
      </c>
      <c r="EN81" s="6">
        <v>0.94</v>
      </c>
      <c r="EO81" s="6">
        <v>0.89</v>
      </c>
      <c r="EP81" s="6">
        <v>1.27</v>
      </c>
      <c r="EQ81" s="6">
        <v>0</v>
      </c>
      <c r="ET81" s="6" t="s">
        <v>83</v>
      </c>
      <c r="EU81" s="6">
        <v>0.44</v>
      </c>
      <c r="EV81" s="6">
        <v>0.17</v>
      </c>
      <c r="EW81" s="6">
        <v>0.49</v>
      </c>
      <c r="EX81" s="6">
        <v>0</v>
      </c>
      <c r="FA81" s="6" t="s">
        <v>83</v>
      </c>
      <c r="FB81" s="6">
        <v>0.78</v>
      </c>
      <c r="FC81" s="6">
        <v>2.31</v>
      </c>
      <c r="FD81" s="6">
        <v>0</v>
      </c>
      <c r="FE81" s="6">
        <v>0</v>
      </c>
      <c r="FH81" s="6" t="s">
        <v>83</v>
      </c>
      <c r="FI81" s="6">
        <v>0.4</v>
      </c>
      <c r="FJ81" s="6">
        <v>0.67</v>
      </c>
      <c r="FK81" s="6">
        <v>0.42</v>
      </c>
      <c r="FL81" s="6">
        <v>0</v>
      </c>
      <c r="FO81" s="6" t="s">
        <v>83</v>
      </c>
      <c r="FP81" s="6">
        <v>0.08</v>
      </c>
      <c r="FQ81" s="6">
        <v>0.1</v>
      </c>
      <c r="FR81" s="6">
        <v>0.1</v>
      </c>
      <c r="FS81" s="6">
        <v>0</v>
      </c>
      <c r="FV81" s="6" t="s">
        <v>83</v>
      </c>
      <c r="FW81" s="6">
        <v>0.22</v>
      </c>
      <c r="FX81" s="6">
        <v>0.37</v>
      </c>
      <c r="FY81" s="6">
        <v>0.22</v>
      </c>
      <c r="FZ81" s="6">
        <v>0</v>
      </c>
      <c r="GC81" s="6" t="s">
        <v>83</v>
      </c>
      <c r="GD81" s="6">
        <v>0.78</v>
      </c>
      <c r="GE81" s="6">
        <v>2.79</v>
      </c>
      <c r="GF81" s="6">
        <v>0.2</v>
      </c>
      <c r="GG81" s="6">
        <v>0</v>
      </c>
      <c r="GJ81" s="58" t="s">
        <v>83</v>
      </c>
      <c r="GK81" s="58">
        <v>0.72</v>
      </c>
      <c r="GL81" s="58">
        <v>0.28999999999999998</v>
      </c>
      <c r="GM81" s="58">
        <v>0.35</v>
      </c>
      <c r="GN81" s="58">
        <v>0</v>
      </c>
      <c r="GQ81" s="58" t="s">
        <v>83</v>
      </c>
      <c r="GR81" s="58">
        <v>0.49</v>
      </c>
      <c r="GS81" s="58">
        <v>0.79</v>
      </c>
      <c r="GT81" s="58">
        <v>0</v>
      </c>
      <c r="GU81" s="58">
        <v>0</v>
      </c>
      <c r="GX81" s="62" t="s">
        <v>83</v>
      </c>
      <c r="GY81" s="62">
        <v>0.12</v>
      </c>
      <c r="GZ81" s="62">
        <v>0</v>
      </c>
      <c r="HA81" s="62">
        <v>0.22</v>
      </c>
      <c r="HB81" s="62">
        <v>0</v>
      </c>
    </row>
    <row r="82" spans="1:210" x14ac:dyDescent="0.3">
      <c r="A82" s="1">
        <v>3.85</v>
      </c>
      <c r="B82" s="1">
        <v>3.9</v>
      </c>
      <c r="C82" s="1" t="s">
        <v>84</v>
      </c>
      <c r="D82" s="1">
        <v>0.18</v>
      </c>
      <c r="E82" s="1">
        <v>0.53</v>
      </c>
      <c r="F82" s="1">
        <v>0.09</v>
      </c>
      <c r="G82" s="1">
        <v>0</v>
      </c>
      <c r="H82" s="1"/>
      <c r="I82" s="1"/>
      <c r="J82" s="1" t="s">
        <v>84</v>
      </c>
      <c r="K82" s="1">
        <v>0.14000000000000001</v>
      </c>
      <c r="L82" s="1">
        <v>0.23</v>
      </c>
      <c r="M82" s="1">
        <v>0</v>
      </c>
      <c r="N82" s="1">
        <v>0.43</v>
      </c>
      <c r="O82" s="1"/>
      <c r="P82" s="1"/>
      <c r="Q82" s="1" t="s">
        <v>84</v>
      </c>
      <c r="R82" s="1">
        <v>0.09</v>
      </c>
      <c r="S82" s="1">
        <v>0</v>
      </c>
      <c r="T82" s="1">
        <v>0.16</v>
      </c>
      <c r="U82" s="1">
        <v>0</v>
      </c>
      <c r="V82" s="1"/>
      <c r="W82" s="1"/>
      <c r="X82" s="1" t="s">
        <v>84</v>
      </c>
      <c r="Y82" s="1">
        <v>0.04</v>
      </c>
      <c r="Z82" s="1">
        <v>0</v>
      </c>
      <c r="AA82" s="1">
        <v>0.08</v>
      </c>
      <c r="AB82" s="1">
        <v>0</v>
      </c>
      <c r="AC82" s="1"/>
      <c r="AD82" s="1"/>
      <c r="AE82" s="6" t="s">
        <v>84</v>
      </c>
      <c r="AF82" s="6">
        <v>0.24</v>
      </c>
      <c r="AG82" s="6">
        <v>0</v>
      </c>
      <c r="AH82" s="6">
        <v>0.44</v>
      </c>
      <c r="AI82" s="6">
        <v>0</v>
      </c>
      <c r="AJ82" s="1"/>
      <c r="AK82" s="1"/>
      <c r="AL82" s="6" t="s">
        <v>84</v>
      </c>
      <c r="AM82" s="6">
        <v>0.5</v>
      </c>
      <c r="AN82" s="6">
        <v>1.1399999999999999</v>
      </c>
      <c r="AO82" s="6">
        <v>0.44</v>
      </c>
      <c r="AP82" s="6">
        <v>0</v>
      </c>
      <c r="AQ82" s="1"/>
      <c r="AR82" s="1"/>
      <c r="AS82" s="6" t="s">
        <v>84</v>
      </c>
      <c r="AT82" s="6">
        <v>1.1599999999999999</v>
      </c>
      <c r="AU82" s="6">
        <v>4.07</v>
      </c>
      <c r="AV82" s="6">
        <v>0.15</v>
      </c>
      <c r="AW82" s="6">
        <v>0</v>
      </c>
      <c r="AZ82" s="6" t="s">
        <v>84</v>
      </c>
      <c r="BA82" s="6">
        <v>1.1200000000000001</v>
      </c>
      <c r="BB82" s="6">
        <v>0.56000000000000005</v>
      </c>
      <c r="BC82" s="6">
        <v>1.9</v>
      </c>
      <c r="BD82" s="6">
        <v>0</v>
      </c>
      <c r="BG82" s="6" t="s">
        <v>84</v>
      </c>
      <c r="BH82" s="6">
        <v>1.19</v>
      </c>
      <c r="BI82" s="6">
        <v>0.13</v>
      </c>
      <c r="BJ82" s="6">
        <v>2.13</v>
      </c>
      <c r="BK82" s="6">
        <v>0</v>
      </c>
      <c r="BN82" s="6" t="s">
        <v>84</v>
      </c>
      <c r="BO82" s="6">
        <v>1.71</v>
      </c>
      <c r="BP82" s="6">
        <v>1.7</v>
      </c>
      <c r="BQ82" s="6">
        <v>2.48</v>
      </c>
      <c r="BR82" s="6">
        <v>0.15</v>
      </c>
      <c r="BU82" s="6" t="s">
        <v>84</v>
      </c>
      <c r="BV82" s="6">
        <v>0.36</v>
      </c>
      <c r="BW82" s="6">
        <v>0.47</v>
      </c>
      <c r="BX82" s="6">
        <v>0.26</v>
      </c>
      <c r="BY82" s="6">
        <v>0</v>
      </c>
      <c r="CB82" s="6" t="s">
        <v>84</v>
      </c>
      <c r="CC82" s="6">
        <v>2.11</v>
      </c>
      <c r="CD82" s="6">
        <v>2.99</v>
      </c>
      <c r="CE82" s="6">
        <v>2.27</v>
      </c>
      <c r="CF82" s="6">
        <v>0.3</v>
      </c>
      <c r="CI82" s="6" t="s">
        <v>84</v>
      </c>
      <c r="CJ82" s="6">
        <v>2.78</v>
      </c>
      <c r="CK82" s="6">
        <v>4.25</v>
      </c>
      <c r="CL82" s="6">
        <v>2.85</v>
      </c>
      <c r="CM82" s="6">
        <v>0.38</v>
      </c>
      <c r="CP82" s="6" t="s">
        <v>84</v>
      </c>
      <c r="CQ82" s="6">
        <v>3.8</v>
      </c>
      <c r="CR82" s="6">
        <v>7.74</v>
      </c>
      <c r="CS82" s="6">
        <v>1.55</v>
      </c>
      <c r="CT82" s="6">
        <v>2.92</v>
      </c>
      <c r="CW82" s="6" t="s">
        <v>84</v>
      </c>
      <c r="CX82" s="6">
        <v>5.33</v>
      </c>
      <c r="CY82" s="6">
        <v>7.92</v>
      </c>
      <c r="CZ82" s="6">
        <v>1.86</v>
      </c>
      <c r="DA82" s="6">
        <v>15.47</v>
      </c>
      <c r="DD82" s="6" t="s">
        <v>84</v>
      </c>
      <c r="DE82" s="6">
        <v>4.12</v>
      </c>
      <c r="DF82" s="6">
        <v>2.06</v>
      </c>
      <c r="DG82" s="6">
        <v>2.92</v>
      </c>
      <c r="DH82" s="6">
        <v>14.77</v>
      </c>
      <c r="DK82" s="6" t="s">
        <v>84</v>
      </c>
      <c r="DL82" s="6">
        <v>4.72</v>
      </c>
      <c r="DM82" s="6">
        <v>4.38</v>
      </c>
      <c r="DN82" s="6">
        <v>2.0699999999999998</v>
      </c>
      <c r="DO82" s="6">
        <v>18.43</v>
      </c>
      <c r="DR82" s="6" t="s">
        <v>84</v>
      </c>
      <c r="DS82" s="6">
        <v>4.59</v>
      </c>
      <c r="DT82" s="6">
        <v>5.84</v>
      </c>
      <c r="DU82" s="6">
        <v>1.27</v>
      </c>
      <c r="DV82" s="6">
        <v>15.2</v>
      </c>
      <c r="DY82" s="6" t="s">
        <v>84</v>
      </c>
      <c r="DZ82" s="6">
        <v>2.8</v>
      </c>
      <c r="EA82" s="6">
        <v>2.36</v>
      </c>
      <c r="EB82" s="6">
        <v>0.85</v>
      </c>
      <c r="EC82" s="6">
        <v>12.44</v>
      </c>
      <c r="EF82" s="6" t="s">
        <v>84</v>
      </c>
      <c r="EG82" s="6">
        <v>4.7300000000000004</v>
      </c>
      <c r="EH82" s="6">
        <v>5.58</v>
      </c>
      <c r="EI82" s="6">
        <v>2.77</v>
      </c>
      <c r="EJ82" s="6">
        <v>12.47</v>
      </c>
      <c r="EM82" s="6" t="s">
        <v>84</v>
      </c>
      <c r="EN82" s="6">
        <v>0.71</v>
      </c>
      <c r="EO82" s="6">
        <v>1.08</v>
      </c>
      <c r="EP82" s="6">
        <v>0.59</v>
      </c>
      <c r="EQ82" s="6">
        <v>0.62</v>
      </c>
      <c r="ET82" s="6" t="s">
        <v>84</v>
      </c>
      <c r="EU82" s="6">
        <v>0.28999999999999998</v>
      </c>
      <c r="EV82" s="6">
        <v>0.34</v>
      </c>
      <c r="EW82" s="6">
        <v>0.36</v>
      </c>
      <c r="EX82" s="6">
        <v>0</v>
      </c>
      <c r="FA82" s="6" t="s">
        <v>84</v>
      </c>
      <c r="FB82" s="6">
        <v>0.09</v>
      </c>
      <c r="FC82" s="6">
        <v>0.11</v>
      </c>
      <c r="FD82" s="6">
        <v>0</v>
      </c>
      <c r="FE82" s="6">
        <v>0</v>
      </c>
      <c r="FH82" s="6" t="s">
        <v>84</v>
      </c>
      <c r="FI82" s="6">
        <v>0.22</v>
      </c>
      <c r="FJ82" s="6">
        <v>0.09</v>
      </c>
      <c r="FK82" s="6">
        <v>0.36</v>
      </c>
      <c r="FL82" s="6">
        <v>0</v>
      </c>
      <c r="FO82" s="6" t="s">
        <v>84</v>
      </c>
      <c r="FP82" s="6">
        <v>0.17</v>
      </c>
      <c r="FQ82" s="6">
        <v>0.35</v>
      </c>
      <c r="FR82" s="6">
        <v>0.15</v>
      </c>
      <c r="FS82" s="6">
        <v>0</v>
      </c>
      <c r="FV82" s="6" t="s">
        <v>84</v>
      </c>
      <c r="FW82" s="6">
        <v>0.21</v>
      </c>
      <c r="FX82" s="6">
        <v>0</v>
      </c>
      <c r="FY82" s="6">
        <v>0.36</v>
      </c>
      <c r="FZ82" s="6">
        <v>0</v>
      </c>
      <c r="GC82" s="6" t="s">
        <v>84</v>
      </c>
      <c r="GD82" s="6">
        <v>0.33</v>
      </c>
      <c r="GE82" s="6">
        <v>1.4</v>
      </c>
      <c r="GF82" s="6">
        <v>0</v>
      </c>
      <c r="GG82" s="6">
        <v>0</v>
      </c>
      <c r="GJ82" s="58" t="s">
        <v>84</v>
      </c>
      <c r="GK82" s="58">
        <v>0.64</v>
      </c>
      <c r="GL82" s="58">
        <v>0.32</v>
      </c>
      <c r="GM82" s="58">
        <v>1.04</v>
      </c>
      <c r="GN82" s="58">
        <v>0</v>
      </c>
      <c r="GQ82" s="58" t="s">
        <v>84</v>
      </c>
      <c r="GR82" s="58">
        <v>1.7</v>
      </c>
      <c r="GS82" s="58">
        <v>4.25</v>
      </c>
      <c r="GT82" s="58">
        <v>0.83</v>
      </c>
      <c r="GU82" s="58">
        <v>0</v>
      </c>
      <c r="GX82" s="62" t="s">
        <v>84</v>
      </c>
      <c r="GY82" s="62">
        <v>0.51</v>
      </c>
      <c r="GZ82" s="62">
        <v>0.19</v>
      </c>
      <c r="HA82" s="62">
        <v>0.47</v>
      </c>
      <c r="HB82" s="62">
        <v>0.52</v>
      </c>
    </row>
    <row r="83" spans="1:210" x14ac:dyDescent="0.3">
      <c r="A83" s="1">
        <v>3.9</v>
      </c>
      <c r="B83" s="1">
        <v>3.9499999999999997</v>
      </c>
      <c r="C83" s="1" t="s">
        <v>85</v>
      </c>
      <c r="D83" s="1">
        <v>0.3</v>
      </c>
      <c r="E83" s="1">
        <v>0</v>
      </c>
      <c r="F83" s="1">
        <v>0.56000000000000005</v>
      </c>
      <c r="G83" s="1">
        <v>0</v>
      </c>
      <c r="H83" s="1"/>
      <c r="I83" s="1"/>
      <c r="J83" s="1" t="s">
        <v>85</v>
      </c>
      <c r="K83" s="1">
        <v>0.25</v>
      </c>
      <c r="L83" s="1">
        <v>0.25</v>
      </c>
      <c r="M83" s="1">
        <v>0.38</v>
      </c>
      <c r="N83" s="1">
        <v>0</v>
      </c>
      <c r="O83" s="1"/>
      <c r="P83" s="1"/>
      <c r="Q83" s="1" t="s">
        <v>85</v>
      </c>
      <c r="R83" s="1">
        <v>0.2</v>
      </c>
      <c r="S83" s="1">
        <v>0.2</v>
      </c>
      <c r="T83" s="1">
        <v>0.28999999999999998</v>
      </c>
      <c r="U83" s="1">
        <v>0</v>
      </c>
      <c r="V83" s="1"/>
      <c r="W83" s="1"/>
      <c r="X83" s="1" t="s">
        <v>85</v>
      </c>
      <c r="Y83" s="1">
        <v>0.54</v>
      </c>
      <c r="Z83" s="1">
        <v>0</v>
      </c>
      <c r="AA83" s="1">
        <v>0.98</v>
      </c>
      <c r="AB83" s="1">
        <v>0</v>
      </c>
      <c r="AC83" s="1"/>
      <c r="AD83" s="1"/>
      <c r="AE83" s="6" t="s">
        <v>85</v>
      </c>
      <c r="AF83" s="6">
        <v>0.64</v>
      </c>
      <c r="AG83" s="6">
        <v>0.32</v>
      </c>
      <c r="AH83" s="6">
        <v>0.52</v>
      </c>
      <c r="AI83" s="6">
        <v>1.59</v>
      </c>
      <c r="AJ83" s="1"/>
      <c r="AK83" s="1"/>
      <c r="AL83" s="6" t="s">
        <v>85</v>
      </c>
      <c r="AM83" s="6">
        <v>0.28000000000000003</v>
      </c>
      <c r="AN83" s="6">
        <v>0.24</v>
      </c>
      <c r="AO83" s="6">
        <v>0.14000000000000001</v>
      </c>
      <c r="AP83" s="6">
        <v>0.57999999999999996</v>
      </c>
      <c r="AQ83" s="1"/>
      <c r="AR83" s="1"/>
      <c r="AS83" s="6" t="s">
        <v>85</v>
      </c>
      <c r="AT83" s="6">
        <v>1.0900000000000001</v>
      </c>
      <c r="AU83" s="6">
        <v>0.36</v>
      </c>
      <c r="AV83" s="6">
        <v>2.04</v>
      </c>
      <c r="AW83" s="6">
        <v>0</v>
      </c>
      <c r="AZ83" s="6" t="s">
        <v>85</v>
      </c>
      <c r="BA83" s="6">
        <v>0.88</v>
      </c>
      <c r="BB83" s="6">
        <v>0.08</v>
      </c>
      <c r="BC83" s="6">
        <v>1.69</v>
      </c>
      <c r="BD83" s="6">
        <v>0</v>
      </c>
      <c r="BG83" s="6" t="s">
        <v>85</v>
      </c>
      <c r="BH83" s="6">
        <v>0.43</v>
      </c>
      <c r="BI83" s="6">
        <v>0.34</v>
      </c>
      <c r="BJ83" s="6">
        <v>0.46</v>
      </c>
      <c r="BK83" s="6">
        <v>0.16</v>
      </c>
      <c r="BN83" s="6" t="s">
        <v>85</v>
      </c>
      <c r="BO83" s="6">
        <v>0.36</v>
      </c>
      <c r="BP83" s="6">
        <v>0.11</v>
      </c>
      <c r="BQ83" s="6">
        <v>0.59</v>
      </c>
      <c r="BR83" s="6">
        <v>0</v>
      </c>
      <c r="BU83" s="6" t="s">
        <v>85</v>
      </c>
      <c r="BV83" s="6">
        <v>0.31</v>
      </c>
      <c r="BW83" s="6">
        <v>0.17</v>
      </c>
      <c r="BX83" s="6">
        <v>0.51</v>
      </c>
      <c r="BY83" s="6">
        <v>0</v>
      </c>
      <c r="CB83" s="6" t="s">
        <v>85</v>
      </c>
      <c r="CC83" s="6">
        <v>4.6399999999999997</v>
      </c>
      <c r="CD83" s="6">
        <v>1.98</v>
      </c>
      <c r="CE83" s="6">
        <v>7.46</v>
      </c>
      <c r="CF83" s="6">
        <v>1.19</v>
      </c>
      <c r="CI83" s="6" t="s">
        <v>85</v>
      </c>
      <c r="CJ83" s="6">
        <v>9.67</v>
      </c>
      <c r="CK83" s="6">
        <v>2.0499999999999998</v>
      </c>
      <c r="CL83" s="6">
        <v>17.82</v>
      </c>
      <c r="CM83" s="6">
        <v>1.61</v>
      </c>
      <c r="CP83" s="6" t="s">
        <v>85</v>
      </c>
      <c r="CQ83" s="6">
        <v>11.86</v>
      </c>
      <c r="CR83" s="6">
        <v>0</v>
      </c>
      <c r="CS83" s="6">
        <v>22.86</v>
      </c>
      <c r="CT83" s="6">
        <v>2.34</v>
      </c>
      <c r="CW83" s="6" t="s">
        <v>85</v>
      </c>
      <c r="CX83" s="6">
        <v>17.02</v>
      </c>
      <c r="CY83" s="6">
        <v>1.6</v>
      </c>
      <c r="CZ83" s="6">
        <v>29.98</v>
      </c>
      <c r="DA83" s="6">
        <v>0.93</v>
      </c>
      <c r="DD83" s="6" t="s">
        <v>85</v>
      </c>
      <c r="DE83" s="6">
        <v>14.18</v>
      </c>
      <c r="DF83" s="6">
        <v>2.9</v>
      </c>
      <c r="DG83" s="6">
        <v>24.51</v>
      </c>
      <c r="DH83" s="6">
        <v>2.4300000000000002</v>
      </c>
      <c r="DK83" s="6" t="s">
        <v>85</v>
      </c>
      <c r="DL83" s="6">
        <v>15.12</v>
      </c>
      <c r="DM83" s="6">
        <v>1.74</v>
      </c>
      <c r="DN83" s="6">
        <v>25.94</v>
      </c>
      <c r="DO83" s="6">
        <v>4.72</v>
      </c>
      <c r="DR83" s="6" t="s">
        <v>85</v>
      </c>
      <c r="DS83" s="6">
        <v>13.15</v>
      </c>
      <c r="DT83" s="6">
        <v>2.27</v>
      </c>
      <c r="DU83" s="6">
        <v>21.67</v>
      </c>
      <c r="DV83" s="6">
        <v>6.2</v>
      </c>
      <c r="DY83" s="6" t="s">
        <v>85</v>
      </c>
      <c r="DZ83" s="6">
        <v>11.27</v>
      </c>
      <c r="EA83" s="6">
        <v>1.41</v>
      </c>
      <c r="EB83" s="6">
        <v>21.88</v>
      </c>
      <c r="EC83" s="6">
        <v>1.55</v>
      </c>
      <c r="EF83" s="6" t="s">
        <v>85</v>
      </c>
      <c r="EG83" s="6">
        <v>7.4</v>
      </c>
      <c r="EH83" s="6">
        <v>0.66</v>
      </c>
      <c r="EI83" s="6">
        <v>13.74</v>
      </c>
      <c r="EJ83" s="6">
        <v>2.63</v>
      </c>
      <c r="EM83" s="6" t="s">
        <v>85</v>
      </c>
      <c r="EN83" s="6">
        <v>0.91</v>
      </c>
      <c r="EO83" s="6">
        <v>0.92</v>
      </c>
      <c r="EP83" s="6">
        <v>0.39</v>
      </c>
      <c r="EQ83" s="6">
        <v>1.88</v>
      </c>
      <c r="ET83" s="6" t="s">
        <v>85</v>
      </c>
      <c r="EU83" s="6">
        <v>0.56000000000000005</v>
      </c>
      <c r="EV83" s="6">
        <v>0.81</v>
      </c>
      <c r="EW83" s="6">
        <v>0.08</v>
      </c>
      <c r="EX83" s="6">
        <v>0</v>
      </c>
      <c r="FA83" s="6" t="s">
        <v>85</v>
      </c>
      <c r="FB83" s="6">
        <v>0.34</v>
      </c>
      <c r="FC83" s="6">
        <v>0</v>
      </c>
      <c r="FD83" s="6">
        <v>0.62</v>
      </c>
      <c r="FE83" s="6">
        <v>0</v>
      </c>
      <c r="FH83" s="6" t="s">
        <v>85</v>
      </c>
      <c r="FI83" s="6">
        <v>0.8</v>
      </c>
      <c r="FJ83" s="6">
        <v>0.53</v>
      </c>
      <c r="FK83" s="6">
        <v>1.1599999999999999</v>
      </c>
      <c r="FL83" s="6">
        <v>0.26</v>
      </c>
      <c r="FO83" s="6" t="s">
        <v>85</v>
      </c>
      <c r="FP83" s="6">
        <v>0.2</v>
      </c>
      <c r="FQ83" s="6">
        <v>0.19</v>
      </c>
      <c r="FR83" s="6">
        <v>7.0000000000000007E-2</v>
      </c>
      <c r="FS83" s="6">
        <v>0.91</v>
      </c>
      <c r="FV83" s="6" t="s">
        <v>85</v>
      </c>
      <c r="FW83" s="6">
        <v>0.48</v>
      </c>
      <c r="FX83" s="6">
        <v>1.34</v>
      </c>
      <c r="FY83" s="6">
        <v>0</v>
      </c>
      <c r="FZ83" s="6">
        <v>1.59</v>
      </c>
      <c r="GC83" s="6" t="s">
        <v>85</v>
      </c>
      <c r="GD83" s="6">
        <v>0.21</v>
      </c>
      <c r="GE83" s="6">
        <v>0.4</v>
      </c>
      <c r="GF83" s="6">
        <v>0</v>
      </c>
      <c r="GG83" s="6">
        <v>1</v>
      </c>
      <c r="GJ83" s="58" t="s">
        <v>85</v>
      </c>
      <c r="GK83" s="58">
        <v>0.99</v>
      </c>
      <c r="GL83" s="58">
        <v>3.41</v>
      </c>
      <c r="GM83" s="58">
        <v>0</v>
      </c>
      <c r="GN83" s="58">
        <v>0.47</v>
      </c>
      <c r="GQ83" s="58" t="s">
        <v>85</v>
      </c>
      <c r="GR83" s="58">
        <v>0.15</v>
      </c>
      <c r="GS83" s="58">
        <v>0.35</v>
      </c>
      <c r="GT83" s="58">
        <v>0</v>
      </c>
      <c r="GU83" s="58">
        <v>0</v>
      </c>
      <c r="GX83" s="62" t="s">
        <v>85</v>
      </c>
      <c r="GY83" s="62">
        <v>0.19</v>
      </c>
      <c r="GZ83" s="62">
        <v>0.61</v>
      </c>
      <c r="HA83" s="62">
        <v>0</v>
      </c>
      <c r="HB83" s="62">
        <v>0</v>
      </c>
    </row>
    <row r="84" spans="1:210" x14ac:dyDescent="0.3">
      <c r="A84" s="1">
        <v>3.9499999999999997</v>
      </c>
      <c r="B84" s="1">
        <v>3.9999999999999996</v>
      </c>
      <c r="C84" s="1" t="s">
        <v>86</v>
      </c>
      <c r="D84" s="1">
        <v>10.62</v>
      </c>
      <c r="E84" s="1">
        <v>19.28</v>
      </c>
      <c r="F84" s="1">
        <v>5.29</v>
      </c>
      <c r="G84" s="1">
        <v>13.08</v>
      </c>
      <c r="H84" s="1"/>
      <c r="I84" s="1"/>
      <c r="J84" s="1" t="s">
        <v>86</v>
      </c>
      <c r="K84" s="1">
        <v>6.38</v>
      </c>
      <c r="L84" s="1">
        <v>9.61</v>
      </c>
      <c r="M84" s="1">
        <v>3.21</v>
      </c>
      <c r="N84" s="1">
        <v>11.64</v>
      </c>
      <c r="O84" s="1"/>
      <c r="P84" s="1"/>
      <c r="Q84" s="1" t="s">
        <v>86</v>
      </c>
      <c r="R84" s="1">
        <v>4.58</v>
      </c>
      <c r="S84" s="1">
        <v>11.43</v>
      </c>
      <c r="T84" s="1">
        <v>2.4900000000000002</v>
      </c>
      <c r="U84" s="1">
        <v>1.56</v>
      </c>
      <c r="V84" s="1"/>
      <c r="W84" s="1"/>
      <c r="X84" s="1" t="s">
        <v>86</v>
      </c>
      <c r="Y84" s="1">
        <v>2.97</v>
      </c>
      <c r="Z84" s="1">
        <v>5.01</v>
      </c>
      <c r="AA84" s="1">
        <v>2.2999999999999998</v>
      </c>
      <c r="AB84" s="1">
        <v>2.78</v>
      </c>
      <c r="AC84" s="1"/>
      <c r="AD84" s="1"/>
      <c r="AE84" s="6" t="s">
        <v>86</v>
      </c>
      <c r="AF84" s="6">
        <v>3.92</v>
      </c>
      <c r="AG84" s="6">
        <v>3.52</v>
      </c>
      <c r="AH84" s="6">
        <v>2.71</v>
      </c>
      <c r="AI84" s="6">
        <v>9.15</v>
      </c>
      <c r="AJ84" s="1"/>
      <c r="AK84" s="1"/>
      <c r="AL84" s="6" t="s">
        <v>86</v>
      </c>
      <c r="AM84" s="6">
        <v>4.8099999999999996</v>
      </c>
      <c r="AN84" s="6">
        <v>10.38</v>
      </c>
      <c r="AO84" s="6">
        <v>1.66</v>
      </c>
      <c r="AP84" s="6">
        <v>6.59</v>
      </c>
      <c r="AQ84" s="1"/>
      <c r="AR84" s="1"/>
      <c r="AS84" s="6" t="s">
        <v>86</v>
      </c>
      <c r="AT84" s="6">
        <v>9.33</v>
      </c>
      <c r="AU84" s="6">
        <v>19.02</v>
      </c>
      <c r="AV84" s="6">
        <v>7.25</v>
      </c>
      <c r="AW84" s="6">
        <v>2.02</v>
      </c>
      <c r="AZ84" s="6" t="s">
        <v>86</v>
      </c>
      <c r="BA84" s="6">
        <v>4.58</v>
      </c>
      <c r="BB84" s="6">
        <v>3.7</v>
      </c>
      <c r="BC84" s="6">
        <v>4.22</v>
      </c>
      <c r="BD84" s="6">
        <v>7.76</v>
      </c>
      <c r="BG84" s="6" t="s">
        <v>86</v>
      </c>
      <c r="BH84" s="6">
        <v>5.0199999999999996</v>
      </c>
      <c r="BI84" s="6">
        <v>6.04</v>
      </c>
      <c r="BJ84" s="6">
        <v>4.3600000000000003</v>
      </c>
      <c r="BK84" s="6">
        <v>4.32</v>
      </c>
      <c r="BN84" s="6" t="s">
        <v>86</v>
      </c>
      <c r="BO84" s="6">
        <v>9.33</v>
      </c>
      <c r="BP84" s="6">
        <v>9.98</v>
      </c>
      <c r="BQ84" s="6">
        <v>7.96</v>
      </c>
      <c r="BR84" s="6">
        <v>8.39</v>
      </c>
      <c r="BU84" s="6" t="s">
        <v>86</v>
      </c>
      <c r="BV84" s="6">
        <v>6.51</v>
      </c>
      <c r="BW84" s="6">
        <v>3.57</v>
      </c>
      <c r="BX84" s="6">
        <v>4.4000000000000004</v>
      </c>
      <c r="BY84" s="6">
        <v>17.239999999999998</v>
      </c>
      <c r="CB84" s="6" t="s">
        <v>86</v>
      </c>
      <c r="CC84" s="6">
        <v>9.27</v>
      </c>
      <c r="CD84" s="6">
        <v>20.95</v>
      </c>
      <c r="CE84" s="6">
        <v>3.69</v>
      </c>
      <c r="CF84" s="6">
        <v>11.53</v>
      </c>
      <c r="CI84" s="6" t="s">
        <v>86</v>
      </c>
      <c r="CJ84" s="6">
        <v>7.38</v>
      </c>
      <c r="CK84" s="6">
        <v>7.72</v>
      </c>
      <c r="CL84" s="6">
        <v>3.2</v>
      </c>
      <c r="CM84" s="6">
        <v>20.440000000000001</v>
      </c>
      <c r="CP84" s="6" t="s">
        <v>86</v>
      </c>
      <c r="CQ84" s="6">
        <v>9.81</v>
      </c>
      <c r="CR84" s="6">
        <v>5.84</v>
      </c>
      <c r="CS84" s="6">
        <v>6.4</v>
      </c>
      <c r="CT84" s="6">
        <v>32.880000000000003</v>
      </c>
      <c r="CW84" s="6" t="s">
        <v>86</v>
      </c>
      <c r="CX84" s="6">
        <v>7.5</v>
      </c>
      <c r="CY84" s="6">
        <v>7.64</v>
      </c>
      <c r="CZ84" s="6">
        <v>3.67</v>
      </c>
      <c r="DA84" s="6">
        <v>23.28</v>
      </c>
      <c r="DD84" s="6" t="s">
        <v>86</v>
      </c>
      <c r="DE84" s="6">
        <v>6.33</v>
      </c>
      <c r="DF84" s="6">
        <v>3.43</v>
      </c>
      <c r="DG84" s="6">
        <v>1.55</v>
      </c>
      <c r="DH84" s="6">
        <v>30.98</v>
      </c>
      <c r="DK84" s="6" t="s">
        <v>86</v>
      </c>
      <c r="DL84" s="6">
        <v>8.41</v>
      </c>
      <c r="DM84" s="6">
        <v>9.16</v>
      </c>
      <c r="DN84" s="6">
        <v>4.58</v>
      </c>
      <c r="DO84" s="6">
        <v>24.91</v>
      </c>
      <c r="DR84" s="6" t="s">
        <v>86</v>
      </c>
      <c r="DS84" s="6">
        <v>8.0299999999999994</v>
      </c>
      <c r="DT84" s="6">
        <v>7.05</v>
      </c>
      <c r="DU84" s="6">
        <v>5.97</v>
      </c>
      <c r="DV84" s="6">
        <v>14.83</v>
      </c>
      <c r="DY84" s="6" t="s">
        <v>86</v>
      </c>
      <c r="DZ84" s="6">
        <v>6.52</v>
      </c>
      <c r="EA84" s="6">
        <v>4.91</v>
      </c>
      <c r="EB84" s="6">
        <v>3.04</v>
      </c>
      <c r="EC84" s="6">
        <v>21.72</v>
      </c>
      <c r="EF84" s="6" t="s">
        <v>86</v>
      </c>
      <c r="EG84" s="6">
        <v>6.37</v>
      </c>
      <c r="EH84" s="6">
        <v>2.74</v>
      </c>
      <c r="EI84" s="6">
        <v>2.16</v>
      </c>
      <c r="EJ84" s="6">
        <v>31.06</v>
      </c>
      <c r="EM84" s="6" t="s">
        <v>86</v>
      </c>
      <c r="EN84" s="6">
        <v>4.3899999999999997</v>
      </c>
      <c r="EO84" s="6">
        <v>0.7</v>
      </c>
      <c r="EP84" s="6">
        <v>2.94</v>
      </c>
      <c r="EQ84" s="6">
        <v>19.77</v>
      </c>
      <c r="ET84" s="6" t="s">
        <v>86</v>
      </c>
      <c r="EU84" s="6">
        <v>1.35</v>
      </c>
      <c r="EV84" s="6">
        <v>1.1200000000000001</v>
      </c>
      <c r="EW84" s="6">
        <v>1.32</v>
      </c>
      <c r="EX84" s="6">
        <v>1.0900000000000001</v>
      </c>
      <c r="FA84" s="6" t="s">
        <v>86</v>
      </c>
      <c r="FB84" s="6">
        <v>2.3199999999999998</v>
      </c>
      <c r="FC84" s="6">
        <v>1.79</v>
      </c>
      <c r="FD84" s="6">
        <v>3.54</v>
      </c>
      <c r="FE84" s="6">
        <v>0</v>
      </c>
      <c r="FH84" s="6" t="s">
        <v>86</v>
      </c>
      <c r="FI84" s="6">
        <v>1.61</v>
      </c>
      <c r="FJ84" s="6">
        <v>2.1800000000000002</v>
      </c>
      <c r="FK84" s="6">
        <v>1.7</v>
      </c>
      <c r="FL84" s="6">
        <v>0</v>
      </c>
      <c r="FO84" s="6" t="s">
        <v>86</v>
      </c>
      <c r="FP84" s="6">
        <v>1.67</v>
      </c>
      <c r="FQ84" s="6">
        <v>2.52</v>
      </c>
      <c r="FR84" s="6">
        <v>1.55</v>
      </c>
      <c r="FS84" s="6">
        <v>0</v>
      </c>
      <c r="FV84" s="6" t="s">
        <v>86</v>
      </c>
      <c r="FW84" s="6">
        <v>2.2400000000000002</v>
      </c>
      <c r="FX84" s="6">
        <v>2.61</v>
      </c>
      <c r="FY84" s="6">
        <v>2.41</v>
      </c>
      <c r="FZ84" s="6">
        <v>1.84</v>
      </c>
      <c r="GC84" s="6" t="s">
        <v>86</v>
      </c>
      <c r="GD84" s="6">
        <v>2.78</v>
      </c>
      <c r="GE84" s="6">
        <v>3.86</v>
      </c>
      <c r="GF84" s="6">
        <v>2.84</v>
      </c>
      <c r="GG84" s="6">
        <v>1.1599999999999999</v>
      </c>
      <c r="GJ84" s="58" t="s">
        <v>86</v>
      </c>
      <c r="GK84" s="58">
        <v>1.6</v>
      </c>
      <c r="GL84" s="58">
        <v>1.71</v>
      </c>
      <c r="GM84" s="58">
        <v>2.12</v>
      </c>
      <c r="GN84" s="58">
        <v>0</v>
      </c>
      <c r="GQ84" s="58" t="s">
        <v>86</v>
      </c>
      <c r="GR84" s="58">
        <v>3.34</v>
      </c>
      <c r="GS84" s="58">
        <v>3.93</v>
      </c>
      <c r="GT84" s="58">
        <v>2.95</v>
      </c>
      <c r="GU84" s="58">
        <v>2.93</v>
      </c>
      <c r="GX84" s="62" t="s">
        <v>86</v>
      </c>
      <c r="GY84" s="62">
        <v>3</v>
      </c>
      <c r="GZ84" s="62">
        <v>2.96</v>
      </c>
      <c r="HA84" s="62">
        <v>3.11</v>
      </c>
      <c r="HB84" s="62">
        <v>0.62</v>
      </c>
    </row>
    <row r="85" spans="1:210" x14ac:dyDescent="0.3">
      <c r="A85" s="1">
        <v>3.9999999999999996</v>
      </c>
      <c r="B85" s="1">
        <v>4.05</v>
      </c>
      <c r="C85" s="1" t="s">
        <v>87</v>
      </c>
      <c r="D85" s="1">
        <v>1.1599999999999999</v>
      </c>
      <c r="E85" s="1">
        <v>3.66</v>
      </c>
      <c r="F85" s="1">
        <v>0.19</v>
      </c>
      <c r="G85" s="1">
        <v>0</v>
      </c>
      <c r="H85" s="1"/>
      <c r="I85" s="1"/>
      <c r="J85" s="1" t="s">
        <v>87</v>
      </c>
      <c r="K85" s="1">
        <v>0.81</v>
      </c>
      <c r="L85" s="1">
        <v>1.44</v>
      </c>
      <c r="M85" s="1">
        <v>0.49</v>
      </c>
      <c r="N85" s="1">
        <v>0</v>
      </c>
      <c r="O85" s="1"/>
      <c r="P85" s="1"/>
      <c r="Q85" s="1" t="s">
        <v>87</v>
      </c>
      <c r="R85" s="1">
        <v>0.33</v>
      </c>
      <c r="S85" s="1">
        <v>0.18</v>
      </c>
      <c r="T85" s="1">
        <v>0.13</v>
      </c>
      <c r="U85" s="1">
        <v>0</v>
      </c>
      <c r="V85" s="1"/>
      <c r="W85" s="1"/>
      <c r="X85" s="1" t="s">
        <v>87</v>
      </c>
      <c r="Y85" s="1">
        <v>0.52</v>
      </c>
      <c r="Z85" s="1">
        <v>0.35</v>
      </c>
      <c r="AA85" s="1">
        <v>0.16</v>
      </c>
      <c r="AB85" s="1">
        <v>1.1299999999999999</v>
      </c>
      <c r="AC85" s="1"/>
      <c r="AD85" s="1"/>
      <c r="AE85" s="6" t="s">
        <v>87</v>
      </c>
      <c r="AF85" s="6">
        <v>0.35</v>
      </c>
      <c r="AG85" s="6">
        <v>0.35</v>
      </c>
      <c r="AH85" s="6">
        <v>0.28000000000000003</v>
      </c>
      <c r="AI85" s="6">
        <v>0</v>
      </c>
      <c r="AJ85" s="1"/>
      <c r="AK85" s="1"/>
      <c r="AL85" s="6" t="s">
        <v>87</v>
      </c>
      <c r="AM85" s="6">
        <v>1.02</v>
      </c>
      <c r="AN85" s="6">
        <v>2.0299999999999998</v>
      </c>
      <c r="AO85" s="6">
        <v>0.33</v>
      </c>
      <c r="AP85" s="6">
        <v>0</v>
      </c>
      <c r="AQ85" s="1"/>
      <c r="AR85" s="1"/>
      <c r="AS85" s="6" t="s">
        <v>87</v>
      </c>
      <c r="AT85" s="6">
        <v>0.32</v>
      </c>
      <c r="AU85" s="6">
        <v>0.21</v>
      </c>
      <c r="AV85" s="6">
        <v>0.09</v>
      </c>
      <c r="AW85" s="6">
        <v>0</v>
      </c>
      <c r="AZ85" s="6" t="s">
        <v>87</v>
      </c>
      <c r="BA85" s="6">
        <v>0.3</v>
      </c>
      <c r="BB85" s="6">
        <v>0.1</v>
      </c>
      <c r="BC85" s="6">
        <v>0.11</v>
      </c>
      <c r="BD85" s="6">
        <v>0</v>
      </c>
      <c r="BG85" s="6" t="s">
        <v>87</v>
      </c>
      <c r="BH85" s="6">
        <v>0.79</v>
      </c>
      <c r="BI85" s="6">
        <v>0.99</v>
      </c>
      <c r="BJ85" s="6">
        <v>0.73</v>
      </c>
      <c r="BK85" s="6">
        <v>0.51</v>
      </c>
      <c r="BN85" s="6" t="s">
        <v>87</v>
      </c>
      <c r="BO85" s="6">
        <v>0.83</v>
      </c>
      <c r="BP85" s="6">
        <v>1.52</v>
      </c>
      <c r="BQ85" s="6">
        <v>0</v>
      </c>
      <c r="BR85" s="6">
        <v>0</v>
      </c>
      <c r="BU85" s="6" t="s">
        <v>87</v>
      </c>
      <c r="BV85" s="6">
        <v>0.45</v>
      </c>
      <c r="BW85" s="6">
        <v>1.3</v>
      </c>
      <c r="BX85" s="6">
        <v>0</v>
      </c>
      <c r="BY85" s="6">
        <v>0</v>
      </c>
      <c r="CB85" s="6" t="s">
        <v>87</v>
      </c>
      <c r="CC85" s="6">
        <v>0.24</v>
      </c>
      <c r="CD85" s="6">
        <v>0</v>
      </c>
      <c r="CE85" s="6">
        <v>0.12</v>
      </c>
      <c r="CF85" s="6">
        <v>0</v>
      </c>
      <c r="CI85" s="6" t="s">
        <v>87</v>
      </c>
      <c r="CJ85" s="6">
        <v>0.3</v>
      </c>
      <c r="CK85" s="6">
        <v>0.35</v>
      </c>
      <c r="CL85" s="6">
        <v>0.2</v>
      </c>
      <c r="CM85" s="6">
        <v>0</v>
      </c>
      <c r="CP85" s="6" t="s">
        <v>87</v>
      </c>
      <c r="CQ85" s="6">
        <v>0.5</v>
      </c>
      <c r="CR85" s="6">
        <v>0.13</v>
      </c>
      <c r="CS85" s="6">
        <v>0.16</v>
      </c>
      <c r="CT85" s="6">
        <v>0</v>
      </c>
      <c r="CW85" s="6" t="s">
        <v>87</v>
      </c>
      <c r="CX85" s="6">
        <v>0.37</v>
      </c>
      <c r="CY85" s="6">
        <v>0.46</v>
      </c>
      <c r="CZ85" s="6">
        <v>0.36</v>
      </c>
      <c r="DA85" s="6">
        <v>0</v>
      </c>
      <c r="DD85" s="6" t="s">
        <v>87</v>
      </c>
      <c r="DE85" s="6">
        <v>0.46</v>
      </c>
      <c r="DF85" s="6">
        <v>1.17</v>
      </c>
      <c r="DG85" s="6">
        <v>0.2</v>
      </c>
      <c r="DH85" s="6">
        <v>0</v>
      </c>
      <c r="DK85" s="6" t="s">
        <v>87</v>
      </c>
      <c r="DL85" s="6">
        <v>0.65</v>
      </c>
      <c r="DM85" s="6">
        <v>0.56999999999999995</v>
      </c>
      <c r="DN85" s="6">
        <v>0.65</v>
      </c>
      <c r="DO85" s="6">
        <v>0</v>
      </c>
      <c r="DR85" s="6" t="s">
        <v>87</v>
      </c>
      <c r="DS85" s="6">
        <v>0.66</v>
      </c>
      <c r="DT85" s="6">
        <v>2.37</v>
      </c>
      <c r="DU85" s="6">
        <v>0</v>
      </c>
      <c r="DV85" s="6">
        <v>0</v>
      </c>
      <c r="DY85" s="6" t="s">
        <v>87</v>
      </c>
      <c r="DZ85" s="6">
        <v>2.57</v>
      </c>
      <c r="EA85" s="6">
        <v>7.6</v>
      </c>
      <c r="EB85" s="6">
        <v>0.23</v>
      </c>
      <c r="EC85" s="6">
        <v>0.38</v>
      </c>
      <c r="EF85" s="6" t="s">
        <v>87</v>
      </c>
      <c r="EG85" s="6">
        <v>0.66</v>
      </c>
      <c r="EH85" s="6">
        <v>0.64</v>
      </c>
      <c r="EI85" s="6">
        <v>0.31</v>
      </c>
      <c r="EJ85" s="6">
        <v>0.53</v>
      </c>
      <c r="EM85" s="6" t="s">
        <v>87</v>
      </c>
      <c r="EN85" s="6">
        <v>0.25</v>
      </c>
      <c r="EO85" s="6">
        <v>0.38</v>
      </c>
      <c r="EP85" s="6">
        <v>0</v>
      </c>
      <c r="EQ85" s="6">
        <v>0.43</v>
      </c>
      <c r="ET85" s="6" t="s">
        <v>87</v>
      </c>
      <c r="EU85" s="6">
        <v>0.45</v>
      </c>
      <c r="EV85" s="6">
        <v>0</v>
      </c>
      <c r="EW85" s="6">
        <v>0.5</v>
      </c>
      <c r="EX85" s="6">
        <v>0</v>
      </c>
      <c r="FA85" s="6" t="s">
        <v>87</v>
      </c>
      <c r="FB85" s="6">
        <v>0.17</v>
      </c>
      <c r="FC85" s="6">
        <v>0</v>
      </c>
      <c r="FD85" s="6">
        <v>0.12</v>
      </c>
      <c r="FE85" s="6">
        <v>0</v>
      </c>
      <c r="FH85" s="6" t="s">
        <v>87</v>
      </c>
      <c r="FI85" s="6">
        <v>0.28000000000000003</v>
      </c>
      <c r="FJ85" s="6">
        <v>0.45</v>
      </c>
      <c r="FK85" s="6">
        <v>0.2</v>
      </c>
      <c r="FL85" s="6">
        <v>0</v>
      </c>
      <c r="FO85" s="6" t="s">
        <v>87</v>
      </c>
      <c r="FP85" s="6">
        <v>0.05</v>
      </c>
      <c r="FQ85" s="6">
        <v>0</v>
      </c>
      <c r="FR85" s="6">
        <v>0</v>
      </c>
      <c r="FS85" s="6">
        <v>0</v>
      </c>
      <c r="FV85" s="6" t="s">
        <v>87</v>
      </c>
      <c r="FW85" s="6">
        <v>0.42</v>
      </c>
      <c r="FX85" s="6">
        <v>0.28000000000000003</v>
      </c>
      <c r="FY85" s="6">
        <v>0.19</v>
      </c>
      <c r="FZ85" s="6">
        <v>1.25</v>
      </c>
      <c r="GC85" s="6" t="s">
        <v>87</v>
      </c>
      <c r="GD85" s="6">
        <v>0.95</v>
      </c>
      <c r="GE85" s="6">
        <v>0.24</v>
      </c>
      <c r="GF85" s="6">
        <v>0</v>
      </c>
      <c r="GG85" s="6">
        <v>7.19</v>
      </c>
      <c r="GJ85" s="58" t="s">
        <v>87</v>
      </c>
      <c r="GK85" s="58">
        <v>0.36</v>
      </c>
      <c r="GL85" s="58">
        <v>0</v>
      </c>
      <c r="GM85" s="58">
        <v>0.08</v>
      </c>
      <c r="GN85" s="58">
        <v>1.7</v>
      </c>
      <c r="GQ85" s="58" t="s">
        <v>87</v>
      </c>
      <c r="GR85" s="58">
        <v>0.15</v>
      </c>
      <c r="GS85" s="58">
        <v>0</v>
      </c>
      <c r="GT85" s="58">
        <v>0</v>
      </c>
      <c r="GU85" s="58">
        <v>0</v>
      </c>
      <c r="GX85" s="62" t="s">
        <v>87</v>
      </c>
      <c r="GY85" s="62">
        <v>1.53</v>
      </c>
      <c r="GZ85" s="62">
        <v>4.03</v>
      </c>
      <c r="HA85" s="62">
        <v>0.23</v>
      </c>
      <c r="HB85" s="62">
        <v>0</v>
      </c>
    </row>
    <row r="86" spans="1:210" x14ac:dyDescent="0.3">
      <c r="A86" s="1">
        <v>4.05</v>
      </c>
      <c r="B86" s="1">
        <v>4.0999999999999996</v>
      </c>
      <c r="C86" s="1" t="s">
        <v>88</v>
      </c>
      <c r="D86" s="1">
        <v>0.79</v>
      </c>
      <c r="E86" s="1">
        <v>2.12</v>
      </c>
      <c r="F86" s="1">
        <v>0.28000000000000003</v>
      </c>
      <c r="G86" s="1">
        <v>0</v>
      </c>
      <c r="H86" s="1"/>
      <c r="I86" s="1"/>
      <c r="J86" s="1" t="s">
        <v>88</v>
      </c>
      <c r="K86" s="1">
        <v>1.1399999999999999</v>
      </c>
      <c r="L86" s="1">
        <v>4.22</v>
      </c>
      <c r="M86" s="1">
        <v>0.14000000000000001</v>
      </c>
      <c r="N86" s="1">
        <v>0.34</v>
      </c>
      <c r="O86" s="1"/>
      <c r="P86" s="1"/>
      <c r="Q86" s="1" t="s">
        <v>88</v>
      </c>
      <c r="R86" s="1">
        <v>0.62</v>
      </c>
      <c r="S86" s="1">
        <v>2.17</v>
      </c>
      <c r="T86" s="1">
        <v>0.11</v>
      </c>
      <c r="U86" s="1">
        <v>0.25</v>
      </c>
      <c r="V86" s="1"/>
      <c r="W86" s="1"/>
      <c r="X86" s="1" t="s">
        <v>88</v>
      </c>
      <c r="Y86" s="1">
        <v>0.56000000000000005</v>
      </c>
      <c r="Z86" s="1">
        <v>2.48</v>
      </c>
      <c r="AA86" s="1">
        <v>0</v>
      </c>
      <c r="AB86" s="1">
        <v>0</v>
      </c>
      <c r="AC86" s="1"/>
      <c r="AD86" s="1"/>
      <c r="AE86" s="6" t="s">
        <v>88</v>
      </c>
      <c r="AF86" s="6">
        <v>2.4900000000000002</v>
      </c>
      <c r="AG86" s="6">
        <v>0.79</v>
      </c>
      <c r="AH86" s="6">
        <v>0.52</v>
      </c>
      <c r="AI86" s="6">
        <v>11.59</v>
      </c>
      <c r="AJ86" s="1"/>
      <c r="AK86" s="1"/>
      <c r="AL86" s="6" t="s">
        <v>88</v>
      </c>
      <c r="AM86" s="6">
        <v>0.56000000000000005</v>
      </c>
      <c r="AN86" s="6">
        <v>0.14000000000000001</v>
      </c>
      <c r="AO86" s="6">
        <v>0.16</v>
      </c>
      <c r="AP86" s="6">
        <v>2.3199999999999998</v>
      </c>
      <c r="AQ86" s="1"/>
      <c r="AR86" s="1"/>
      <c r="AS86" s="6" t="s">
        <v>88</v>
      </c>
      <c r="AT86" s="6">
        <v>0.97</v>
      </c>
      <c r="AU86" s="6">
        <v>0</v>
      </c>
      <c r="AV86" s="6">
        <v>1.29</v>
      </c>
      <c r="AW86" s="6">
        <v>1.98</v>
      </c>
      <c r="AZ86" s="6" t="s">
        <v>88</v>
      </c>
      <c r="BA86" s="6">
        <v>0.32</v>
      </c>
      <c r="BB86" s="6">
        <v>0</v>
      </c>
      <c r="BC86" s="6">
        <v>0.24</v>
      </c>
      <c r="BD86" s="6">
        <v>0.84</v>
      </c>
      <c r="BG86" s="6" t="s">
        <v>88</v>
      </c>
      <c r="BH86" s="6">
        <v>7.0000000000000007E-2</v>
      </c>
      <c r="BI86" s="6">
        <v>0</v>
      </c>
      <c r="BJ86" s="6">
        <v>0</v>
      </c>
      <c r="BK86" s="6">
        <v>0</v>
      </c>
      <c r="BN86" s="6" t="s">
        <v>88</v>
      </c>
      <c r="BO86" s="6">
        <v>0</v>
      </c>
      <c r="BP86" s="6">
        <v>0</v>
      </c>
      <c r="BQ86" s="6">
        <v>0</v>
      </c>
      <c r="BR86" s="6">
        <v>0</v>
      </c>
      <c r="BU86" s="6" t="s">
        <v>88</v>
      </c>
      <c r="BV86" s="6">
        <v>0.13</v>
      </c>
      <c r="BW86" s="6">
        <v>0</v>
      </c>
      <c r="BX86" s="6">
        <v>0.14000000000000001</v>
      </c>
      <c r="BY86" s="6">
        <v>0.37</v>
      </c>
      <c r="CB86" s="6" t="s">
        <v>88</v>
      </c>
      <c r="CC86" s="6">
        <v>0.86</v>
      </c>
      <c r="CD86" s="6">
        <v>1.34</v>
      </c>
      <c r="CE86" s="6">
        <v>0.32</v>
      </c>
      <c r="CF86" s="6">
        <v>2.16</v>
      </c>
      <c r="CI86" s="6" t="s">
        <v>88</v>
      </c>
      <c r="CJ86" s="6">
        <v>2.5099999999999998</v>
      </c>
      <c r="CK86" s="6">
        <v>1.01</v>
      </c>
      <c r="CL86" s="6">
        <v>0.06</v>
      </c>
      <c r="CM86" s="6">
        <v>14.07</v>
      </c>
      <c r="CP86" s="6" t="s">
        <v>88</v>
      </c>
      <c r="CQ86" s="6">
        <v>0.82</v>
      </c>
      <c r="CR86" s="6">
        <v>0.88</v>
      </c>
      <c r="CS86" s="6">
        <v>0.36</v>
      </c>
      <c r="CT86" s="6">
        <v>2.68</v>
      </c>
      <c r="CW86" s="6" t="s">
        <v>88</v>
      </c>
      <c r="CX86" s="6">
        <v>0.89</v>
      </c>
      <c r="CY86" s="6">
        <v>0.85</v>
      </c>
      <c r="CZ86" s="6">
        <v>0.62</v>
      </c>
      <c r="DA86" s="6">
        <v>0</v>
      </c>
      <c r="DD86" s="6" t="s">
        <v>88</v>
      </c>
      <c r="DE86" s="6">
        <v>0.11</v>
      </c>
      <c r="DF86" s="6">
        <v>0</v>
      </c>
      <c r="DG86" s="6">
        <v>0.04</v>
      </c>
      <c r="DH86" s="6">
        <v>0.66</v>
      </c>
      <c r="DK86" s="6" t="s">
        <v>88</v>
      </c>
      <c r="DL86" s="6">
        <v>0</v>
      </c>
      <c r="DM86" s="6">
        <v>0</v>
      </c>
      <c r="DN86" s="6">
        <v>0</v>
      </c>
      <c r="DO86" s="6">
        <v>0</v>
      </c>
      <c r="DR86" s="6" t="s">
        <v>88</v>
      </c>
      <c r="DS86" s="6">
        <v>0.2</v>
      </c>
      <c r="DT86" s="6">
        <v>0</v>
      </c>
      <c r="DU86" s="6">
        <v>0.39</v>
      </c>
      <c r="DV86" s="6">
        <v>0</v>
      </c>
      <c r="DY86" s="6" t="s">
        <v>88</v>
      </c>
      <c r="DZ86" s="6">
        <v>0</v>
      </c>
      <c r="EA86" s="6">
        <v>0</v>
      </c>
      <c r="EB86" s="6">
        <v>0</v>
      </c>
      <c r="EC86" s="6">
        <v>0</v>
      </c>
      <c r="EF86" s="6" t="s">
        <v>88</v>
      </c>
      <c r="EG86" s="6">
        <v>0.06</v>
      </c>
      <c r="EH86" s="6">
        <v>0</v>
      </c>
      <c r="EI86" s="6">
        <v>0</v>
      </c>
      <c r="EJ86" s="6">
        <v>0</v>
      </c>
      <c r="EM86" s="6" t="s">
        <v>88</v>
      </c>
      <c r="EN86" s="6">
        <v>0.11</v>
      </c>
      <c r="EO86" s="6">
        <v>0.37</v>
      </c>
      <c r="EP86" s="6">
        <v>0</v>
      </c>
      <c r="EQ86" s="6">
        <v>0</v>
      </c>
      <c r="ET86" s="6" t="s">
        <v>88</v>
      </c>
      <c r="EU86" s="6">
        <v>0.27</v>
      </c>
      <c r="EV86" s="6">
        <v>0.35</v>
      </c>
      <c r="EW86" s="6">
        <v>0.32</v>
      </c>
      <c r="EX86" s="6">
        <v>0</v>
      </c>
      <c r="FA86" s="6" t="s">
        <v>88</v>
      </c>
      <c r="FB86" s="6">
        <v>0.39</v>
      </c>
      <c r="FC86" s="6">
        <v>0.68</v>
      </c>
      <c r="FD86" s="6">
        <v>0.36</v>
      </c>
      <c r="FE86" s="6">
        <v>0</v>
      </c>
      <c r="FH86" s="6" t="s">
        <v>88</v>
      </c>
      <c r="FI86" s="6">
        <v>0.14000000000000001</v>
      </c>
      <c r="FJ86" s="6">
        <v>0.27</v>
      </c>
      <c r="FK86" s="6">
        <v>0</v>
      </c>
      <c r="FL86" s="6">
        <v>0</v>
      </c>
      <c r="FO86" s="6" t="s">
        <v>88</v>
      </c>
      <c r="FP86" s="6">
        <v>0</v>
      </c>
      <c r="FQ86" s="6">
        <v>0</v>
      </c>
      <c r="FR86" s="6">
        <v>0</v>
      </c>
      <c r="FS86" s="6">
        <v>0</v>
      </c>
      <c r="FV86" s="6" t="s">
        <v>88</v>
      </c>
      <c r="FW86" s="6">
        <v>0.14000000000000001</v>
      </c>
      <c r="FX86" s="6">
        <v>0</v>
      </c>
      <c r="FY86" s="6">
        <v>0.15</v>
      </c>
      <c r="FZ86" s="6">
        <v>0.56999999999999995</v>
      </c>
      <c r="GC86" s="6" t="s">
        <v>88</v>
      </c>
      <c r="GD86" s="6">
        <v>0.79</v>
      </c>
      <c r="GE86" s="6">
        <v>1.27</v>
      </c>
      <c r="GF86" s="6">
        <v>0.83</v>
      </c>
      <c r="GG86" s="6">
        <v>0</v>
      </c>
      <c r="GJ86" s="58" t="s">
        <v>88</v>
      </c>
      <c r="GK86" s="58">
        <v>0.35</v>
      </c>
      <c r="GL86" s="58">
        <v>0.8</v>
      </c>
      <c r="GM86" s="58">
        <v>0.24</v>
      </c>
      <c r="GN86" s="58">
        <v>0</v>
      </c>
      <c r="GQ86" s="58" t="s">
        <v>88</v>
      </c>
      <c r="GR86" s="58">
        <v>0.27</v>
      </c>
      <c r="GS86" s="58">
        <v>0.35</v>
      </c>
      <c r="GT86" s="58">
        <v>0.25</v>
      </c>
      <c r="GU86" s="58">
        <v>0</v>
      </c>
      <c r="GX86" s="62" t="s">
        <v>88</v>
      </c>
      <c r="GY86" s="62">
        <v>0.16</v>
      </c>
      <c r="GZ86" s="62">
        <v>0.14000000000000001</v>
      </c>
      <c r="HA86" s="62">
        <v>0.22</v>
      </c>
      <c r="HB86" s="62">
        <v>0</v>
      </c>
    </row>
    <row r="87" spans="1:210" x14ac:dyDescent="0.3">
      <c r="A87" s="1">
        <v>4.0999999999999996</v>
      </c>
      <c r="B87" s="1">
        <v>4.1499999999999995</v>
      </c>
      <c r="C87" s="1" t="s">
        <v>89</v>
      </c>
      <c r="D87" s="1">
        <v>0.27</v>
      </c>
      <c r="E87" s="1">
        <v>0.4</v>
      </c>
      <c r="F87" s="1">
        <v>0.36</v>
      </c>
      <c r="G87" s="1">
        <v>0</v>
      </c>
      <c r="H87" s="1"/>
      <c r="I87" s="1"/>
      <c r="J87" s="1" t="s">
        <v>89</v>
      </c>
      <c r="K87" s="1">
        <v>0.12</v>
      </c>
      <c r="L87" s="1">
        <v>0.36</v>
      </c>
      <c r="M87" s="1">
        <v>0</v>
      </c>
      <c r="N87" s="1">
        <v>0.15</v>
      </c>
      <c r="O87" s="1"/>
      <c r="P87" s="1"/>
      <c r="Q87" s="1" t="s">
        <v>89</v>
      </c>
      <c r="R87" s="1">
        <v>0.28999999999999998</v>
      </c>
      <c r="S87" s="1">
        <v>0.34</v>
      </c>
      <c r="T87" s="1">
        <v>0.26</v>
      </c>
      <c r="U87" s="1">
        <v>0.42</v>
      </c>
      <c r="V87" s="1"/>
      <c r="W87" s="1"/>
      <c r="X87" s="1" t="s">
        <v>89</v>
      </c>
      <c r="Y87" s="1">
        <v>0.12</v>
      </c>
      <c r="Z87" s="1">
        <v>0.55000000000000004</v>
      </c>
      <c r="AA87" s="1">
        <v>0</v>
      </c>
      <c r="AB87" s="1">
        <v>0</v>
      </c>
      <c r="AC87" s="1"/>
      <c r="AD87" s="1"/>
      <c r="AE87" s="6" t="s">
        <v>89</v>
      </c>
      <c r="AF87" s="6">
        <v>0.71</v>
      </c>
      <c r="AG87" s="6">
        <v>1.05</v>
      </c>
      <c r="AH87" s="6">
        <v>0.86</v>
      </c>
      <c r="AI87" s="6">
        <v>0</v>
      </c>
      <c r="AJ87" s="1"/>
      <c r="AK87" s="1"/>
      <c r="AL87" s="6" t="s">
        <v>89</v>
      </c>
      <c r="AM87" s="6">
        <v>0.62</v>
      </c>
      <c r="AN87" s="6">
        <v>1.7</v>
      </c>
      <c r="AO87" s="6">
        <v>0.4</v>
      </c>
      <c r="AP87" s="6">
        <v>0</v>
      </c>
      <c r="AQ87" s="1"/>
      <c r="AR87" s="1"/>
      <c r="AS87" s="6" t="s">
        <v>89</v>
      </c>
      <c r="AT87" s="6">
        <v>0.25</v>
      </c>
      <c r="AU87" s="6">
        <v>0.93</v>
      </c>
      <c r="AV87" s="6">
        <v>0</v>
      </c>
      <c r="AW87" s="6">
        <v>0</v>
      </c>
      <c r="AZ87" s="6" t="s">
        <v>89</v>
      </c>
      <c r="BA87" s="6">
        <v>0.17</v>
      </c>
      <c r="BB87" s="6">
        <v>0.6</v>
      </c>
      <c r="BC87" s="6">
        <v>0</v>
      </c>
      <c r="BD87" s="6">
        <v>0</v>
      </c>
      <c r="BG87" s="6" t="s">
        <v>89</v>
      </c>
      <c r="BH87" s="6">
        <v>0.15</v>
      </c>
      <c r="BI87" s="6">
        <v>0.35</v>
      </c>
      <c r="BJ87" s="6">
        <v>0.11</v>
      </c>
      <c r="BK87" s="6">
        <v>0</v>
      </c>
      <c r="BN87" s="6" t="s">
        <v>89</v>
      </c>
      <c r="BO87" s="6">
        <v>0.18</v>
      </c>
      <c r="BP87" s="6">
        <v>0.42</v>
      </c>
      <c r="BQ87" s="6">
        <v>0</v>
      </c>
      <c r="BR87" s="6">
        <v>0</v>
      </c>
      <c r="BU87" s="6" t="s">
        <v>89</v>
      </c>
      <c r="BV87" s="6">
        <v>0.43</v>
      </c>
      <c r="BW87" s="6">
        <v>1.1299999999999999</v>
      </c>
      <c r="BX87" s="6">
        <v>0.31</v>
      </c>
      <c r="BY87" s="6">
        <v>0</v>
      </c>
      <c r="CB87" s="6" t="s">
        <v>89</v>
      </c>
      <c r="CC87" s="6">
        <v>7.6</v>
      </c>
      <c r="CD87" s="6">
        <v>0.55000000000000004</v>
      </c>
      <c r="CE87" s="6">
        <v>11.41</v>
      </c>
      <c r="CF87" s="6">
        <v>9.61</v>
      </c>
      <c r="CI87" s="6" t="s">
        <v>89</v>
      </c>
      <c r="CJ87" s="6">
        <v>11.43</v>
      </c>
      <c r="CK87" s="6">
        <v>0.98</v>
      </c>
      <c r="CL87" s="6">
        <v>21.66</v>
      </c>
      <c r="CM87" s="6">
        <v>3.74</v>
      </c>
      <c r="CP87" s="6" t="s">
        <v>89</v>
      </c>
      <c r="CQ87" s="6">
        <v>2.2000000000000002</v>
      </c>
      <c r="CR87" s="6">
        <v>3.72</v>
      </c>
      <c r="CS87" s="6">
        <v>2.09</v>
      </c>
      <c r="CT87" s="6">
        <v>0</v>
      </c>
      <c r="CW87" s="6" t="s">
        <v>89</v>
      </c>
      <c r="CX87" s="6">
        <v>0.5</v>
      </c>
      <c r="CY87" s="6">
        <v>0.69</v>
      </c>
      <c r="CZ87" s="6">
        <v>0.6</v>
      </c>
      <c r="DA87" s="6">
        <v>0</v>
      </c>
      <c r="DD87" s="6" t="s">
        <v>89</v>
      </c>
      <c r="DE87" s="6">
        <v>0.77</v>
      </c>
      <c r="DF87" s="6">
        <v>1.87</v>
      </c>
      <c r="DG87" s="6">
        <v>0.34</v>
      </c>
      <c r="DH87" s="6">
        <v>0</v>
      </c>
      <c r="DK87" s="6" t="s">
        <v>89</v>
      </c>
      <c r="DL87" s="6">
        <v>0.22</v>
      </c>
      <c r="DM87" s="6">
        <v>0.34</v>
      </c>
      <c r="DN87" s="6">
        <v>7.0000000000000007E-2</v>
      </c>
      <c r="DO87" s="6">
        <v>0</v>
      </c>
      <c r="DR87" s="6" t="s">
        <v>89</v>
      </c>
      <c r="DS87" s="6">
        <v>0.17</v>
      </c>
      <c r="DT87" s="6">
        <v>0.36</v>
      </c>
      <c r="DU87" s="6">
        <v>0.15</v>
      </c>
      <c r="DV87" s="6">
        <v>0</v>
      </c>
      <c r="DY87" s="6" t="s">
        <v>89</v>
      </c>
      <c r="DZ87" s="6">
        <v>0.1</v>
      </c>
      <c r="EA87" s="6">
        <v>0.34</v>
      </c>
      <c r="EB87" s="6">
        <v>0</v>
      </c>
      <c r="EC87" s="6">
        <v>0</v>
      </c>
      <c r="EF87" s="6" t="s">
        <v>89</v>
      </c>
      <c r="EG87" s="6">
        <v>0.08</v>
      </c>
      <c r="EH87" s="6">
        <v>0.24</v>
      </c>
      <c r="EI87" s="6">
        <v>0</v>
      </c>
      <c r="EJ87" s="6">
        <v>0</v>
      </c>
      <c r="EM87" s="6" t="s">
        <v>89</v>
      </c>
      <c r="EN87" s="6">
        <v>0.09</v>
      </c>
      <c r="EO87" s="6">
        <v>0.3</v>
      </c>
      <c r="EP87" s="6">
        <v>0</v>
      </c>
      <c r="EQ87" s="6">
        <v>0</v>
      </c>
      <c r="ET87" s="6" t="s">
        <v>89</v>
      </c>
      <c r="EU87" s="6">
        <v>0.24</v>
      </c>
      <c r="EV87" s="6">
        <v>0.85</v>
      </c>
      <c r="EW87" s="6">
        <v>0</v>
      </c>
      <c r="EX87" s="6">
        <v>0</v>
      </c>
      <c r="FA87" s="6" t="s">
        <v>89</v>
      </c>
      <c r="FB87" s="6">
        <v>0.44</v>
      </c>
      <c r="FC87" s="6">
        <v>1.18</v>
      </c>
      <c r="FD87" s="6">
        <v>0</v>
      </c>
      <c r="FE87" s="6">
        <v>0</v>
      </c>
      <c r="FH87" s="6" t="s">
        <v>89</v>
      </c>
      <c r="FI87" s="6">
        <v>0.88</v>
      </c>
      <c r="FJ87" s="6">
        <v>2.11</v>
      </c>
      <c r="FK87" s="6">
        <v>0.28999999999999998</v>
      </c>
      <c r="FL87" s="6">
        <v>0</v>
      </c>
      <c r="FO87" s="6" t="s">
        <v>89</v>
      </c>
      <c r="FP87" s="6">
        <v>0.57999999999999996</v>
      </c>
      <c r="FQ87" s="6">
        <v>1.24</v>
      </c>
      <c r="FR87" s="6">
        <v>0.51</v>
      </c>
      <c r="FS87" s="6">
        <v>0</v>
      </c>
      <c r="FV87" s="6" t="s">
        <v>89</v>
      </c>
      <c r="FW87" s="6">
        <v>0.44</v>
      </c>
      <c r="FX87" s="6">
        <v>0.19</v>
      </c>
      <c r="FY87" s="6">
        <v>0.22</v>
      </c>
      <c r="FZ87" s="6">
        <v>0.54</v>
      </c>
      <c r="GC87" s="6" t="s">
        <v>89</v>
      </c>
      <c r="GD87" s="6">
        <v>0.53</v>
      </c>
      <c r="GE87" s="6">
        <v>0.84</v>
      </c>
      <c r="GF87" s="6">
        <v>7.0000000000000007E-2</v>
      </c>
      <c r="GG87" s="6">
        <v>1.8</v>
      </c>
      <c r="GJ87" s="58" t="s">
        <v>89</v>
      </c>
      <c r="GK87" s="58">
        <v>0.44</v>
      </c>
      <c r="GL87" s="58">
        <v>0.18</v>
      </c>
      <c r="GM87" s="58">
        <v>0.21</v>
      </c>
      <c r="GN87" s="58">
        <v>2.2799999999999998</v>
      </c>
      <c r="GQ87" s="58" t="s">
        <v>89</v>
      </c>
      <c r="GR87" s="58">
        <v>0.34</v>
      </c>
      <c r="GS87" s="58">
        <v>0.65</v>
      </c>
      <c r="GT87" s="58">
        <v>0.12</v>
      </c>
      <c r="GU87" s="58">
        <v>0</v>
      </c>
      <c r="GX87" s="62" t="s">
        <v>89</v>
      </c>
      <c r="GY87" s="62">
        <v>0.43</v>
      </c>
      <c r="GZ87" s="62">
        <v>0</v>
      </c>
      <c r="HA87" s="62">
        <v>0.81</v>
      </c>
      <c r="HB87" s="62">
        <v>0</v>
      </c>
    </row>
    <row r="88" spans="1:210" x14ac:dyDescent="0.3">
      <c r="A88" s="1">
        <v>4.1499999999999995</v>
      </c>
      <c r="B88" s="1">
        <v>4.1999999999999993</v>
      </c>
      <c r="C88" s="1" t="s">
        <v>90</v>
      </c>
      <c r="D88" s="1">
        <v>1.75</v>
      </c>
      <c r="E88" s="1">
        <v>6.17</v>
      </c>
      <c r="F88" s="1">
        <v>0.41</v>
      </c>
      <c r="G88" s="1">
        <v>0</v>
      </c>
      <c r="H88" s="1"/>
      <c r="I88" s="1"/>
      <c r="J88" s="1" t="s">
        <v>90</v>
      </c>
      <c r="K88" s="1">
        <v>4.0599999999999996</v>
      </c>
      <c r="L88" s="1">
        <v>9.8699999999999992</v>
      </c>
      <c r="M88" s="1">
        <v>1.1100000000000001</v>
      </c>
      <c r="N88" s="1">
        <v>5.53</v>
      </c>
      <c r="O88" s="1"/>
      <c r="P88" s="1"/>
      <c r="Q88" s="1" t="s">
        <v>90</v>
      </c>
      <c r="R88" s="1">
        <v>2.41</v>
      </c>
      <c r="S88" s="1">
        <v>5.64</v>
      </c>
      <c r="T88" s="1">
        <v>1.25</v>
      </c>
      <c r="U88" s="1">
        <v>1.58</v>
      </c>
      <c r="V88" s="1"/>
      <c r="W88" s="1"/>
      <c r="X88" s="1" t="s">
        <v>90</v>
      </c>
      <c r="Y88" s="1">
        <v>2.69</v>
      </c>
      <c r="Z88" s="1">
        <v>5.36</v>
      </c>
      <c r="AA88" s="1">
        <v>0.27</v>
      </c>
      <c r="AB88" s="1">
        <v>7.47</v>
      </c>
      <c r="AC88" s="1"/>
      <c r="AD88" s="1"/>
      <c r="AE88" s="6" t="s">
        <v>90</v>
      </c>
      <c r="AF88" s="6">
        <v>1.92</v>
      </c>
      <c r="AG88" s="6">
        <v>1.51</v>
      </c>
      <c r="AH88" s="6">
        <v>0.92</v>
      </c>
      <c r="AI88" s="6">
        <v>5.51</v>
      </c>
      <c r="AJ88" s="1"/>
      <c r="AK88" s="1"/>
      <c r="AL88" s="6" t="s">
        <v>90</v>
      </c>
      <c r="AM88" s="6">
        <v>2.1</v>
      </c>
      <c r="AN88" s="6">
        <v>5.08</v>
      </c>
      <c r="AO88" s="6">
        <v>0.69</v>
      </c>
      <c r="AP88" s="6">
        <v>2.58</v>
      </c>
      <c r="AQ88" s="1"/>
      <c r="AR88" s="1"/>
      <c r="AS88" s="6" t="s">
        <v>90</v>
      </c>
      <c r="AT88" s="6">
        <v>2.5099999999999998</v>
      </c>
      <c r="AU88" s="6">
        <v>3.08</v>
      </c>
      <c r="AV88" s="6">
        <v>1.93</v>
      </c>
      <c r="AW88" s="6">
        <v>4.5599999999999996</v>
      </c>
      <c r="AZ88" s="6" t="s">
        <v>90</v>
      </c>
      <c r="BA88" s="6">
        <v>3.19</v>
      </c>
      <c r="BB88" s="6">
        <v>5.39</v>
      </c>
      <c r="BC88" s="6">
        <v>1.46</v>
      </c>
      <c r="BD88" s="6">
        <v>5.87</v>
      </c>
      <c r="BG88" s="6" t="s">
        <v>90</v>
      </c>
      <c r="BH88" s="6">
        <v>2.63</v>
      </c>
      <c r="BI88" s="6">
        <v>3.16</v>
      </c>
      <c r="BJ88" s="6">
        <v>2.4700000000000002</v>
      </c>
      <c r="BK88" s="6">
        <v>3.18</v>
      </c>
      <c r="BN88" s="6" t="s">
        <v>90</v>
      </c>
      <c r="BO88" s="6">
        <v>3.21</v>
      </c>
      <c r="BP88" s="6">
        <v>4.46</v>
      </c>
      <c r="BQ88" s="6">
        <v>1.46</v>
      </c>
      <c r="BR88" s="6">
        <v>5.97</v>
      </c>
      <c r="BU88" s="6" t="s">
        <v>90</v>
      </c>
      <c r="BV88" s="6">
        <v>1.49</v>
      </c>
      <c r="BW88" s="6">
        <v>1.42</v>
      </c>
      <c r="BX88" s="6">
        <v>1.3</v>
      </c>
      <c r="BY88" s="6">
        <v>2.88</v>
      </c>
      <c r="CB88" s="6" t="s">
        <v>90</v>
      </c>
      <c r="CC88" s="6">
        <v>1.07</v>
      </c>
      <c r="CD88" s="6">
        <v>0.26</v>
      </c>
      <c r="CE88" s="6">
        <v>1.37</v>
      </c>
      <c r="CF88" s="6">
        <v>0.99</v>
      </c>
      <c r="CI88" s="6" t="s">
        <v>90</v>
      </c>
      <c r="CJ88" s="6">
        <v>0.95</v>
      </c>
      <c r="CK88" s="6">
        <v>0.56000000000000005</v>
      </c>
      <c r="CL88" s="6">
        <v>1.63</v>
      </c>
      <c r="CM88" s="6">
        <v>0</v>
      </c>
      <c r="CP88" s="6" t="s">
        <v>90</v>
      </c>
      <c r="CQ88" s="6">
        <v>1.56</v>
      </c>
      <c r="CR88" s="6">
        <v>2.35</v>
      </c>
      <c r="CS88" s="6">
        <v>1.53</v>
      </c>
      <c r="CT88" s="6">
        <v>0</v>
      </c>
      <c r="CW88" s="6" t="s">
        <v>90</v>
      </c>
      <c r="CX88" s="6">
        <v>0.08</v>
      </c>
      <c r="CY88" s="6">
        <v>0.33</v>
      </c>
      <c r="CZ88" s="6">
        <v>0</v>
      </c>
      <c r="DA88" s="6">
        <v>0</v>
      </c>
      <c r="DD88" s="6" t="s">
        <v>90</v>
      </c>
      <c r="DE88" s="6">
        <v>0.54</v>
      </c>
      <c r="DF88" s="6">
        <v>0.13</v>
      </c>
      <c r="DG88" s="6">
        <v>0.73</v>
      </c>
      <c r="DH88" s="6">
        <v>0</v>
      </c>
      <c r="DK88" s="6" t="s">
        <v>90</v>
      </c>
      <c r="DL88" s="6">
        <v>0.11</v>
      </c>
      <c r="DM88" s="6">
        <v>0.11</v>
      </c>
      <c r="DN88" s="6">
        <v>0.14000000000000001</v>
      </c>
      <c r="DO88" s="6">
        <v>0</v>
      </c>
      <c r="DR88" s="6" t="s">
        <v>90</v>
      </c>
      <c r="DS88" s="6">
        <v>0.37</v>
      </c>
      <c r="DT88" s="6">
        <v>0.12</v>
      </c>
      <c r="DU88" s="6">
        <v>0.65</v>
      </c>
      <c r="DV88" s="6">
        <v>0</v>
      </c>
      <c r="DY88" s="6" t="s">
        <v>90</v>
      </c>
      <c r="DZ88" s="6">
        <v>0.15</v>
      </c>
      <c r="EA88" s="6">
        <v>0</v>
      </c>
      <c r="EB88" s="6">
        <v>0.32</v>
      </c>
      <c r="EC88" s="6">
        <v>0</v>
      </c>
      <c r="EF88" s="6" t="s">
        <v>90</v>
      </c>
      <c r="EG88" s="6">
        <v>0.13</v>
      </c>
      <c r="EH88" s="6">
        <v>0</v>
      </c>
      <c r="EI88" s="6">
        <v>0.27</v>
      </c>
      <c r="EJ88" s="6">
        <v>0</v>
      </c>
      <c r="EM88" s="6" t="s">
        <v>90</v>
      </c>
      <c r="EN88" s="6">
        <v>0.12</v>
      </c>
      <c r="EO88" s="6">
        <v>0.19</v>
      </c>
      <c r="EP88" s="6">
        <v>0</v>
      </c>
      <c r="EQ88" s="6">
        <v>0.52</v>
      </c>
      <c r="ET88" s="6" t="s">
        <v>90</v>
      </c>
      <c r="EU88" s="6">
        <v>0.08</v>
      </c>
      <c r="EV88" s="6">
        <v>0</v>
      </c>
      <c r="EW88" s="6">
        <v>0.15</v>
      </c>
      <c r="EX88" s="6">
        <v>0</v>
      </c>
      <c r="FA88" s="6" t="s">
        <v>90</v>
      </c>
      <c r="FB88" s="6">
        <v>0.42</v>
      </c>
      <c r="FC88" s="6">
        <v>0.86</v>
      </c>
      <c r="FD88" s="6">
        <v>0.24</v>
      </c>
      <c r="FE88" s="6">
        <v>0</v>
      </c>
      <c r="FH88" s="6" t="s">
        <v>90</v>
      </c>
      <c r="FI88" s="6">
        <v>0.36</v>
      </c>
      <c r="FJ88" s="6">
        <v>0.11</v>
      </c>
      <c r="FK88" s="6">
        <v>0.45</v>
      </c>
      <c r="FL88" s="6">
        <v>0</v>
      </c>
      <c r="FO88" s="6" t="s">
        <v>90</v>
      </c>
      <c r="FP88" s="6">
        <v>0.54</v>
      </c>
      <c r="FQ88" s="6">
        <v>0</v>
      </c>
      <c r="FR88" s="6">
        <v>0.77</v>
      </c>
      <c r="FS88" s="6">
        <v>0</v>
      </c>
      <c r="FV88" s="6" t="s">
        <v>90</v>
      </c>
      <c r="FW88" s="6">
        <v>0.56000000000000005</v>
      </c>
      <c r="FX88" s="6">
        <v>1.66</v>
      </c>
      <c r="FY88" s="6">
        <v>0.13</v>
      </c>
      <c r="FZ88" s="6">
        <v>0</v>
      </c>
      <c r="GC88" s="6" t="s">
        <v>90</v>
      </c>
      <c r="GD88" s="6">
        <v>0.14000000000000001</v>
      </c>
      <c r="GE88" s="6">
        <v>0.23</v>
      </c>
      <c r="GF88" s="6">
        <v>0.14000000000000001</v>
      </c>
      <c r="GG88" s="6">
        <v>0</v>
      </c>
      <c r="GJ88" s="58" t="s">
        <v>90</v>
      </c>
      <c r="GK88" s="58">
        <v>0.08</v>
      </c>
      <c r="GL88" s="58">
        <v>0.31</v>
      </c>
      <c r="GM88" s="58">
        <v>0</v>
      </c>
      <c r="GN88" s="58">
        <v>0</v>
      </c>
      <c r="GQ88" s="58" t="s">
        <v>90</v>
      </c>
      <c r="GR88" s="58">
        <v>0.28000000000000003</v>
      </c>
      <c r="GS88" s="58">
        <v>0.74</v>
      </c>
      <c r="GT88" s="58">
        <v>0.12</v>
      </c>
      <c r="GU88" s="58">
        <v>0</v>
      </c>
      <c r="GX88" s="62" t="s">
        <v>90</v>
      </c>
      <c r="GY88" s="62">
        <v>1.03</v>
      </c>
      <c r="GZ88" s="62">
        <v>0.76</v>
      </c>
      <c r="HA88" s="62">
        <v>1.1499999999999999</v>
      </c>
      <c r="HB88" s="62">
        <v>2.4</v>
      </c>
    </row>
    <row r="89" spans="1:210" x14ac:dyDescent="0.3">
      <c r="A89" s="1">
        <v>4.1999999999999993</v>
      </c>
      <c r="B89" s="1">
        <v>4.2499999999999991</v>
      </c>
      <c r="C89" s="1" t="s">
        <v>91</v>
      </c>
      <c r="D89" s="1">
        <v>1.1200000000000001</v>
      </c>
      <c r="E89" s="1">
        <v>0.56999999999999995</v>
      </c>
      <c r="F89" s="1">
        <v>0.98</v>
      </c>
      <c r="G89" s="1">
        <v>0.73</v>
      </c>
      <c r="H89" s="1"/>
      <c r="I89" s="1"/>
      <c r="J89" s="1" t="s">
        <v>91</v>
      </c>
      <c r="K89" s="1">
        <v>0.25</v>
      </c>
      <c r="L89" s="1">
        <v>0.2</v>
      </c>
      <c r="M89" s="1">
        <v>0.4</v>
      </c>
      <c r="N89" s="1">
        <v>0</v>
      </c>
      <c r="O89" s="1"/>
      <c r="P89" s="1"/>
      <c r="Q89" s="1" t="s">
        <v>91</v>
      </c>
      <c r="R89" s="1">
        <v>0.27</v>
      </c>
      <c r="S89" s="1">
        <v>0.55000000000000004</v>
      </c>
      <c r="T89" s="1">
        <v>0.25</v>
      </c>
      <c r="U89" s="1">
        <v>0</v>
      </c>
      <c r="V89" s="1"/>
      <c r="W89" s="1"/>
      <c r="X89" s="1" t="s">
        <v>91</v>
      </c>
      <c r="Y89" s="1">
        <v>0.5</v>
      </c>
      <c r="Z89" s="1">
        <v>0.38</v>
      </c>
      <c r="AA89" s="1">
        <v>0.76</v>
      </c>
      <c r="AB89" s="1">
        <v>0</v>
      </c>
      <c r="AC89" s="1"/>
      <c r="AD89" s="1"/>
      <c r="AE89" s="6" t="s">
        <v>91</v>
      </c>
      <c r="AF89" s="6">
        <v>0.35</v>
      </c>
      <c r="AG89" s="6">
        <v>0.23</v>
      </c>
      <c r="AH89" s="6">
        <v>0.14000000000000001</v>
      </c>
      <c r="AI89" s="6">
        <v>0.81</v>
      </c>
      <c r="AJ89" s="1"/>
      <c r="AK89" s="1"/>
      <c r="AL89" s="6" t="s">
        <v>91</v>
      </c>
      <c r="AM89" s="6">
        <v>0.38</v>
      </c>
      <c r="AN89" s="6">
        <v>0.51</v>
      </c>
      <c r="AO89" s="6">
        <v>0</v>
      </c>
      <c r="AP89" s="6">
        <v>1.33</v>
      </c>
      <c r="AQ89" s="1"/>
      <c r="AR89" s="1"/>
      <c r="AS89" s="6" t="s">
        <v>91</v>
      </c>
      <c r="AT89" s="6">
        <v>0.8</v>
      </c>
      <c r="AU89" s="6">
        <v>0.28000000000000003</v>
      </c>
      <c r="AV89" s="6">
        <v>0.89</v>
      </c>
      <c r="AW89" s="6">
        <v>0.84</v>
      </c>
      <c r="AZ89" s="6" t="s">
        <v>91</v>
      </c>
      <c r="BA89" s="6">
        <v>0.96</v>
      </c>
      <c r="BB89" s="6">
        <v>0.53</v>
      </c>
      <c r="BC89" s="6">
        <v>1.1299999999999999</v>
      </c>
      <c r="BD89" s="6">
        <v>1.44</v>
      </c>
      <c r="BG89" s="6" t="s">
        <v>91</v>
      </c>
      <c r="BH89" s="6">
        <v>0.99</v>
      </c>
      <c r="BI89" s="6">
        <v>1.01</v>
      </c>
      <c r="BJ89" s="6">
        <v>0.75</v>
      </c>
      <c r="BK89" s="6">
        <v>0.38</v>
      </c>
      <c r="BN89" s="6" t="s">
        <v>91</v>
      </c>
      <c r="BO89" s="6">
        <v>0.52</v>
      </c>
      <c r="BP89" s="6">
        <v>0.1</v>
      </c>
      <c r="BQ89" s="6">
        <v>0.49</v>
      </c>
      <c r="BR89" s="6">
        <v>1.45</v>
      </c>
      <c r="BU89" s="6" t="s">
        <v>91</v>
      </c>
      <c r="BV89" s="6">
        <v>0.7</v>
      </c>
      <c r="BW89" s="6">
        <v>0.65</v>
      </c>
      <c r="BX89" s="6">
        <v>0.36</v>
      </c>
      <c r="BY89" s="6">
        <v>2.2200000000000002</v>
      </c>
      <c r="CB89" s="6" t="s">
        <v>91</v>
      </c>
      <c r="CC89" s="6">
        <v>1.28</v>
      </c>
      <c r="CD89" s="6">
        <v>0.86</v>
      </c>
      <c r="CE89" s="6">
        <v>1.61</v>
      </c>
      <c r="CF89" s="6">
        <v>0.99</v>
      </c>
      <c r="CI89" s="6" t="s">
        <v>91</v>
      </c>
      <c r="CJ89" s="6">
        <v>0.38</v>
      </c>
      <c r="CK89" s="6">
        <v>0.14000000000000001</v>
      </c>
      <c r="CL89" s="6">
        <v>0.7</v>
      </c>
      <c r="CM89" s="6">
        <v>0</v>
      </c>
      <c r="CP89" s="6" t="s">
        <v>91</v>
      </c>
      <c r="CQ89" s="6">
        <v>0.65</v>
      </c>
      <c r="CR89" s="6">
        <v>0.57999999999999996</v>
      </c>
      <c r="CS89" s="6">
        <v>0.74</v>
      </c>
      <c r="CT89" s="6">
        <v>0</v>
      </c>
      <c r="CW89" s="6" t="s">
        <v>91</v>
      </c>
      <c r="CX89" s="6">
        <v>0.66</v>
      </c>
      <c r="CY89" s="6">
        <v>0.61</v>
      </c>
      <c r="CZ89" s="6">
        <v>0.93</v>
      </c>
      <c r="DA89" s="6">
        <v>0</v>
      </c>
      <c r="DD89" s="6" t="s">
        <v>91</v>
      </c>
      <c r="DE89" s="6">
        <v>0.89</v>
      </c>
      <c r="DF89" s="6">
        <v>2.19</v>
      </c>
      <c r="DG89" s="6">
        <v>0.52</v>
      </c>
      <c r="DH89" s="6">
        <v>0</v>
      </c>
      <c r="DK89" s="6" t="s">
        <v>91</v>
      </c>
      <c r="DL89" s="6">
        <v>0.39</v>
      </c>
      <c r="DM89" s="6">
        <v>0.09</v>
      </c>
      <c r="DN89" s="6">
        <v>0.56999999999999995</v>
      </c>
      <c r="DO89" s="6">
        <v>0</v>
      </c>
      <c r="DR89" s="6" t="s">
        <v>91</v>
      </c>
      <c r="DS89" s="6">
        <v>0.4</v>
      </c>
      <c r="DT89" s="6">
        <v>0.31</v>
      </c>
      <c r="DU89" s="6">
        <v>0.62</v>
      </c>
      <c r="DV89" s="6">
        <v>0</v>
      </c>
      <c r="DY89" s="6" t="s">
        <v>91</v>
      </c>
      <c r="DZ89" s="6">
        <v>2.2400000000000002</v>
      </c>
      <c r="EA89" s="6">
        <v>2.83</v>
      </c>
      <c r="EB89" s="6">
        <v>1.52</v>
      </c>
      <c r="EC89" s="6">
        <v>3.88</v>
      </c>
      <c r="EF89" s="6" t="s">
        <v>91</v>
      </c>
      <c r="EG89" s="6">
        <v>0.24</v>
      </c>
      <c r="EH89" s="6">
        <v>0</v>
      </c>
      <c r="EI89" s="6">
        <v>0.5</v>
      </c>
      <c r="EJ89" s="6">
        <v>0</v>
      </c>
      <c r="EM89" s="6" t="s">
        <v>91</v>
      </c>
      <c r="EN89" s="6">
        <v>0.5</v>
      </c>
      <c r="EO89" s="6">
        <v>0.28000000000000003</v>
      </c>
      <c r="EP89" s="6">
        <v>0.71</v>
      </c>
      <c r="EQ89" s="6">
        <v>0</v>
      </c>
      <c r="ET89" s="6" t="s">
        <v>91</v>
      </c>
      <c r="EU89" s="6">
        <v>0.43</v>
      </c>
      <c r="EV89" s="6">
        <v>0.24</v>
      </c>
      <c r="EW89" s="6">
        <v>0.69</v>
      </c>
      <c r="EX89" s="6">
        <v>0</v>
      </c>
      <c r="FA89" s="6" t="s">
        <v>91</v>
      </c>
      <c r="FB89" s="6">
        <v>0.79</v>
      </c>
      <c r="FC89" s="6">
        <v>0.28999999999999998</v>
      </c>
      <c r="FD89" s="6">
        <v>1.2</v>
      </c>
      <c r="FE89" s="6">
        <v>0.76</v>
      </c>
      <c r="FH89" s="6" t="s">
        <v>91</v>
      </c>
      <c r="FI89" s="6">
        <v>0.67</v>
      </c>
      <c r="FJ89" s="6">
        <v>0.43</v>
      </c>
      <c r="FK89" s="6">
        <v>0.85</v>
      </c>
      <c r="FL89" s="6">
        <v>0.74</v>
      </c>
      <c r="FO89" s="6" t="s">
        <v>91</v>
      </c>
      <c r="FP89" s="6">
        <v>0.36</v>
      </c>
      <c r="FQ89" s="6">
        <v>0</v>
      </c>
      <c r="FR89" s="6">
        <v>0.44</v>
      </c>
      <c r="FS89" s="6">
        <v>0.84</v>
      </c>
      <c r="FV89" s="6" t="s">
        <v>91</v>
      </c>
      <c r="FW89" s="6">
        <v>0.54</v>
      </c>
      <c r="FX89" s="6">
        <v>0</v>
      </c>
      <c r="FY89" s="6">
        <v>0.93</v>
      </c>
      <c r="FZ89" s="6">
        <v>0</v>
      </c>
      <c r="GC89" s="6" t="s">
        <v>91</v>
      </c>
      <c r="GD89" s="6">
        <v>0.68</v>
      </c>
      <c r="GE89" s="6">
        <v>1.01</v>
      </c>
      <c r="GF89" s="6">
        <v>0.74</v>
      </c>
      <c r="GG89" s="6">
        <v>0</v>
      </c>
      <c r="GJ89" s="58" t="s">
        <v>91</v>
      </c>
      <c r="GK89" s="58">
        <v>0.28000000000000003</v>
      </c>
      <c r="GL89" s="58">
        <v>0</v>
      </c>
      <c r="GM89" s="58">
        <v>0.44</v>
      </c>
      <c r="GN89" s="58">
        <v>0.36</v>
      </c>
      <c r="GQ89" s="58" t="s">
        <v>91</v>
      </c>
      <c r="GR89" s="58">
        <v>0.27</v>
      </c>
      <c r="GS89" s="58">
        <v>0</v>
      </c>
      <c r="GT89" s="58">
        <v>0.52</v>
      </c>
      <c r="GU89" s="58">
        <v>0</v>
      </c>
      <c r="GX89" s="62" t="s">
        <v>91</v>
      </c>
      <c r="GY89" s="62">
        <v>1.01</v>
      </c>
      <c r="GZ89" s="62">
        <v>1.92</v>
      </c>
      <c r="HA89" s="62">
        <v>0.35</v>
      </c>
      <c r="HB89" s="62">
        <v>2.0499999999999998</v>
      </c>
    </row>
    <row r="90" spans="1:210" x14ac:dyDescent="0.3">
      <c r="A90" s="1">
        <v>4.2499999999999991</v>
      </c>
      <c r="B90" s="1">
        <v>4.2999999999999989</v>
      </c>
      <c r="C90" s="1" t="s">
        <v>92</v>
      </c>
      <c r="D90" s="1">
        <v>1.31</v>
      </c>
      <c r="E90" s="1">
        <v>1.92</v>
      </c>
      <c r="F90" s="1">
        <v>1.71</v>
      </c>
      <c r="G90" s="1">
        <v>0.13</v>
      </c>
      <c r="H90" s="1"/>
      <c r="I90" s="1"/>
      <c r="J90" s="1" t="s">
        <v>92</v>
      </c>
      <c r="K90" s="1">
        <v>1.0900000000000001</v>
      </c>
      <c r="L90" s="1">
        <v>2.11</v>
      </c>
      <c r="M90" s="1">
        <v>0.6</v>
      </c>
      <c r="N90" s="1">
        <v>0.2</v>
      </c>
      <c r="O90" s="1"/>
      <c r="P90" s="1"/>
      <c r="Q90" s="1" t="s">
        <v>92</v>
      </c>
      <c r="R90" s="1">
        <v>0.74</v>
      </c>
      <c r="S90" s="1">
        <v>0.93</v>
      </c>
      <c r="T90" s="1">
        <v>0.3</v>
      </c>
      <c r="U90" s="1">
        <v>2.0699999999999998</v>
      </c>
      <c r="V90" s="1"/>
      <c r="W90" s="1"/>
      <c r="X90" s="1" t="s">
        <v>92</v>
      </c>
      <c r="Y90" s="1">
        <v>1.43</v>
      </c>
      <c r="Z90" s="1">
        <v>3.35</v>
      </c>
      <c r="AA90" s="1">
        <v>1.1100000000000001</v>
      </c>
      <c r="AB90" s="1">
        <v>0.37</v>
      </c>
      <c r="AC90" s="1"/>
      <c r="AD90" s="1"/>
      <c r="AE90" s="6" t="s">
        <v>92</v>
      </c>
      <c r="AF90" s="6">
        <v>2.04</v>
      </c>
      <c r="AG90" s="6">
        <v>3.35</v>
      </c>
      <c r="AH90" s="6">
        <v>2.16</v>
      </c>
      <c r="AI90" s="6">
        <v>0</v>
      </c>
      <c r="AJ90" s="1"/>
      <c r="AK90" s="1"/>
      <c r="AL90" s="6" t="s">
        <v>92</v>
      </c>
      <c r="AM90" s="6">
        <v>4.8499999999999996</v>
      </c>
      <c r="AN90" s="6">
        <v>3.63</v>
      </c>
      <c r="AO90" s="6">
        <v>2.19</v>
      </c>
      <c r="AP90" s="6">
        <v>13.99</v>
      </c>
      <c r="AQ90" s="1"/>
      <c r="AR90" s="1"/>
      <c r="AS90" s="6" t="s">
        <v>92</v>
      </c>
      <c r="AT90" s="6">
        <v>3.87</v>
      </c>
      <c r="AU90" s="6">
        <v>1.01</v>
      </c>
      <c r="AV90" s="6">
        <v>1.29</v>
      </c>
      <c r="AW90" s="6">
        <v>18.22</v>
      </c>
      <c r="AZ90" s="6" t="s">
        <v>92</v>
      </c>
      <c r="BA90" s="6">
        <v>3.03</v>
      </c>
      <c r="BB90" s="6">
        <v>1.1499999999999999</v>
      </c>
      <c r="BC90" s="6">
        <v>0.92</v>
      </c>
      <c r="BD90" s="6">
        <v>15.01</v>
      </c>
      <c r="BG90" s="6" t="s">
        <v>92</v>
      </c>
      <c r="BH90" s="6">
        <v>3.32</v>
      </c>
      <c r="BI90" s="6">
        <v>1.48</v>
      </c>
      <c r="BJ90" s="6">
        <v>0.52</v>
      </c>
      <c r="BK90" s="6">
        <v>16.920000000000002</v>
      </c>
      <c r="BN90" s="6" t="s">
        <v>92</v>
      </c>
      <c r="BO90" s="6">
        <v>1.83</v>
      </c>
      <c r="BP90" s="6">
        <v>0.11</v>
      </c>
      <c r="BQ90" s="6">
        <v>0.84</v>
      </c>
      <c r="BR90" s="6">
        <v>8.9700000000000006</v>
      </c>
      <c r="BU90" s="6" t="s">
        <v>92</v>
      </c>
      <c r="BV90" s="6">
        <v>8.3800000000000008</v>
      </c>
      <c r="BW90" s="6">
        <v>2.7</v>
      </c>
      <c r="BX90" s="6">
        <v>9.44</v>
      </c>
      <c r="BY90" s="6">
        <v>16.809999999999999</v>
      </c>
      <c r="CB90" s="6" t="s">
        <v>92</v>
      </c>
      <c r="CC90" s="6">
        <v>6.66</v>
      </c>
      <c r="CD90" s="6">
        <v>3.44</v>
      </c>
      <c r="CE90" s="6">
        <v>7.9</v>
      </c>
      <c r="CF90" s="6">
        <v>9.3699999999999992</v>
      </c>
      <c r="CI90" s="6" t="s">
        <v>92</v>
      </c>
      <c r="CJ90" s="6">
        <v>0.27</v>
      </c>
      <c r="CK90" s="6">
        <v>0</v>
      </c>
      <c r="CL90" s="6">
        <v>0.55000000000000004</v>
      </c>
      <c r="CM90" s="6">
        <v>0</v>
      </c>
      <c r="CP90" s="6" t="s">
        <v>92</v>
      </c>
      <c r="CQ90" s="6">
        <v>0.88</v>
      </c>
      <c r="CR90" s="6">
        <v>1.37</v>
      </c>
      <c r="CS90" s="6">
        <v>0.4</v>
      </c>
      <c r="CT90" s="6">
        <v>1.35</v>
      </c>
      <c r="CW90" s="6" t="s">
        <v>92</v>
      </c>
      <c r="CX90" s="6">
        <v>0.11</v>
      </c>
      <c r="CY90" s="6">
        <v>0.45</v>
      </c>
      <c r="CZ90" s="6">
        <v>0</v>
      </c>
      <c r="DA90" s="6">
        <v>0</v>
      </c>
      <c r="DD90" s="6" t="s">
        <v>92</v>
      </c>
      <c r="DE90" s="6">
        <v>0.1</v>
      </c>
      <c r="DF90" s="6">
        <v>0</v>
      </c>
      <c r="DG90" s="6">
        <v>0.2</v>
      </c>
      <c r="DH90" s="6">
        <v>0</v>
      </c>
      <c r="DK90" s="6" t="s">
        <v>92</v>
      </c>
      <c r="DL90" s="6">
        <v>0.27</v>
      </c>
      <c r="DM90" s="6">
        <v>0.21</v>
      </c>
      <c r="DN90" s="6">
        <v>0.31</v>
      </c>
      <c r="DO90" s="6">
        <v>0</v>
      </c>
      <c r="DR90" s="6" t="s">
        <v>92</v>
      </c>
      <c r="DS90" s="6">
        <v>0.28000000000000003</v>
      </c>
      <c r="DT90" s="6">
        <v>0</v>
      </c>
      <c r="DU90" s="6">
        <v>0.49</v>
      </c>
      <c r="DV90" s="6">
        <v>0</v>
      </c>
      <c r="DY90" s="6" t="s">
        <v>92</v>
      </c>
      <c r="DZ90" s="6">
        <v>0.31</v>
      </c>
      <c r="EA90" s="6">
        <v>0</v>
      </c>
      <c r="EB90" s="6">
        <v>0.51</v>
      </c>
      <c r="EC90" s="6">
        <v>0.52</v>
      </c>
      <c r="EF90" s="6" t="s">
        <v>92</v>
      </c>
      <c r="EG90" s="6">
        <v>0.33</v>
      </c>
      <c r="EH90" s="6">
        <v>0.22</v>
      </c>
      <c r="EI90" s="6">
        <v>0.53</v>
      </c>
      <c r="EJ90" s="6">
        <v>0</v>
      </c>
      <c r="EM90" s="6" t="s">
        <v>92</v>
      </c>
      <c r="EN90" s="6">
        <v>0.5</v>
      </c>
      <c r="EO90" s="6">
        <v>0.34</v>
      </c>
      <c r="EP90" s="6">
        <v>0</v>
      </c>
      <c r="EQ90" s="6">
        <v>2.6</v>
      </c>
      <c r="ET90" s="6" t="s">
        <v>92</v>
      </c>
      <c r="EU90" s="6">
        <v>1.1299999999999999</v>
      </c>
      <c r="EV90" s="6">
        <v>0.06</v>
      </c>
      <c r="EW90" s="6">
        <v>1.77</v>
      </c>
      <c r="EX90" s="6">
        <v>0</v>
      </c>
      <c r="FA90" s="6" t="s">
        <v>92</v>
      </c>
      <c r="FB90" s="6">
        <v>0.35</v>
      </c>
      <c r="FC90" s="6">
        <v>0</v>
      </c>
      <c r="FD90" s="6">
        <v>0.46</v>
      </c>
      <c r="FE90" s="6">
        <v>0</v>
      </c>
      <c r="FH90" s="6" t="s">
        <v>92</v>
      </c>
      <c r="FI90" s="6">
        <v>0.44</v>
      </c>
      <c r="FJ90" s="6">
        <v>0.36</v>
      </c>
      <c r="FK90" s="6">
        <v>0.64</v>
      </c>
      <c r="FL90" s="6">
        <v>0</v>
      </c>
      <c r="FO90" s="6" t="s">
        <v>92</v>
      </c>
      <c r="FP90" s="6">
        <v>0.23</v>
      </c>
      <c r="FQ90" s="6">
        <v>0.52</v>
      </c>
      <c r="FR90" s="6">
        <v>0.18</v>
      </c>
      <c r="FS90" s="6">
        <v>0</v>
      </c>
      <c r="FV90" s="6" t="s">
        <v>92</v>
      </c>
      <c r="FW90" s="6">
        <v>0.18</v>
      </c>
      <c r="FX90" s="6">
        <v>0</v>
      </c>
      <c r="FY90" s="6">
        <v>0.31</v>
      </c>
      <c r="FZ90" s="6">
        <v>0</v>
      </c>
      <c r="GC90" s="6" t="s">
        <v>92</v>
      </c>
      <c r="GD90" s="6">
        <v>0</v>
      </c>
      <c r="GE90" s="6">
        <v>0</v>
      </c>
      <c r="GF90" s="6">
        <v>0</v>
      </c>
      <c r="GG90" s="6">
        <v>0</v>
      </c>
      <c r="GJ90" s="58" t="s">
        <v>92</v>
      </c>
      <c r="GK90" s="58">
        <v>0.18</v>
      </c>
      <c r="GL90" s="58">
        <v>0</v>
      </c>
      <c r="GM90" s="58">
        <v>0.1</v>
      </c>
      <c r="GN90" s="58">
        <v>1</v>
      </c>
      <c r="GQ90" s="58" t="s">
        <v>92</v>
      </c>
      <c r="GR90" s="58">
        <v>0.12</v>
      </c>
      <c r="GS90" s="58">
        <v>0</v>
      </c>
      <c r="GT90" s="58">
        <v>0.23</v>
      </c>
      <c r="GU90" s="58">
        <v>0</v>
      </c>
      <c r="GX90" s="62" t="s">
        <v>92</v>
      </c>
      <c r="GY90" s="62">
        <v>0.47</v>
      </c>
      <c r="GZ90" s="62">
        <v>0.16</v>
      </c>
      <c r="HA90" s="62">
        <v>0.7</v>
      </c>
      <c r="HB90" s="62">
        <v>0</v>
      </c>
    </row>
    <row r="91" spans="1:210" x14ac:dyDescent="0.3">
      <c r="A91" s="1">
        <v>4.2999999999999989</v>
      </c>
      <c r="B91" s="1">
        <v>4.3499999999999988</v>
      </c>
      <c r="C91" s="1" t="s">
        <v>93</v>
      </c>
      <c r="D91" s="1">
        <v>6.51</v>
      </c>
      <c r="E91" s="1">
        <v>0.82</v>
      </c>
      <c r="F91" s="1">
        <v>13.24</v>
      </c>
      <c r="G91" s="1">
        <v>0.21</v>
      </c>
      <c r="H91" s="1"/>
      <c r="I91" s="1"/>
      <c r="J91" s="1" t="s">
        <v>93</v>
      </c>
      <c r="K91" s="1">
        <v>0.93</v>
      </c>
      <c r="L91" s="1">
        <v>1.98</v>
      </c>
      <c r="M91" s="1">
        <v>0.67</v>
      </c>
      <c r="N91" s="1">
        <v>0</v>
      </c>
      <c r="O91" s="1"/>
      <c r="P91" s="1"/>
      <c r="Q91" s="1" t="s">
        <v>93</v>
      </c>
      <c r="R91" s="1">
        <v>5.27</v>
      </c>
      <c r="S91" s="1">
        <v>2.75</v>
      </c>
      <c r="T91" s="1">
        <v>8.42</v>
      </c>
      <c r="U91" s="1">
        <v>0</v>
      </c>
      <c r="V91" s="1"/>
      <c r="W91" s="1"/>
      <c r="X91" s="1" t="s">
        <v>93</v>
      </c>
      <c r="Y91" s="1">
        <v>8.61</v>
      </c>
      <c r="Z91" s="1">
        <v>5.9</v>
      </c>
      <c r="AA91" s="1">
        <v>13.25</v>
      </c>
      <c r="AB91" s="1">
        <v>0</v>
      </c>
      <c r="AC91" s="1"/>
      <c r="AD91" s="1"/>
      <c r="AE91" s="6" t="s">
        <v>93</v>
      </c>
      <c r="AF91" s="6">
        <v>9.9</v>
      </c>
      <c r="AG91" s="6">
        <v>8.01</v>
      </c>
      <c r="AH91" s="6">
        <v>14.63</v>
      </c>
      <c r="AI91" s="6">
        <v>0</v>
      </c>
      <c r="AJ91" s="1"/>
      <c r="AK91" s="1"/>
      <c r="AL91" s="6" t="s">
        <v>93</v>
      </c>
      <c r="AM91" s="6">
        <v>10.42</v>
      </c>
      <c r="AN91" s="6">
        <v>4.05</v>
      </c>
      <c r="AO91" s="6">
        <v>17.28</v>
      </c>
      <c r="AP91" s="6">
        <v>1.87</v>
      </c>
      <c r="AQ91" s="1"/>
      <c r="AR91" s="1"/>
      <c r="AS91" s="6" t="s">
        <v>93</v>
      </c>
      <c r="AT91" s="6">
        <v>6.92</v>
      </c>
      <c r="AU91" s="6">
        <v>2.99</v>
      </c>
      <c r="AV91" s="6">
        <v>12.17</v>
      </c>
      <c r="AW91" s="6">
        <v>0.16</v>
      </c>
      <c r="AZ91" s="6" t="s">
        <v>93</v>
      </c>
      <c r="BA91" s="6">
        <v>9.0500000000000007</v>
      </c>
      <c r="BB91" s="6">
        <v>4.45</v>
      </c>
      <c r="BC91" s="6">
        <v>14.64</v>
      </c>
      <c r="BD91" s="6">
        <v>0.83</v>
      </c>
      <c r="BG91" s="6" t="s">
        <v>93</v>
      </c>
      <c r="BH91" s="6">
        <v>7.23</v>
      </c>
      <c r="BI91" s="6">
        <v>3.91</v>
      </c>
      <c r="BJ91" s="6">
        <v>11.43</v>
      </c>
      <c r="BK91" s="6">
        <v>0.18</v>
      </c>
      <c r="BN91" s="6" t="s">
        <v>93</v>
      </c>
      <c r="BO91" s="6">
        <v>7.13</v>
      </c>
      <c r="BP91" s="6">
        <v>1.08</v>
      </c>
      <c r="BQ91" s="6">
        <v>12.95</v>
      </c>
      <c r="BR91" s="6">
        <v>3.06</v>
      </c>
      <c r="BU91" s="6" t="s">
        <v>93</v>
      </c>
      <c r="BV91" s="6">
        <v>10.92</v>
      </c>
      <c r="BW91" s="6">
        <v>0.97</v>
      </c>
      <c r="BX91" s="6">
        <v>18.48</v>
      </c>
      <c r="BY91" s="6">
        <v>3.11</v>
      </c>
      <c r="CB91" s="6" t="s">
        <v>93</v>
      </c>
      <c r="CC91" s="6">
        <v>6.95</v>
      </c>
      <c r="CD91" s="6">
        <v>0.4</v>
      </c>
      <c r="CE91" s="6">
        <v>10.71</v>
      </c>
      <c r="CF91" s="6">
        <v>7.52</v>
      </c>
      <c r="CI91" s="6" t="s">
        <v>93</v>
      </c>
      <c r="CJ91" s="6">
        <v>1.86</v>
      </c>
      <c r="CK91" s="6">
        <v>1.1000000000000001</v>
      </c>
      <c r="CL91" s="6">
        <v>0.28999999999999998</v>
      </c>
      <c r="CM91" s="6">
        <v>7.18</v>
      </c>
      <c r="CP91" s="6" t="s">
        <v>93</v>
      </c>
      <c r="CQ91" s="6">
        <v>1.57</v>
      </c>
      <c r="CR91" s="6">
        <v>0.75</v>
      </c>
      <c r="CS91" s="6">
        <v>1.1499999999999999</v>
      </c>
      <c r="CT91" s="6">
        <v>4.43</v>
      </c>
      <c r="CW91" s="6" t="s">
        <v>93</v>
      </c>
      <c r="CX91" s="6">
        <v>0.2</v>
      </c>
      <c r="CY91" s="6">
        <v>0</v>
      </c>
      <c r="CZ91" s="6">
        <v>0.09</v>
      </c>
      <c r="DA91" s="6">
        <v>1.03</v>
      </c>
      <c r="DD91" s="6" t="s">
        <v>93</v>
      </c>
      <c r="DE91" s="6">
        <v>0.88</v>
      </c>
      <c r="DF91" s="6">
        <v>1.39</v>
      </c>
      <c r="DG91" s="6">
        <v>0.4</v>
      </c>
      <c r="DH91" s="6">
        <v>2.11</v>
      </c>
      <c r="DK91" s="6" t="s">
        <v>93</v>
      </c>
      <c r="DL91" s="6">
        <v>0.82</v>
      </c>
      <c r="DM91" s="6">
        <v>0.99</v>
      </c>
      <c r="DN91" s="6">
        <v>0.14000000000000001</v>
      </c>
      <c r="DO91" s="6">
        <v>3.38</v>
      </c>
      <c r="DR91" s="6" t="s">
        <v>93</v>
      </c>
      <c r="DS91" s="6">
        <v>1.6</v>
      </c>
      <c r="DT91" s="6">
        <v>0.17</v>
      </c>
      <c r="DU91" s="6">
        <v>1.42</v>
      </c>
      <c r="DV91" s="6">
        <v>3</v>
      </c>
      <c r="DY91" s="6" t="s">
        <v>93</v>
      </c>
      <c r="DZ91" s="6">
        <v>2.39</v>
      </c>
      <c r="EA91" s="6">
        <v>1.41</v>
      </c>
      <c r="EB91" s="6">
        <v>1.47</v>
      </c>
      <c r="EC91" s="6">
        <v>8.9</v>
      </c>
      <c r="EF91" s="6" t="s">
        <v>93</v>
      </c>
      <c r="EG91" s="6">
        <v>0.34</v>
      </c>
      <c r="EH91" s="6">
        <v>0</v>
      </c>
      <c r="EI91" s="6">
        <v>0.53</v>
      </c>
      <c r="EJ91" s="6">
        <v>0.37</v>
      </c>
      <c r="EM91" s="6" t="s">
        <v>93</v>
      </c>
      <c r="EN91" s="6">
        <v>1.46</v>
      </c>
      <c r="EO91" s="6">
        <v>0.93</v>
      </c>
      <c r="EP91" s="6">
        <v>1.44</v>
      </c>
      <c r="EQ91" s="6">
        <v>3</v>
      </c>
      <c r="ET91" s="6" t="s">
        <v>93</v>
      </c>
      <c r="EU91" s="6">
        <v>0.64</v>
      </c>
      <c r="EV91" s="6">
        <v>0.35</v>
      </c>
      <c r="EW91" s="6">
        <v>0.28999999999999998</v>
      </c>
      <c r="EX91" s="6">
        <v>2.15</v>
      </c>
      <c r="FA91" s="6" t="s">
        <v>93</v>
      </c>
      <c r="FB91" s="6">
        <v>0.15</v>
      </c>
      <c r="FC91" s="6">
        <v>0</v>
      </c>
      <c r="FD91" s="6">
        <v>0</v>
      </c>
      <c r="FE91" s="6">
        <v>0.41</v>
      </c>
      <c r="FH91" s="6" t="s">
        <v>93</v>
      </c>
      <c r="FI91" s="6">
        <v>0.13</v>
      </c>
      <c r="FJ91" s="6">
        <v>0</v>
      </c>
      <c r="FK91" s="6">
        <v>0.09</v>
      </c>
      <c r="FL91" s="6">
        <v>0.72</v>
      </c>
      <c r="FO91" s="6" t="s">
        <v>93</v>
      </c>
      <c r="FP91" s="6">
        <v>1.1100000000000001</v>
      </c>
      <c r="FQ91" s="6">
        <v>1.44</v>
      </c>
      <c r="FR91" s="6">
        <v>0.28999999999999998</v>
      </c>
      <c r="FS91" s="6">
        <v>2.54</v>
      </c>
      <c r="FV91" s="6" t="s">
        <v>93</v>
      </c>
      <c r="FW91" s="6">
        <v>0.45</v>
      </c>
      <c r="FX91" s="6">
        <v>0.44</v>
      </c>
      <c r="FY91" s="6">
        <v>0.23</v>
      </c>
      <c r="FZ91" s="6">
        <v>1.22</v>
      </c>
      <c r="GC91" s="6" t="s">
        <v>93</v>
      </c>
      <c r="GD91" s="6">
        <v>0.72</v>
      </c>
      <c r="GE91" s="6">
        <v>0.15</v>
      </c>
      <c r="GF91" s="6">
        <v>0</v>
      </c>
      <c r="GG91" s="6">
        <v>4.47</v>
      </c>
      <c r="GJ91" s="58" t="s">
        <v>93</v>
      </c>
      <c r="GK91" s="58">
        <v>0.45</v>
      </c>
      <c r="GL91" s="58">
        <v>0.4</v>
      </c>
      <c r="GM91" s="58">
        <v>0</v>
      </c>
      <c r="GN91" s="58">
        <v>2.83</v>
      </c>
      <c r="GQ91" s="58" t="s">
        <v>93</v>
      </c>
      <c r="GR91" s="58">
        <v>0.32</v>
      </c>
      <c r="GS91" s="58">
        <v>0.78</v>
      </c>
      <c r="GT91" s="58">
        <v>0</v>
      </c>
      <c r="GU91" s="58">
        <v>0.73</v>
      </c>
      <c r="GX91" s="62" t="s">
        <v>93</v>
      </c>
      <c r="GY91" s="62">
        <v>1.26</v>
      </c>
      <c r="GZ91" s="62">
        <v>3.88</v>
      </c>
      <c r="HA91" s="62">
        <v>0</v>
      </c>
      <c r="HB91" s="62">
        <v>0.56000000000000005</v>
      </c>
    </row>
    <row r="92" spans="1:210" x14ac:dyDescent="0.3">
      <c r="A92" s="1">
        <v>4.3499999999999988</v>
      </c>
      <c r="B92" s="1">
        <v>4.3999999999999986</v>
      </c>
      <c r="C92" s="1" t="s">
        <v>94</v>
      </c>
      <c r="D92" s="1">
        <v>22.49</v>
      </c>
      <c r="E92" s="1">
        <v>1.75</v>
      </c>
      <c r="F92" s="1">
        <v>28.97</v>
      </c>
      <c r="G92" s="1">
        <v>37.71</v>
      </c>
      <c r="H92" s="1"/>
      <c r="I92" s="1"/>
      <c r="J92" s="1" t="s">
        <v>94</v>
      </c>
      <c r="K92" s="1">
        <v>11.1</v>
      </c>
      <c r="L92" s="1">
        <v>7.54</v>
      </c>
      <c r="M92" s="1">
        <v>3.93</v>
      </c>
      <c r="N92" s="1">
        <v>36.47</v>
      </c>
      <c r="O92" s="1"/>
      <c r="P92" s="1"/>
      <c r="Q92" s="1" t="s">
        <v>94</v>
      </c>
      <c r="R92" s="1">
        <v>18.600000000000001</v>
      </c>
      <c r="S92" s="1">
        <v>5.28</v>
      </c>
      <c r="T92" s="1">
        <v>21.31</v>
      </c>
      <c r="U92" s="1">
        <v>34.22</v>
      </c>
      <c r="V92" s="1"/>
      <c r="W92" s="1"/>
      <c r="X92" s="1" t="s">
        <v>94</v>
      </c>
      <c r="Y92" s="1">
        <v>26.06</v>
      </c>
      <c r="Z92" s="1">
        <v>4.92</v>
      </c>
      <c r="AA92" s="1">
        <v>30.52</v>
      </c>
      <c r="AB92" s="1">
        <v>44.8</v>
      </c>
      <c r="AC92" s="1"/>
      <c r="AD92" s="1"/>
      <c r="AE92" s="6" t="s">
        <v>94</v>
      </c>
      <c r="AF92" s="6">
        <v>25.74</v>
      </c>
      <c r="AG92" s="6">
        <v>5.59</v>
      </c>
      <c r="AH92" s="6">
        <v>31.04</v>
      </c>
      <c r="AI92" s="6">
        <v>40.94</v>
      </c>
      <c r="AJ92" s="1"/>
      <c r="AK92" s="1"/>
      <c r="AL92" s="6" t="s">
        <v>94</v>
      </c>
      <c r="AM92" s="6">
        <v>23.82</v>
      </c>
      <c r="AN92" s="6">
        <v>7.22</v>
      </c>
      <c r="AO92" s="6">
        <v>32.630000000000003</v>
      </c>
      <c r="AP92" s="6">
        <v>25.88</v>
      </c>
      <c r="AQ92" s="1"/>
      <c r="AR92" s="1"/>
      <c r="AS92" s="6" t="s">
        <v>94</v>
      </c>
      <c r="AT92" s="6">
        <v>21.09</v>
      </c>
      <c r="AU92" s="6">
        <v>3.65</v>
      </c>
      <c r="AV92" s="6">
        <v>29.46</v>
      </c>
      <c r="AW92" s="6">
        <v>33.4</v>
      </c>
      <c r="AZ92" s="6" t="s">
        <v>94</v>
      </c>
      <c r="BA92" s="6">
        <v>18.18</v>
      </c>
      <c r="BB92" s="6">
        <v>2.96</v>
      </c>
      <c r="BC92" s="6">
        <v>26.49</v>
      </c>
      <c r="BD92" s="6">
        <v>25.87</v>
      </c>
      <c r="BG92" s="6" t="s">
        <v>94</v>
      </c>
      <c r="BH92" s="6">
        <v>25.11</v>
      </c>
      <c r="BI92" s="6">
        <v>6.87</v>
      </c>
      <c r="BJ92" s="6">
        <v>33.21</v>
      </c>
      <c r="BK92" s="6">
        <v>30.07</v>
      </c>
      <c r="BN92" s="6" t="s">
        <v>94</v>
      </c>
      <c r="BO92" s="6">
        <v>18.11</v>
      </c>
      <c r="BP92" s="6">
        <v>0.69</v>
      </c>
      <c r="BQ92" s="6">
        <v>28.91</v>
      </c>
      <c r="BR92" s="6">
        <v>25.78</v>
      </c>
      <c r="BU92" s="6" t="s">
        <v>94</v>
      </c>
      <c r="BV92" s="6">
        <v>10.69</v>
      </c>
      <c r="BW92" s="6">
        <v>1.76</v>
      </c>
      <c r="BX92" s="6">
        <v>11.66</v>
      </c>
      <c r="BY92" s="6">
        <v>23.04</v>
      </c>
      <c r="CB92" s="6" t="s">
        <v>94</v>
      </c>
      <c r="CC92" s="6">
        <v>5.07</v>
      </c>
      <c r="CD92" s="6">
        <v>1.8</v>
      </c>
      <c r="CE92" s="6">
        <v>3.33</v>
      </c>
      <c r="CF92" s="6">
        <v>17.03</v>
      </c>
      <c r="CI92" s="6" t="s">
        <v>94</v>
      </c>
      <c r="CJ92" s="6">
        <v>1.34</v>
      </c>
      <c r="CK92" s="6">
        <v>1.1299999999999999</v>
      </c>
      <c r="CL92" s="6">
        <v>1.44</v>
      </c>
      <c r="CM92" s="6">
        <v>0.27</v>
      </c>
      <c r="CP92" s="6" t="s">
        <v>94</v>
      </c>
      <c r="CQ92" s="6">
        <v>0.98</v>
      </c>
      <c r="CR92" s="6">
        <v>0</v>
      </c>
      <c r="CS92" s="6">
        <v>1.97</v>
      </c>
      <c r="CT92" s="6">
        <v>0</v>
      </c>
      <c r="CW92" s="6" t="s">
        <v>94</v>
      </c>
      <c r="CX92" s="6">
        <v>0.54</v>
      </c>
      <c r="CY92" s="6">
        <v>0.2</v>
      </c>
      <c r="CZ92" s="6">
        <v>0.84</v>
      </c>
      <c r="DA92" s="6">
        <v>0.2</v>
      </c>
      <c r="DD92" s="6" t="s">
        <v>94</v>
      </c>
      <c r="DE92" s="6">
        <v>1.1100000000000001</v>
      </c>
      <c r="DF92" s="6">
        <v>1.65</v>
      </c>
      <c r="DG92" s="6">
        <v>1.22</v>
      </c>
      <c r="DH92" s="6">
        <v>0</v>
      </c>
      <c r="DK92" s="6" t="s">
        <v>94</v>
      </c>
      <c r="DL92" s="6">
        <v>0.72</v>
      </c>
      <c r="DM92" s="6">
        <v>0.13</v>
      </c>
      <c r="DN92" s="6">
        <v>1.1100000000000001</v>
      </c>
      <c r="DO92" s="6">
        <v>0</v>
      </c>
      <c r="DR92" s="6" t="s">
        <v>94</v>
      </c>
      <c r="DS92" s="6">
        <v>0.99</v>
      </c>
      <c r="DT92" s="6">
        <v>0</v>
      </c>
      <c r="DU92" s="6">
        <v>1.92</v>
      </c>
      <c r="DV92" s="6">
        <v>0</v>
      </c>
      <c r="DY92" s="6" t="s">
        <v>94</v>
      </c>
      <c r="DZ92" s="6">
        <v>1.01</v>
      </c>
      <c r="EA92" s="6">
        <v>0.15</v>
      </c>
      <c r="EB92" s="6">
        <v>2.0099999999999998</v>
      </c>
      <c r="EC92" s="6">
        <v>0</v>
      </c>
      <c r="EF92" s="6" t="s">
        <v>94</v>
      </c>
      <c r="EG92" s="6">
        <v>0.33</v>
      </c>
      <c r="EH92" s="6">
        <v>0</v>
      </c>
      <c r="EI92" s="6">
        <v>0.68</v>
      </c>
      <c r="EJ92" s="6">
        <v>0</v>
      </c>
      <c r="EM92" s="6" t="s">
        <v>94</v>
      </c>
      <c r="EN92" s="6">
        <v>2.56</v>
      </c>
      <c r="EO92" s="6">
        <v>3.27</v>
      </c>
      <c r="EP92" s="6">
        <v>1.96</v>
      </c>
      <c r="EQ92" s="6">
        <v>4.6399999999999997</v>
      </c>
      <c r="ET92" s="6" t="s">
        <v>94</v>
      </c>
      <c r="EU92" s="6">
        <v>1.2</v>
      </c>
      <c r="EV92" s="6">
        <v>0.3</v>
      </c>
      <c r="EW92" s="6">
        <v>2.13</v>
      </c>
      <c r="EX92" s="6">
        <v>0</v>
      </c>
      <c r="FA92" s="6" t="s">
        <v>94</v>
      </c>
      <c r="FB92" s="6">
        <v>0.85</v>
      </c>
      <c r="FC92" s="6">
        <v>0.51</v>
      </c>
      <c r="FD92" s="6">
        <v>1.39</v>
      </c>
      <c r="FE92" s="6">
        <v>0</v>
      </c>
      <c r="FH92" s="6" t="s">
        <v>94</v>
      </c>
      <c r="FI92" s="6">
        <v>1.47</v>
      </c>
      <c r="FJ92" s="6">
        <v>0.22</v>
      </c>
      <c r="FK92" s="6">
        <v>2.63</v>
      </c>
      <c r="FL92" s="6">
        <v>0</v>
      </c>
      <c r="FO92" s="6" t="s">
        <v>94</v>
      </c>
      <c r="FP92" s="6">
        <v>1.64</v>
      </c>
      <c r="FQ92" s="6">
        <v>1.75</v>
      </c>
      <c r="FR92" s="6">
        <v>2.19</v>
      </c>
      <c r="FS92" s="6">
        <v>0</v>
      </c>
      <c r="FV92" s="6" t="s">
        <v>94</v>
      </c>
      <c r="FW92" s="6">
        <v>2.27</v>
      </c>
      <c r="FX92" s="6">
        <v>3.22</v>
      </c>
      <c r="FY92" s="6">
        <v>2.34</v>
      </c>
      <c r="FZ92" s="6">
        <v>0</v>
      </c>
      <c r="GC92" s="6" t="s">
        <v>94</v>
      </c>
      <c r="GD92" s="6">
        <v>0.6</v>
      </c>
      <c r="GE92" s="6">
        <v>0.95</v>
      </c>
      <c r="GF92" s="6">
        <v>0.56000000000000005</v>
      </c>
      <c r="GG92" s="6">
        <v>0.41</v>
      </c>
      <c r="GJ92" s="58" t="s">
        <v>94</v>
      </c>
      <c r="GK92" s="58">
        <v>1.1299999999999999</v>
      </c>
      <c r="GL92" s="58">
        <v>0.68</v>
      </c>
      <c r="GM92" s="58">
        <v>1.76</v>
      </c>
      <c r="GN92" s="58">
        <v>0</v>
      </c>
      <c r="GQ92" s="58" t="s">
        <v>94</v>
      </c>
      <c r="GR92" s="58">
        <v>1.01</v>
      </c>
      <c r="GS92" s="58">
        <v>1.88</v>
      </c>
      <c r="GT92" s="58">
        <v>0.78</v>
      </c>
      <c r="GU92" s="58">
        <v>0</v>
      </c>
      <c r="GX92" s="62" t="s">
        <v>94</v>
      </c>
      <c r="GY92" s="62">
        <v>1.67</v>
      </c>
      <c r="GZ92" s="62">
        <v>4.08</v>
      </c>
      <c r="HA92" s="62">
        <v>0.75</v>
      </c>
      <c r="HB92" s="62">
        <v>0</v>
      </c>
    </row>
    <row r="93" spans="1:210" x14ac:dyDescent="0.3">
      <c r="A93" s="1">
        <v>4.3999999999999986</v>
      </c>
      <c r="B93" s="1">
        <v>4.4499999999999984</v>
      </c>
      <c r="C93" s="1" t="s">
        <v>95</v>
      </c>
      <c r="D93" s="1">
        <v>1.73</v>
      </c>
      <c r="E93" s="1">
        <v>0.69</v>
      </c>
      <c r="F93" s="1">
        <v>2.14</v>
      </c>
      <c r="G93" s="1">
        <v>1.74</v>
      </c>
      <c r="H93" s="1"/>
      <c r="I93" s="1"/>
      <c r="J93" s="1" t="s">
        <v>95</v>
      </c>
      <c r="K93" s="1">
        <v>0.4</v>
      </c>
      <c r="L93" s="1">
        <v>0.31</v>
      </c>
      <c r="M93" s="1">
        <v>0.32</v>
      </c>
      <c r="N93" s="1">
        <v>0</v>
      </c>
      <c r="O93" s="1"/>
      <c r="P93" s="1"/>
      <c r="Q93" s="1" t="s">
        <v>95</v>
      </c>
      <c r="R93" s="1">
        <v>0.67</v>
      </c>
      <c r="S93" s="1">
        <v>0.27</v>
      </c>
      <c r="T93" s="1">
        <v>0.44</v>
      </c>
      <c r="U93" s="1">
        <v>0</v>
      </c>
      <c r="V93" s="1"/>
      <c r="W93" s="1"/>
      <c r="X93" s="1" t="s">
        <v>95</v>
      </c>
      <c r="Y93" s="1">
        <v>0.34</v>
      </c>
      <c r="Z93" s="1">
        <v>0.33</v>
      </c>
      <c r="AA93" s="1">
        <v>0.48</v>
      </c>
      <c r="AB93" s="1">
        <v>0</v>
      </c>
      <c r="AC93" s="1"/>
      <c r="AD93" s="1"/>
      <c r="AE93" s="6" t="s">
        <v>95</v>
      </c>
      <c r="AF93" s="6">
        <v>0.71</v>
      </c>
      <c r="AG93" s="6">
        <v>1.04</v>
      </c>
      <c r="AH93" s="6">
        <v>0.68</v>
      </c>
      <c r="AI93" s="6">
        <v>0</v>
      </c>
      <c r="AJ93" s="1"/>
      <c r="AK93" s="1"/>
      <c r="AL93" s="6" t="s">
        <v>95</v>
      </c>
      <c r="AM93" s="6">
        <v>0.82</v>
      </c>
      <c r="AN93" s="6">
        <v>0.25</v>
      </c>
      <c r="AO93" s="6">
        <v>1.02</v>
      </c>
      <c r="AP93" s="6">
        <v>0.3</v>
      </c>
      <c r="AQ93" s="1"/>
      <c r="AR93" s="1"/>
      <c r="AS93" s="6" t="s">
        <v>95</v>
      </c>
      <c r="AT93" s="6">
        <v>1.02</v>
      </c>
      <c r="AU93" s="6">
        <v>0</v>
      </c>
      <c r="AV93" s="6">
        <v>1.63</v>
      </c>
      <c r="AW93" s="6">
        <v>0</v>
      </c>
      <c r="AZ93" s="6" t="s">
        <v>95</v>
      </c>
      <c r="BA93" s="6">
        <v>0.49</v>
      </c>
      <c r="BB93" s="6">
        <v>0.1</v>
      </c>
      <c r="BC93" s="6">
        <v>0.59</v>
      </c>
      <c r="BD93" s="6">
        <v>0</v>
      </c>
      <c r="BG93" s="6" t="s">
        <v>95</v>
      </c>
      <c r="BH93" s="6">
        <v>1.37</v>
      </c>
      <c r="BI93" s="6">
        <v>2.1</v>
      </c>
      <c r="BJ93" s="6">
        <v>0.78</v>
      </c>
      <c r="BK93" s="6">
        <v>1.1299999999999999</v>
      </c>
      <c r="BN93" s="6" t="s">
        <v>95</v>
      </c>
      <c r="BO93" s="6">
        <v>0.95</v>
      </c>
      <c r="BP93" s="6">
        <v>0.62</v>
      </c>
      <c r="BQ93" s="6">
        <v>1.04</v>
      </c>
      <c r="BR93" s="6">
        <v>0</v>
      </c>
      <c r="BU93" s="6" t="s">
        <v>95</v>
      </c>
      <c r="BV93" s="6">
        <v>0.18</v>
      </c>
      <c r="BW93" s="6">
        <v>0</v>
      </c>
      <c r="BX93" s="6">
        <v>0.09</v>
      </c>
      <c r="BY93" s="6">
        <v>0</v>
      </c>
      <c r="CB93" s="6" t="s">
        <v>95</v>
      </c>
      <c r="CC93" s="6">
        <v>0.22</v>
      </c>
      <c r="CD93" s="6">
        <v>0</v>
      </c>
      <c r="CE93" s="6">
        <v>0.36</v>
      </c>
      <c r="CF93" s="6">
        <v>0</v>
      </c>
      <c r="CI93" s="6" t="s">
        <v>95</v>
      </c>
      <c r="CJ93" s="6">
        <v>0.39</v>
      </c>
      <c r="CK93" s="6">
        <v>0</v>
      </c>
      <c r="CL93" s="6">
        <v>0.46</v>
      </c>
      <c r="CM93" s="6">
        <v>1.0900000000000001</v>
      </c>
      <c r="CP93" s="6" t="s">
        <v>95</v>
      </c>
      <c r="CQ93" s="6">
        <v>0.37</v>
      </c>
      <c r="CR93" s="6">
        <v>0</v>
      </c>
      <c r="CS93" s="6">
        <v>0.44</v>
      </c>
      <c r="CT93" s="6">
        <v>0.66</v>
      </c>
      <c r="CW93" s="6" t="s">
        <v>95</v>
      </c>
      <c r="CX93" s="6">
        <v>0.85</v>
      </c>
      <c r="CY93" s="6">
        <v>0</v>
      </c>
      <c r="CZ93" s="6">
        <v>0.42</v>
      </c>
      <c r="DA93" s="6">
        <v>0.38</v>
      </c>
      <c r="DD93" s="6" t="s">
        <v>95</v>
      </c>
      <c r="DE93" s="6">
        <v>0.12</v>
      </c>
      <c r="DF93" s="6">
        <v>0.16</v>
      </c>
      <c r="DG93" s="6">
        <v>0.13</v>
      </c>
      <c r="DH93" s="6">
        <v>0</v>
      </c>
      <c r="DK93" s="6" t="s">
        <v>95</v>
      </c>
      <c r="DL93" s="6">
        <v>0.46</v>
      </c>
      <c r="DM93" s="6">
        <v>0.14000000000000001</v>
      </c>
      <c r="DN93" s="6">
        <v>0.79</v>
      </c>
      <c r="DO93" s="6">
        <v>0</v>
      </c>
      <c r="DR93" s="6" t="s">
        <v>95</v>
      </c>
      <c r="DS93" s="6">
        <v>0.19</v>
      </c>
      <c r="DT93" s="6">
        <v>0</v>
      </c>
      <c r="DU93" s="6">
        <v>0.26</v>
      </c>
      <c r="DV93" s="6">
        <v>0</v>
      </c>
      <c r="DY93" s="6" t="s">
        <v>95</v>
      </c>
      <c r="DZ93" s="6">
        <v>1.2</v>
      </c>
      <c r="EA93" s="6">
        <v>1.26</v>
      </c>
      <c r="EB93" s="6">
        <v>1.47</v>
      </c>
      <c r="EC93" s="6">
        <v>0</v>
      </c>
      <c r="EF93" s="6" t="s">
        <v>95</v>
      </c>
      <c r="EG93" s="6">
        <v>0.32</v>
      </c>
      <c r="EH93" s="6">
        <v>0</v>
      </c>
      <c r="EI93" s="6">
        <v>0.49</v>
      </c>
      <c r="EJ93" s="6">
        <v>0</v>
      </c>
      <c r="EM93" s="6" t="s">
        <v>95</v>
      </c>
      <c r="EN93" s="6">
        <v>0.84</v>
      </c>
      <c r="EO93" s="6">
        <v>0.47</v>
      </c>
      <c r="EP93" s="6">
        <v>0.77</v>
      </c>
      <c r="EQ93" s="6">
        <v>0</v>
      </c>
      <c r="ET93" s="6" t="s">
        <v>95</v>
      </c>
      <c r="EU93" s="6">
        <v>0.5</v>
      </c>
      <c r="EV93" s="6">
        <v>0.28999999999999998</v>
      </c>
      <c r="EW93" s="6">
        <v>0</v>
      </c>
      <c r="EX93" s="6">
        <v>0</v>
      </c>
      <c r="FA93" s="6" t="s">
        <v>95</v>
      </c>
      <c r="FB93" s="6">
        <v>0.14000000000000001</v>
      </c>
      <c r="FC93" s="6">
        <v>0</v>
      </c>
      <c r="FD93" s="6">
        <v>0.28000000000000003</v>
      </c>
      <c r="FE93" s="6">
        <v>0</v>
      </c>
      <c r="FH93" s="6" t="s">
        <v>95</v>
      </c>
      <c r="FI93" s="6">
        <v>0.69</v>
      </c>
      <c r="FJ93" s="6">
        <v>0</v>
      </c>
      <c r="FK93" s="6">
        <v>1.05</v>
      </c>
      <c r="FL93" s="6">
        <v>1.06</v>
      </c>
      <c r="FO93" s="6" t="s">
        <v>95</v>
      </c>
      <c r="FP93" s="6">
        <v>0.49</v>
      </c>
      <c r="FQ93" s="6">
        <v>0.78</v>
      </c>
      <c r="FR93" s="6">
        <v>0.55000000000000004</v>
      </c>
      <c r="FS93" s="6">
        <v>0</v>
      </c>
      <c r="FV93" s="6" t="s">
        <v>95</v>
      </c>
      <c r="FW93" s="6">
        <v>1.31</v>
      </c>
      <c r="FX93" s="6">
        <v>1.88</v>
      </c>
      <c r="FY93" s="6">
        <v>1.38</v>
      </c>
      <c r="FZ93" s="6">
        <v>0</v>
      </c>
      <c r="GC93" s="6" t="s">
        <v>95</v>
      </c>
      <c r="GD93" s="6">
        <v>1.02</v>
      </c>
      <c r="GE93" s="6">
        <v>3.12</v>
      </c>
      <c r="GF93" s="6">
        <v>0.31</v>
      </c>
      <c r="GG93" s="6">
        <v>0</v>
      </c>
      <c r="GJ93" s="58" t="s">
        <v>95</v>
      </c>
      <c r="GK93" s="58">
        <v>0.5</v>
      </c>
      <c r="GL93" s="58">
        <v>0.45</v>
      </c>
      <c r="GM93" s="58">
        <v>0.71</v>
      </c>
      <c r="GN93" s="58">
        <v>0</v>
      </c>
      <c r="GQ93" s="58" t="s">
        <v>95</v>
      </c>
      <c r="GR93" s="58">
        <v>0.16</v>
      </c>
      <c r="GS93" s="58">
        <v>0</v>
      </c>
      <c r="GT93" s="58">
        <v>0.3</v>
      </c>
      <c r="GU93" s="58">
        <v>0</v>
      </c>
      <c r="GX93" s="62" t="s">
        <v>95</v>
      </c>
      <c r="GY93" s="62">
        <v>0.08</v>
      </c>
      <c r="GZ93" s="62">
        <v>0</v>
      </c>
      <c r="HA93" s="62">
        <v>0</v>
      </c>
      <c r="HB93" s="62">
        <v>0</v>
      </c>
    </row>
    <row r="94" spans="1:210" x14ac:dyDescent="0.3">
      <c r="A94" s="1">
        <v>4.4499999999999984</v>
      </c>
      <c r="B94" s="1">
        <v>4.4999999999999982</v>
      </c>
      <c r="C94" s="1" t="s">
        <v>96</v>
      </c>
      <c r="D94" s="1">
        <v>1.41</v>
      </c>
      <c r="E94" s="1">
        <v>2</v>
      </c>
      <c r="F94" s="1">
        <v>1.83</v>
      </c>
      <c r="G94" s="1">
        <v>0.24</v>
      </c>
      <c r="H94" s="1"/>
      <c r="I94" s="1"/>
      <c r="J94" s="1" t="s">
        <v>96</v>
      </c>
      <c r="K94" s="1">
        <v>7.76</v>
      </c>
      <c r="L94" s="1">
        <v>0.72</v>
      </c>
      <c r="M94" s="1">
        <v>12.27</v>
      </c>
      <c r="N94" s="1">
        <v>6.49</v>
      </c>
      <c r="O94" s="1"/>
      <c r="P94" s="1"/>
      <c r="Q94" s="1" t="s">
        <v>96</v>
      </c>
      <c r="R94" s="1">
        <v>6.5</v>
      </c>
      <c r="S94" s="1">
        <v>1.7</v>
      </c>
      <c r="T94" s="1">
        <v>6.88</v>
      </c>
      <c r="U94" s="1">
        <v>12.94</v>
      </c>
      <c r="V94" s="1"/>
      <c r="W94" s="1"/>
      <c r="X94" s="1" t="s">
        <v>96</v>
      </c>
      <c r="Y94" s="1">
        <v>1.6</v>
      </c>
      <c r="Z94" s="1">
        <v>0.4</v>
      </c>
      <c r="AA94" s="1">
        <v>1.26</v>
      </c>
      <c r="AB94" s="1">
        <v>3.93</v>
      </c>
      <c r="AC94" s="1"/>
      <c r="AD94" s="1"/>
      <c r="AE94" s="6" t="s">
        <v>96</v>
      </c>
      <c r="AF94" s="6">
        <v>1.08</v>
      </c>
      <c r="AG94" s="6">
        <v>1.35</v>
      </c>
      <c r="AH94" s="6">
        <v>1.17</v>
      </c>
      <c r="AI94" s="6">
        <v>0.47</v>
      </c>
      <c r="AJ94" s="1"/>
      <c r="AK94" s="1"/>
      <c r="AL94" s="6" t="s">
        <v>96</v>
      </c>
      <c r="AM94" s="6">
        <v>1.49</v>
      </c>
      <c r="AN94" s="6">
        <v>0.57999999999999996</v>
      </c>
      <c r="AO94" s="6">
        <v>2.0699999999999998</v>
      </c>
      <c r="AP94" s="6">
        <v>0.67</v>
      </c>
      <c r="AQ94" s="1"/>
      <c r="AR94" s="1"/>
      <c r="AS94" s="6" t="s">
        <v>96</v>
      </c>
      <c r="AT94" s="6">
        <v>0.68</v>
      </c>
      <c r="AU94" s="6">
        <v>0.48</v>
      </c>
      <c r="AV94" s="6">
        <v>0.95</v>
      </c>
      <c r="AW94" s="6">
        <v>0.55000000000000004</v>
      </c>
      <c r="AZ94" s="6" t="s">
        <v>96</v>
      </c>
      <c r="BA94" s="6">
        <v>0.6</v>
      </c>
      <c r="BB94" s="6">
        <v>0.23</v>
      </c>
      <c r="BC94" s="6">
        <v>0.89</v>
      </c>
      <c r="BD94" s="6">
        <v>0.24</v>
      </c>
      <c r="BG94" s="6" t="s">
        <v>96</v>
      </c>
      <c r="BH94" s="6">
        <v>1.51</v>
      </c>
      <c r="BI94" s="6">
        <v>1.67</v>
      </c>
      <c r="BJ94" s="6">
        <v>1.88</v>
      </c>
      <c r="BK94" s="6">
        <v>0.47</v>
      </c>
      <c r="BN94" s="6" t="s">
        <v>96</v>
      </c>
      <c r="BO94" s="6">
        <v>1.1100000000000001</v>
      </c>
      <c r="BP94" s="6">
        <v>1.55</v>
      </c>
      <c r="BQ94" s="6">
        <v>1.22</v>
      </c>
      <c r="BR94" s="6">
        <v>0</v>
      </c>
      <c r="BU94" s="6" t="s">
        <v>96</v>
      </c>
      <c r="BV94" s="6">
        <v>1.28</v>
      </c>
      <c r="BW94" s="6">
        <v>0.16</v>
      </c>
      <c r="BX94" s="6">
        <v>2.04</v>
      </c>
      <c r="BY94" s="6">
        <v>0</v>
      </c>
      <c r="CB94" s="6" t="s">
        <v>96</v>
      </c>
      <c r="CC94" s="6">
        <v>1.4</v>
      </c>
      <c r="CD94" s="6">
        <v>0.15</v>
      </c>
      <c r="CE94" s="6">
        <v>2.5299999999999998</v>
      </c>
      <c r="CF94" s="6">
        <v>0</v>
      </c>
      <c r="CI94" s="6" t="s">
        <v>96</v>
      </c>
      <c r="CJ94" s="6">
        <v>0.41</v>
      </c>
      <c r="CK94" s="6">
        <v>0</v>
      </c>
      <c r="CL94" s="6">
        <v>0.74</v>
      </c>
      <c r="CM94" s="6">
        <v>0</v>
      </c>
      <c r="CP94" s="6" t="s">
        <v>96</v>
      </c>
      <c r="CQ94" s="6">
        <v>0.26</v>
      </c>
      <c r="CR94" s="6">
        <v>0</v>
      </c>
      <c r="CS94" s="6">
        <v>0.52</v>
      </c>
      <c r="CT94" s="6">
        <v>0</v>
      </c>
      <c r="CW94" s="6" t="s">
        <v>96</v>
      </c>
      <c r="CX94" s="6">
        <v>0.33</v>
      </c>
      <c r="CY94" s="6">
        <v>0</v>
      </c>
      <c r="CZ94" s="6">
        <v>0.38</v>
      </c>
      <c r="DA94" s="6">
        <v>0</v>
      </c>
      <c r="DD94" s="6" t="s">
        <v>96</v>
      </c>
      <c r="DE94" s="6">
        <v>0.82</v>
      </c>
      <c r="DF94" s="6">
        <v>0.38</v>
      </c>
      <c r="DG94" s="6">
        <v>1.05</v>
      </c>
      <c r="DH94" s="6">
        <v>1.1599999999999999</v>
      </c>
      <c r="DK94" s="6" t="s">
        <v>96</v>
      </c>
      <c r="DL94" s="6">
        <v>0.98</v>
      </c>
      <c r="DM94" s="6">
        <v>1.3</v>
      </c>
      <c r="DN94" s="6">
        <v>1.03</v>
      </c>
      <c r="DO94" s="6">
        <v>0.1</v>
      </c>
      <c r="DR94" s="6" t="s">
        <v>96</v>
      </c>
      <c r="DS94" s="6">
        <v>1.64</v>
      </c>
      <c r="DT94" s="6">
        <v>0.71</v>
      </c>
      <c r="DU94" s="6">
        <v>2.6</v>
      </c>
      <c r="DV94" s="6">
        <v>0</v>
      </c>
      <c r="DY94" s="6" t="s">
        <v>96</v>
      </c>
      <c r="DZ94" s="6">
        <v>0.47</v>
      </c>
      <c r="EA94" s="6">
        <v>0.14000000000000001</v>
      </c>
      <c r="EB94" s="6">
        <v>0.73</v>
      </c>
      <c r="EC94" s="6">
        <v>0.6</v>
      </c>
      <c r="EF94" s="6" t="s">
        <v>96</v>
      </c>
      <c r="EG94" s="6">
        <v>0.96</v>
      </c>
      <c r="EH94" s="6">
        <v>1.45</v>
      </c>
      <c r="EI94" s="6">
        <v>0.97</v>
      </c>
      <c r="EJ94" s="6">
        <v>0</v>
      </c>
      <c r="EM94" s="6" t="s">
        <v>96</v>
      </c>
      <c r="EN94" s="6">
        <v>0.92</v>
      </c>
      <c r="EO94" s="6">
        <v>0.66</v>
      </c>
      <c r="EP94" s="6">
        <v>1.04</v>
      </c>
      <c r="EQ94" s="6">
        <v>1.44</v>
      </c>
      <c r="ET94" s="6" t="s">
        <v>96</v>
      </c>
      <c r="EU94" s="6">
        <v>1.43</v>
      </c>
      <c r="EV94" s="6">
        <v>0.75</v>
      </c>
      <c r="EW94" s="6">
        <v>1.91</v>
      </c>
      <c r="EX94" s="6">
        <v>1.1000000000000001</v>
      </c>
      <c r="FA94" s="6" t="s">
        <v>96</v>
      </c>
      <c r="FB94" s="6">
        <v>0.75</v>
      </c>
      <c r="FC94" s="6">
        <v>0.41</v>
      </c>
      <c r="FD94" s="6">
        <v>1.25</v>
      </c>
      <c r="FE94" s="6">
        <v>0</v>
      </c>
      <c r="FH94" s="6" t="s">
        <v>96</v>
      </c>
      <c r="FI94" s="6">
        <v>0.87</v>
      </c>
      <c r="FJ94" s="6">
        <v>1.39</v>
      </c>
      <c r="FK94" s="6">
        <v>0.92</v>
      </c>
      <c r="FL94" s="6">
        <v>0</v>
      </c>
      <c r="FO94" s="6" t="s">
        <v>96</v>
      </c>
      <c r="FP94" s="6">
        <v>3.21</v>
      </c>
      <c r="FQ94" s="6">
        <v>7.93</v>
      </c>
      <c r="FR94" s="6">
        <v>2.21</v>
      </c>
      <c r="FS94" s="6">
        <v>0</v>
      </c>
      <c r="FV94" s="6" t="s">
        <v>96</v>
      </c>
      <c r="FW94" s="6">
        <v>4.16</v>
      </c>
      <c r="FX94" s="6">
        <v>11.09</v>
      </c>
      <c r="FY94" s="6">
        <v>1.42</v>
      </c>
      <c r="FZ94" s="6">
        <v>0</v>
      </c>
      <c r="GC94" s="6" t="s">
        <v>96</v>
      </c>
      <c r="GD94" s="6">
        <v>2.84</v>
      </c>
      <c r="GE94" s="6">
        <v>8.44</v>
      </c>
      <c r="GF94" s="6">
        <v>1.27</v>
      </c>
      <c r="GG94" s="6">
        <v>0</v>
      </c>
      <c r="GJ94" s="58" t="s">
        <v>96</v>
      </c>
      <c r="GK94" s="58">
        <v>1.8</v>
      </c>
      <c r="GL94" s="58">
        <v>4.83</v>
      </c>
      <c r="GM94" s="58">
        <v>0.67</v>
      </c>
      <c r="GN94" s="58">
        <v>0</v>
      </c>
      <c r="GQ94" s="58" t="s">
        <v>96</v>
      </c>
      <c r="GR94" s="58">
        <v>3.11</v>
      </c>
      <c r="GS94" s="58">
        <v>8.51</v>
      </c>
      <c r="GT94" s="58">
        <v>0.83</v>
      </c>
      <c r="GU94" s="58">
        <v>0</v>
      </c>
      <c r="GX94" s="62" t="s">
        <v>96</v>
      </c>
      <c r="GY94" s="62">
        <v>1.79</v>
      </c>
      <c r="GZ94" s="62">
        <v>1.54</v>
      </c>
      <c r="HA94" s="62">
        <v>2.4900000000000002</v>
      </c>
      <c r="HB94" s="62">
        <v>0</v>
      </c>
    </row>
    <row r="95" spans="1:210" x14ac:dyDescent="0.3">
      <c r="A95" s="1">
        <v>4.4999999999999982</v>
      </c>
      <c r="B95" s="1">
        <v>4.549999999999998</v>
      </c>
      <c r="C95" s="1" t="s">
        <v>97</v>
      </c>
      <c r="D95" s="1">
        <v>0.88</v>
      </c>
      <c r="E95" s="1">
        <v>1</v>
      </c>
      <c r="F95" s="1">
        <v>1.34</v>
      </c>
      <c r="G95" s="1">
        <v>0</v>
      </c>
      <c r="H95" s="1"/>
      <c r="I95" s="1"/>
      <c r="J95" s="1" t="s">
        <v>97</v>
      </c>
      <c r="K95" s="1">
        <v>14.09</v>
      </c>
      <c r="L95" s="1">
        <v>1.49</v>
      </c>
      <c r="M95" s="1">
        <v>26.79</v>
      </c>
      <c r="N95" s="1">
        <v>0</v>
      </c>
      <c r="O95" s="1"/>
      <c r="P95" s="1"/>
      <c r="Q95" s="1" t="s">
        <v>97</v>
      </c>
      <c r="R95" s="1">
        <v>7.6</v>
      </c>
      <c r="S95" s="1">
        <v>2.19</v>
      </c>
      <c r="T95" s="1">
        <v>12.75</v>
      </c>
      <c r="U95" s="1">
        <v>0</v>
      </c>
      <c r="V95" s="1"/>
      <c r="W95" s="1"/>
      <c r="X95" s="1" t="s">
        <v>97</v>
      </c>
      <c r="Y95" s="1">
        <v>1.41</v>
      </c>
      <c r="Z95" s="1">
        <v>0.72</v>
      </c>
      <c r="AA95" s="1">
        <v>2.2000000000000002</v>
      </c>
      <c r="AB95" s="1">
        <v>0</v>
      </c>
      <c r="AC95" s="1"/>
      <c r="AD95" s="1"/>
      <c r="AE95" s="6" t="s">
        <v>97</v>
      </c>
      <c r="AF95" s="6">
        <v>1.01</v>
      </c>
      <c r="AG95" s="6">
        <v>0.7</v>
      </c>
      <c r="AH95" s="6">
        <v>1.5</v>
      </c>
      <c r="AI95" s="6">
        <v>0</v>
      </c>
      <c r="AJ95" s="1"/>
      <c r="AK95" s="1"/>
      <c r="AL95" s="6" t="s">
        <v>97</v>
      </c>
      <c r="AM95" s="6">
        <v>0.82</v>
      </c>
      <c r="AN95" s="6">
        <v>0</v>
      </c>
      <c r="AO95" s="6">
        <v>1.41</v>
      </c>
      <c r="AP95" s="6">
        <v>0</v>
      </c>
      <c r="AQ95" s="1"/>
      <c r="AR95" s="1"/>
      <c r="AS95" s="6" t="s">
        <v>97</v>
      </c>
      <c r="AT95" s="6">
        <v>0.57999999999999996</v>
      </c>
      <c r="AU95" s="6">
        <v>0.35</v>
      </c>
      <c r="AV95" s="6">
        <v>0.78</v>
      </c>
      <c r="AW95" s="6">
        <v>0</v>
      </c>
      <c r="AZ95" s="6" t="s">
        <v>97</v>
      </c>
      <c r="BA95" s="6">
        <v>0.37</v>
      </c>
      <c r="BB95" s="6">
        <v>0.14000000000000001</v>
      </c>
      <c r="BC95" s="6">
        <v>0.64</v>
      </c>
      <c r="BD95" s="6">
        <v>0</v>
      </c>
      <c r="BG95" s="6" t="s">
        <v>97</v>
      </c>
      <c r="BH95" s="6">
        <v>0.17</v>
      </c>
      <c r="BI95" s="6">
        <v>0</v>
      </c>
      <c r="BJ95" s="6">
        <v>0.22</v>
      </c>
      <c r="BK95" s="6">
        <v>0.28000000000000003</v>
      </c>
      <c r="BN95" s="6" t="s">
        <v>97</v>
      </c>
      <c r="BO95" s="6">
        <v>0.36</v>
      </c>
      <c r="BP95" s="6">
        <v>0</v>
      </c>
      <c r="BQ95" s="6">
        <v>0.76</v>
      </c>
      <c r="BR95" s="6">
        <v>0</v>
      </c>
      <c r="BU95" s="6" t="s">
        <v>97</v>
      </c>
      <c r="BV95" s="6">
        <v>0.68</v>
      </c>
      <c r="BW95" s="6">
        <v>0.16</v>
      </c>
      <c r="BX95" s="6">
        <v>0.94</v>
      </c>
      <c r="BY95" s="6">
        <v>0</v>
      </c>
      <c r="CB95" s="6" t="s">
        <v>97</v>
      </c>
      <c r="CC95" s="6">
        <v>0.43</v>
      </c>
      <c r="CD95" s="6">
        <v>0.11</v>
      </c>
      <c r="CE95" s="6">
        <v>0.77</v>
      </c>
      <c r="CF95" s="6">
        <v>0</v>
      </c>
      <c r="CI95" s="6" t="s">
        <v>97</v>
      </c>
      <c r="CJ95" s="6">
        <v>0.2</v>
      </c>
      <c r="CK95" s="6">
        <v>0.27</v>
      </c>
      <c r="CL95" s="6">
        <v>0.13</v>
      </c>
      <c r="CM95" s="6">
        <v>0</v>
      </c>
      <c r="CP95" s="6" t="s">
        <v>97</v>
      </c>
      <c r="CQ95" s="6">
        <v>0.5</v>
      </c>
      <c r="CR95" s="6">
        <v>0.74</v>
      </c>
      <c r="CS95" s="6">
        <v>0.57999999999999996</v>
      </c>
      <c r="CT95" s="6">
        <v>0</v>
      </c>
      <c r="CW95" s="6" t="s">
        <v>97</v>
      </c>
      <c r="CX95" s="6">
        <v>0.46</v>
      </c>
      <c r="CY95" s="6">
        <v>0.16</v>
      </c>
      <c r="CZ95" s="6">
        <v>0</v>
      </c>
      <c r="DA95" s="6">
        <v>2.84</v>
      </c>
      <c r="DD95" s="6" t="s">
        <v>97</v>
      </c>
      <c r="DE95" s="6">
        <v>0.75</v>
      </c>
      <c r="DF95" s="6">
        <v>0</v>
      </c>
      <c r="DG95" s="6">
        <v>1.35</v>
      </c>
      <c r="DH95" s="6">
        <v>0</v>
      </c>
      <c r="DK95" s="6" t="s">
        <v>97</v>
      </c>
      <c r="DL95" s="6">
        <v>0.06</v>
      </c>
      <c r="DM95" s="6">
        <v>0</v>
      </c>
      <c r="DN95" s="6">
        <v>0</v>
      </c>
      <c r="DO95" s="6">
        <v>0</v>
      </c>
      <c r="DR95" s="6" t="s">
        <v>97</v>
      </c>
      <c r="DS95" s="6">
        <v>0.23</v>
      </c>
      <c r="DT95" s="6">
        <v>0.34</v>
      </c>
      <c r="DU95" s="6">
        <v>0.26</v>
      </c>
      <c r="DV95" s="6">
        <v>0</v>
      </c>
      <c r="DY95" s="6" t="s">
        <v>97</v>
      </c>
      <c r="DZ95" s="6">
        <v>0.15</v>
      </c>
      <c r="EA95" s="6">
        <v>0.12</v>
      </c>
      <c r="EB95" s="6">
        <v>0.24</v>
      </c>
      <c r="EC95" s="6">
        <v>0</v>
      </c>
      <c r="EF95" s="6" t="s">
        <v>97</v>
      </c>
      <c r="EG95" s="6">
        <v>0.12</v>
      </c>
      <c r="EH95" s="6">
        <v>0</v>
      </c>
      <c r="EI95" s="6">
        <v>0.24</v>
      </c>
      <c r="EJ95" s="6">
        <v>0</v>
      </c>
      <c r="EM95" s="6" t="s">
        <v>97</v>
      </c>
      <c r="EN95" s="6">
        <v>0.08</v>
      </c>
      <c r="EO95" s="6">
        <v>0</v>
      </c>
      <c r="EP95" s="6">
        <v>0.05</v>
      </c>
      <c r="EQ95" s="6">
        <v>0.44</v>
      </c>
      <c r="ET95" s="6" t="s">
        <v>97</v>
      </c>
      <c r="EU95" s="6">
        <v>0.42</v>
      </c>
      <c r="EV95" s="6">
        <v>0.33</v>
      </c>
      <c r="EW95" s="6">
        <v>0.48</v>
      </c>
      <c r="EX95" s="6">
        <v>0.36</v>
      </c>
      <c r="FA95" s="6" t="s">
        <v>97</v>
      </c>
      <c r="FB95" s="6">
        <v>0.04</v>
      </c>
      <c r="FC95" s="6">
        <v>0.14000000000000001</v>
      </c>
      <c r="FD95" s="6">
        <v>0</v>
      </c>
      <c r="FE95" s="6">
        <v>0</v>
      </c>
      <c r="FH95" s="6" t="s">
        <v>97</v>
      </c>
      <c r="FI95" s="6">
        <v>0.05</v>
      </c>
      <c r="FJ95" s="6">
        <v>0</v>
      </c>
      <c r="FK95" s="6">
        <v>0.09</v>
      </c>
      <c r="FL95" s="6">
        <v>0</v>
      </c>
      <c r="FO95" s="6" t="s">
        <v>97</v>
      </c>
      <c r="FP95" s="6">
        <v>0.6</v>
      </c>
      <c r="FQ95" s="6">
        <v>0</v>
      </c>
      <c r="FR95" s="6">
        <v>0.93</v>
      </c>
      <c r="FS95" s="6">
        <v>0.62</v>
      </c>
      <c r="FV95" s="6" t="s">
        <v>97</v>
      </c>
      <c r="FW95" s="6">
        <v>0.67</v>
      </c>
      <c r="FX95" s="6">
        <v>0</v>
      </c>
      <c r="FY95" s="6">
        <v>0.88</v>
      </c>
      <c r="FZ95" s="6">
        <v>0</v>
      </c>
      <c r="GC95" s="6" t="s">
        <v>97</v>
      </c>
      <c r="GD95" s="6">
        <v>0.04</v>
      </c>
      <c r="GE95" s="6">
        <v>0.19</v>
      </c>
      <c r="GF95" s="6">
        <v>0</v>
      </c>
      <c r="GG95" s="6">
        <v>0</v>
      </c>
      <c r="GJ95" s="58" t="s">
        <v>97</v>
      </c>
      <c r="GK95" s="58">
        <v>0.05</v>
      </c>
      <c r="GL95" s="58">
        <v>0</v>
      </c>
      <c r="GM95" s="58">
        <v>0.09</v>
      </c>
      <c r="GN95" s="58">
        <v>0</v>
      </c>
      <c r="GQ95" s="58" t="s">
        <v>97</v>
      </c>
      <c r="GR95" s="58">
        <v>0.16</v>
      </c>
      <c r="GS95" s="58">
        <v>0.18</v>
      </c>
      <c r="GT95" s="58">
        <v>0.2</v>
      </c>
      <c r="GU95" s="58">
        <v>0</v>
      </c>
      <c r="GX95" s="62" t="s">
        <v>97</v>
      </c>
      <c r="GY95" s="62">
        <v>0.12</v>
      </c>
      <c r="GZ95" s="62">
        <v>0</v>
      </c>
      <c r="HA95" s="62">
        <v>0.23</v>
      </c>
      <c r="HB95" s="62">
        <v>0</v>
      </c>
    </row>
    <row r="96" spans="1:210" x14ac:dyDescent="0.3">
      <c r="A96" s="1">
        <v>4.549999999999998</v>
      </c>
      <c r="B96" s="1">
        <v>4.5999999999999979</v>
      </c>
      <c r="C96" s="1" t="s">
        <v>98</v>
      </c>
      <c r="D96" s="1">
        <v>0.97</v>
      </c>
      <c r="E96" s="1">
        <v>1.72</v>
      </c>
      <c r="F96" s="1">
        <v>1.0900000000000001</v>
      </c>
      <c r="G96" s="1">
        <v>0.1</v>
      </c>
      <c r="H96" s="1"/>
      <c r="I96" s="1"/>
      <c r="J96" s="1" t="s">
        <v>98</v>
      </c>
      <c r="K96" s="1">
        <v>1.58</v>
      </c>
      <c r="L96" s="1">
        <v>2.4700000000000002</v>
      </c>
      <c r="M96" s="1">
        <v>1.77</v>
      </c>
      <c r="N96" s="1">
        <v>0</v>
      </c>
      <c r="O96" s="1"/>
      <c r="P96" s="1"/>
      <c r="Q96" s="1" t="s">
        <v>98</v>
      </c>
      <c r="R96" s="1">
        <v>1.86</v>
      </c>
      <c r="S96" s="1">
        <v>1.99</v>
      </c>
      <c r="T96" s="1">
        <v>2.06</v>
      </c>
      <c r="U96" s="1">
        <v>0</v>
      </c>
      <c r="V96" s="1"/>
      <c r="W96" s="1"/>
      <c r="X96" s="1" t="s">
        <v>98</v>
      </c>
      <c r="Y96" s="1">
        <v>0.94</v>
      </c>
      <c r="Z96" s="1">
        <v>1.4</v>
      </c>
      <c r="AA96" s="1">
        <v>1</v>
      </c>
      <c r="AB96" s="1">
        <v>0</v>
      </c>
      <c r="AC96" s="1"/>
      <c r="AD96" s="1"/>
      <c r="AE96" s="6" t="s">
        <v>98</v>
      </c>
      <c r="AF96" s="6">
        <v>0.56000000000000005</v>
      </c>
      <c r="AG96" s="6">
        <v>1.58</v>
      </c>
      <c r="AH96" s="6">
        <v>0.21</v>
      </c>
      <c r="AI96" s="6">
        <v>0</v>
      </c>
      <c r="AJ96" s="1"/>
      <c r="AK96" s="1"/>
      <c r="AL96" s="6" t="s">
        <v>98</v>
      </c>
      <c r="AM96" s="6">
        <v>0.28999999999999998</v>
      </c>
      <c r="AN96" s="6">
        <v>0</v>
      </c>
      <c r="AO96" s="6">
        <v>0.12</v>
      </c>
      <c r="AP96" s="6">
        <v>0</v>
      </c>
      <c r="AQ96" s="1"/>
      <c r="AR96" s="1"/>
      <c r="AS96" s="6" t="s">
        <v>98</v>
      </c>
      <c r="AT96" s="6">
        <v>0.74</v>
      </c>
      <c r="AU96" s="6">
        <v>1.97</v>
      </c>
      <c r="AV96" s="6">
        <v>0.45</v>
      </c>
      <c r="AW96" s="6">
        <v>0</v>
      </c>
      <c r="AZ96" s="6" t="s">
        <v>98</v>
      </c>
      <c r="BA96" s="6">
        <v>0.79</v>
      </c>
      <c r="BB96" s="6">
        <v>1.91</v>
      </c>
      <c r="BC96" s="6">
        <v>0.41</v>
      </c>
      <c r="BD96" s="6">
        <v>0.21</v>
      </c>
      <c r="BG96" s="6" t="s">
        <v>98</v>
      </c>
      <c r="BH96" s="6">
        <v>0.65</v>
      </c>
      <c r="BI96" s="6">
        <v>0.9</v>
      </c>
      <c r="BJ96" s="6">
        <v>0.79</v>
      </c>
      <c r="BK96" s="6">
        <v>0</v>
      </c>
      <c r="BN96" s="6" t="s">
        <v>98</v>
      </c>
      <c r="BO96" s="6">
        <v>0.94</v>
      </c>
      <c r="BP96" s="6">
        <v>1.51</v>
      </c>
      <c r="BQ96" s="6">
        <v>0.77</v>
      </c>
      <c r="BR96" s="6">
        <v>0</v>
      </c>
      <c r="BU96" s="6" t="s">
        <v>98</v>
      </c>
      <c r="BV96" s="6">
        <v>1.1100000000000001</v>
      </c>
      <c r="BW96" s="6">
        <v>1.55</v>
      </c>
      <c r="BX96" s="6">
        <v>0.98</v>
      </c>
      <c r="BY96" s="6">
        <v>0.83</v>
      </c>
      <c r="CB96" s="6" t="s">
        <v>98</v>
      </c>
      <c r="CC96" s="6">
        <v>0.46</v>
      </c>
      <c r="CD96" s="6">
        <v>0.87</v>
      </c>
      <c r="CE96" s="6">
        <v>0.38</v>
      </c>
      <c r="CF96" s="6">
        <v>0.25</v>
      </c>
      <c r="CI96" s="6" t="s">
        <v>98</v>
      </c>
      <c r="CJ96" s="6">
        <v>0.94</v>
      </c>
      <c r="CK96" s="6">
        <v>1.02</v>
      </c>
      <c r="CL96" s="6">
        <v>0.7</v>
      </c>
      <c r="CM96" s="6">
        <v>0</v>
      </c>
      <c r="CP96" s="6" t="s">
        <v>98</v>
      </c>
      <c r="CQ96" s="6">
        <v>0.28999999999999998</v>
      </c>
      <c r="CR96" s="6">
        <v>0.61</v>
      </c>
      <c r="CS96" s="6">
        <v>0.24</v>
      </c>
      <c r="CT96" s="6">
        <v>0</v>
      </c>
      <c r="CW96" s="6" t="s">
        <v>98</v>
      </c>
      <c r="CX96" s="6">
        <v>0.45</v>
      </c>
      <c r="CY96" s="6">
        <v>1.26</v>
      </c>
      <c r="CZ96" s="6">
        <v>0.16</v>
      </c>
      <c r="DA96" s="6">
        <v>0</v>
      </c>
      <c r="DD96" s="6" t="s">
        <v>98</v>
      </c>
      <c r="DE96" s="6">
        <v>0.93</v>
      </c>
      <c r="DF96" s="6">
        <v>2.2400000000000002</v>
      </c>
      <c r="DG96" s="6">
        <v>0.48</v>
      </c>
      <c r="DH96" s="6">
        <v>0.35</v>
      </c>
      <c r="DK96" s="6" t="s">
        <v>98</v>
      </c>
      <c r="DL96" s="6">
        <v>0.36</v>
      </c>
      <c r="DM96" s="6">
        <v>0.79</v>
      </c>
      <c r="DN96" s="6">
        <v>0</v>
      </c>
      <c r="DO96" s="6">
        <v>0</v>
      </c>
      <c r="DR96" s="6" t="s">
        <v>98</v>
      </c>
      <c r="DS96" s="6">
        <v>0.7</v>
      </c>
      <c r="DT96" s="6">
        <v>1.79</v>
      </c>
      <c r="DU96" s="6">
        <v>0.25</v>
      </c>
      <c r="DV96" s="6">
        <v>0.47</v>
      </c>
      <c r="DY96" s="6" t="s">
        <v>98</v>
      </c>
      <c r="DZ96" s="6">
        <v>0.56999999999999995</v>
      </c>
      <c r="EA96" s="6">
        <v>1.19</v>
      </c>
      <c r="EB96" s="6">
        <v>0.45</v>
      </c>
      <c r="EC96" s="6">
        <v>0</v>
      </c>
      <c r="EF96" s="6" t="s">
        <v>98</v>
      </c>
      <c r="EG96" s="6">
        <v>0.57999999999999996</v>
      </c>
      <c r="EH96" s="6">
        <v>0.84</v>
      </c>
      <c r="EI96" s="6">
        <v>0.42</v>
      </c>
      <c r="EJ96" s="6">
        <v>0</v>
      </c>
      <c r="EM96" s="6" t="s">
        <v>98</v>
      </c>
      <c r="EN96" s="6">
        <v>0.38</v>
      </c>
      <c r="EO96" s="6">
        <v>0.96</v>
      </c>
      <c r="EP96" s="6">
        <v>0.09</v>
      </c>
      <c r="EQ96" s="6">
        <v>0.37</v>
      </c>
      <c r="ET96" s="6" t="s">
        <v>98</v>
      </c>
      <c r="EU96" s="6">
        <v>0.56000000000000005</v>
      </c>
      <c r="EV96" s="6">
        <v>1.3</v>
      </c>
      <c r="EW96" s="6">
        <v>0.37</v>
      </c>
      <c r="EX96" s="6">
        <v>0</v>
      </c>
      <c r="FA96" s="6" t="s">
        <v>98</v>
      </c>
      <c r="FB96" s="6">
        <v>0.88</v>
      </c>
      <c r="FC96" s="6">
        <v>0.1</v>
      </c>
      <c r="FD96" s="6">
        <v>1.08</v>
      </c>
      <c r="FE96" s="6">
        <v>1.22</v>
      </c>
      <c r="FH96" s="6" t="s">
        <v>98</v>
      </c>
      <c r="FI96" s="6">
        <v>1.47</v>
      </c>
      <c r="FJ96" s="6">
        <v>4.6900000000000004</v>
      </c>
      <c r="FK96" s="6">
        <v>0.36</v>
      </c>
      <c r="FL96" s="6">
        <v>0</v>
      </c>
      <c r="FO96" s="6" t="s">
        <v>98</v>
      </c>
      <c r="FP96" s="6">
        <v>0.15</v>
      </c>
      <c r="FQ96" s="6">
        <v>0.64</v>
      </c>
      <c r="FR96" s="6">
        <v>0</v>
      </c>
      <c r="FS96" s="6">
        <v>0</v>
      </c>
      <c r="FV96" s="6" t="s">
        <v>98</v>
      </c>
      <c r="FW96" s="6">
        <v>0.36</v>
      </c>
      <c r="FX96" s="6">
        <v>0.73</v>
      </c>
      <c r="FY96" s="6">
        <v>0.28999999999999998</v>
      </c>
      <c r="FZ96" s="6">
        <v>0</v>
      </c>
      <c r="GC96" s="6" t="s">
        <v>98</v>
      </c>
      <c r="GD96" s="6">
        <v>0.16</v>
      </c>
      <c r="GE96" s="6">
        <v>0.38</v>
      </c>
      <c r="GF96" s="6">
        <v>0.06</v>
      </c>
      <c r="GG96" s="6">
        <v>0</v>
      </c>
      <c r="GJ96" s="58" t="s">
        <v>98</v>
      </c>
      <c r="GK96" s="58">
        <v>0.08</v>
      </c>
      <c r="GL96" s="58">
        <v>0.3</v>
      </c>
      <c r="GM96" s="58">
        <v>0</v>
      </c>
      <c r="GN96" s="58">
        <v>0</v>
      </c>
      <c r="GQ96" s="58" t="s">
        <v>98</v>
      </c>
      <c r="GR96" s="58">
        <v>0.36</v>
      </c>
      <c r="GS96" s="58">
        <v>0.48</v>
      </c>
      <c r="GT96" s="58">
        <v>0.36</v>
      </c>
      <c r="GU96" s="58">
        <v>0</v>
      </c>
      <c r="GX96" s="62" t="s">
        <v>98</v>
      </c>
      <c r="GY96" s="62">
        <v>0.71</v>
      </c>
      <c r="GZ96" s="62">
        <v>0.52</v>
      </c>
      <c r="HA96" s="62">
        <v>0.83</v>
      </c>
      <c r="HB96" s="62">
        <v>0.33</v>
      </c>
    </row>
    <row r="97" spans="1:210" x14ac:dyDescent="0.3">
      <c r="A97" s="1">
        <v>4.5999999999999979</v>
      </c>
      <c r="B97" s="1">
        <v>4.6499999999999977</v>
      </c>
      <c r="C97" s="1" t="s">
        <v>99</v>
      </c>
      <c r="D97" s="1">
        <v>0.27</v>
      </c>
      <c r="E97" s="1">
        <v>0</v>
      </c>
      <c r="F97" s="1">
        <v>0.5</v>
      </c>
      <c r="G97" s="1">
        <v>0</v>
      </c>
      <c r="H97" s="1"/>
      <c r="I97" s="1"/>
      <c r="J97" s="1" t="s">
        <v>99</v>
      </c>
      <c r="K97" s="1">
        <v>0.18</v>
      </c>
      <c r="L97" s="1">
        <v>0</v>
      </c>
      <c r="M97" s="1">
        <v>0</v>
      </c>
      <c r="N97" s="1">
        <v>0</v>
      </c>
      <c r="O97" s="1"/>
      <c r="P97" s="1"/>
      <c r="Q97" s="1" t="s">
        <v>99</v>
      </c>
      <c r="R97" s="1">
        <v>0.75</v>
      </c>
      <c r="S97" s="1">
        <v>0.91</v>
      </c>
      <c r="T97" s="1">
        <v>0.31</v>
      </c>
      <c r="U97" s="1">
        <v>0</v>
      </c>
      <c r="V97" s="1"/>
      <c r="W97" s="1"/>
      <c r="X97" s="1" t="s">
        <v>99</v>
      </c>
      <c r="Y97" s="1">
        <v>0.24</v>
      </c>
      <c r="Z97" s="1">
        <v>0</v>
      </c>
      <c r="AA97" s="1">
        <v>0.43</v>
      </c>
      <c r="AB97" s="1">
        <v>0</v>
      </c>
      <c r="AC97" s="1"/>
      <c r="AD97" s="1"/>
      <c r="AE97" s="6" t="s">
        <v>99</v>
      </c>
      <c r="AF97" s="6">
        <v>0.04</v>
      </c>
      <c r="AG97" s="6">
        <v>0.18</v>
      </c>
      <c r="AH97" s="6">
        <v>0</v>
      </c>
      <c r="AI97" s="6">
        <v>0</v>
      </c>
      <c r="AJ97" s="1"/>
      <c r="AK97" s="1"/>
      <c r="AL97" s="6" t="s">
        <v>99</v>
      </c>
      <c r="AM97" s="6">
        <v>0.06</v>
      </c>
      <c r="AN97" s="6">
        <v>0</v>
      </c>
      <c r="AO97" s="6">
        <v>0.11</v>
      </c>
      <c r="AP97" s="6">
        <v>0</v>
      </c>
      <c r="AQ97" s="1"/>
      <c r="AR97" s="1"/>
      <c r="AS97" s="6" t="s">
        <v>99</v>
      </c>
      <c r="AT97" s="6">
        <v>0.13</v>
      </c>
      <c r="AU97" s="6">
        <v>0.25</v>
      </c>
      <c r="AV97" s="6">
        <v>0.05</v>
      </c>
      <c r="AW97" s="6">
        <v>0</v>
      </c>
      <c r="AZ97" s="6" t="s">
        <v>99</v>
      </c>
      <c r="BA97" s="6">
        <v>0.42</v>
      </c>
      <c r="BB97" s="6">
        <v>0.35</v>
      </c>
      <c r="BC97" s="6">
        <v>0.32</v>
      </c>
      <c r="BD97" s="6">
        <v>0</v>
      </c>
      <c r="BG97" s="6" t="s">
        <v>99</v>
      </c>
      <c r="BH97" s="6">
        <v>0.63</v>
      </c>
      <c r="BI97" s="6">
        <v>1.19</v>
      </c>
      <c r="BJ97" s="6">
        <v>0.14000000000000001</v>
      </c>
      <c r="BK97" s="6">
        <v>1.32</v>
      </c>
      <c r="BN97" s="6" t="s">
        <v>99</v>
      </c>
      <c r="BO97" s="6">
        <v>0.05</v>
      </c>
      <c r="BP97" s="6">
        <v>0.16</v>
      </c>
      <c r="BQ97" s="6">
        <v>0</v>
      </c>
      <c r="BR97" s="6">
        <v>0</v>
      </c>
      <c r="BU97" s="6" t="s">
        <v>99</v>
      </c>
      <c r="BV97" s="6">
        <v>0.18</v>
      </c>
      <c r="BW97" s="6">
        <v>0.17</v>
      </c>
      <c r="BX97" s="6">
        <v>0.21</v>
      </c>
      <c r="BY97" s="6">
        <v>0.17</v>
      </c>
      <c r="CB97" s="6" t="s">
        <v>99</v>
      </c>
      <c r="CC97" s="6">
        <v>0.16</v>
      </c>
      <c r="CD97" s="6">
        <v>0</v>
      </c>
      <c r="CE97" s="6">
        <v>0.06</v>
      </c>
      <c r="CF97" s="6">
        <v>0</v>
      </c>
      <c r="CI97" s="6" t="s">
        <v>99</v>
      </c>
      <c r="CJ97" s="6">
        <v>0.08</v>
      </c>
      <c r="CK97" s="6">
        <v>0</v>
      </c>
      <c r="CL97" s="6">
        <v>0</v>
      </c>
      <c r="CM97" s="6">
        <v>0</v>
      </c>
      <c r="CP97" s="6" t="s">
        <v>99</v>
      </c>
      <c r="CQ97" s="6">
        <v>0.23</v>
      </c>
      <c r="CR97" s="6">
        <v>0</v>
      </c>
      <c r="CS97" s="6">
        <v>0.27</v>
      </c>
      <c r="CT97" s="6">
        <v>0</v>
      </c>
      <c r="CW97" s="6" t="s">
        <v>99</v>
      </c>
      <c r="CX97" s="6">
        <v>0.05</v>
      </c>
      <c r="CY97" s="6">
        <v>0.21</v>
      </c>
      <c r="CZ97" s="6">
        <v>0</v>
      </c>
      <c r="DA97" s="6">
        <v>0</v>
      </c>
      <c r="DD97" s="6" t="s">
        <v>99</v>
      </c>
      <c r="DE97" s="6">
        <v>0.92</v>
      </c>
      <c r="DF97" s="6">
        <v>0.52</v>
      </c>
      <c r="DG97" s="6">
        <v>0.55000000000000004</v>
      </c>
      <c r="DH97" s="6">
        <v>3.57</v>
      </c>
      <c r="DK97" s="6" t="s">
        <v>99</v>
      </c>
      <c r="DL97" s="6">
        <v>0.34</v>
      </c>
      <c r="DM97" s="6">
        <v>0</v>
      </c>
      <c r="DN97" s="6">
        <v>0.56999999999999995</v>
      </c>
      <c r="DO97" s="6">
        <v>0.27</v>
      </c>
      <c r="DR97" s="6" t="s">
        <v>99</v>
      </c>
      <c r="DS97" s="6">
        <v>0.26</v>
      </c>
      <c r="DT97" s="6">
        <v>0.21</v>
      </c>
      <c r="DU97" s="6">
        <v>0.39</v>
      </c>
      <c r="DV97" s="6">
        <v>0</v>
      </c>
      <c r="DY97" s="6" t="s">
        <v>99</v>
      </c>
      <c r="DZ97" s="6">
        <v>0.1</v>
      </c>
      <c r="EA97" s="6">
        <v>0</v>
      </c>
      <c r="EB97" s="6">
        <v>0.21</v>
      </c>
      <c r="EC97" s="6">
        <v>0</v>
      </c>
      <c r="EF97" s="6" t="s">
        <v>99</v>
      </c>
      <c r="EG97" s="6">
        <v>0.22</v>
      </c>
      <c r="EH97" s="6">
        <v>0.09</v>
      </c>
      <c r="EI97" s="6">
        <v>0.38</v>
      </c>
      <c r="EJ97" s="6">
        <v>0</v>
      </c>
      <c r="EM97" s="6" t="s">
        <v>99</v>
      </c>
      <c r="EN97" s="6">
        <v>0.67</v>
      </c>
      <c r="EO97" s="6">
        <v>0.13</v>
      </c>
      <c r="EP97" s="6">
        <v>1.19</v>
      </c>
      <c r="EQ97" s="6">
        <v>0</v>
      </c>
      <c r="ET97" s="6" t="s">
        <v>99</v>
      </c>
      <c r="EU97" s="6">
        <v>1.39</v>
      </c>
      <c r="EV97" s="6">
        <v>3.41</v>
      </c>
      <c r="EW97" s="6">
        <v>0.83</v>
      </c>
      <c r="EX97" s="6">
        <v>0</v>
      </c>
      <c r="FA97" s="6" t="s">
        <v>99</v>
      </c>
      <c r="FB97" s="6">
        <v>0.25</v>
      </c>
      <c r="FC97" s="6">
        <v>0.44</v>
      </c>
      <c r="FD97" s="6">
        <v>0.1</v>
      </c>
      <c r="FE97" s="6">
        <v>0</v>
      </c>
      <c r="FH97" s="6" t="s">
        <v>99</v>
      </c>
      <c r="FI97" s="6">
        <v>0.03</v>
      </c>
      <c r="FJ97" s="6">
        <v>0.12</v>
      </c>
      <c r="FK97" s="6">
        <v>0</v>
      </c>
      <c r="FL97" s="6">
        <v>0</v>
      </c>
      <c r="FO97" s="6" t="s">
        <v>99</v>
      </c>
      <c r="FP97" s="6">
        <v>0.35</v>
      </c>
      <c r="FQ97" s="6">
        <v>0.38</v>
      </c>
      <c r="FR97" s="6">
        <v>0.46</v>
      </c>
      <c r="FS97" s="6">
        <v>0</v>
      </c>
      <c r="FV97" s="6" t="s">
        <v>99</v>
      </c>
      <c r="FW97" s="6">
        <v>0.24</v>
      </c>
      <c r="FX97" s="6">
        <v>0</v>
      </c>
      <c r="FY97" s="6">
        <v>0.35</v>
      </c>
      <c r="FZ97" s="6">
        <v>0.35</v>
      </c>
      <c r="GC97" s="6" t="s">
        <v>99</v>
      </c>
      <c r="GD97" s="6">
        <v>0.05</v>
      </c>
      <c r="GE97" s="6">
        <v>0</v>
      </c>
      <c r="GF97" s="6">
        <v>0.09</v>
      </c>
      <c r="GG97" s="6">
        <v>0</v>
      </c>
      <c r="GJ97" s="58" t="s">
        <v>99</v>
      </c>
      <c r="GK97" s="58">
        <v>0.41</v>
      </c>
      <c r="GL97" s="58">
        <v>0.11</v>
      </c>
      <c r="GM97" s="58">
        <v>0.64</v>
      </c>
      <c r="GN97" s="58">
        <v>0</v>
      </c>
      <c r="GQ97" s="58" t="s">
        <v>99</v>
      </c>
      <c r="GR97" s="58">
        <v>0.59</v>
      </c>
      <c r="GS97" s="58">
        <v>0</v>
      </c>
      <c r="GT97" s="58">
        <v>0.69</v>
      </c>
      <c r="GU97" s="58">
        <v>1.83</v>
      </c>
      <c r="GX97" s="62" t="s">
        <v>99</v>
      </c>
      <c r="GY97" s="62">
        <v>0.64</v>
      </c>
      <c r="GZ97" s="62">
        <v>0.89</v>
      </c>
      <c r="HA97" s="62">
        <v>0.56000000000000005</v>
      </c>
      <c r="HB97" s="62">
        <v>0.77</v>
      </c>
    </row>
    <row r="98" spans="1:210" x14ac:dyDescent="0.3">
      <c r="A98" s="1">
        <v>4.6499999999999977</v>
      </c>
      <c r="B98" s="1">
        <v>4.6999999999999975</v>
      </c>
      <c r="C98" s="1" t="s">
        <v>100</v>
      </c>
      <c r="D98" s="1">
        <v>1.74</v>
      </c>
      <c r="E98" s="1">
        <v>1.9</v>
      </c>
      <c r="F98" s="1">
        <v>1.82</v>
      </c>
      <c r="G98" s="1">
        <v>1.34</v>
      </c>
      <c r="H98" s="1"/>
      <c r="I98" s="1"/>
      <c r="J98" s="1" t="s">
        <v>100</v>
      </c>
      <c r="K98" s="1">
        <v>2.04</v>
      </c>
      <c r="L98" s="1">
        <v>1.29</v>
      </c>
      <c r="M98" s="1">
        <v>2.62</v>
      </c>
      <c r="N98" s="1">
        <v>0.22</v>
      </c>
      <c r="O98" s="1"/>
      <c r="P98" s="1"/>
      <c r="Q98" s="1" t="s">
        <v>100</v>
      </c>
      <c r="R98" s="1">
        <v>1.69</v>
      </c>
      <c r="S98" s="1">
        <v>1.35</v>
      </c>
      <c r="T98" s="1">
        <v>2.19</v>
      </c>
      <c r="U98" s="1">
        <v>0.93</v>
      </c>
      <c r="V98" s="1"/>
      <c r="W98" s="1"/>
      <c r="X98" s="1" t="s">
        <v>100</v>
      </c>
      <c r="Y98" s="1">
        <v>0.94</v>
      </c>
      <c r="Z98" s="1">
        <v>1.03</v>
      </c>
      <c r="AA98" s="1">
        <v>1.3</v>
      </c>
      <c r="AB98" s="1">
        <v>0</v>
      </c>
      <c r="AC98" s="1"/>
      <c r="AD98" s="1"/>
      <c r="AE98" s="6" t="s">
        <v>100</v>
      </c>
      <c r="AF98" s="6">
        <v>0.87</v>
      </c>
      <c r="AG98" s="6">
        <v>1.19</v>
      </c>
      <c r="AH98" s="6">
        <v>0.4</v>
      </c>
      <c r="AI98" s="6">
        <v>1.65</v>
      </c>
      <c r="AJ98" s="1"/>
      <c r="AK98" s="1"/>
      <c r="AL98" s="6" t="s">
        <v>100</v>
      </c>
      <c r="AM98" s="6">
        <v>1.1499999999999999</v>
      </c>
      <c r="AN98" s="6">
        <v>3.24</v>
      </c>
      <c r="AO98" s="6">
        <v>0.71</v>
      </c>
      <c r="AP98" s="6">
        <v>0</v>
      </c>
      <c r="AQ98" s="1"/>
      <c r="AR98" s="1"/>
      <c r="AS98" s="6" t="s">
        <v>100</v>
      </c>
      <c r="AT98" s="6">
        <v>0.89</v>
      </c>
      <c r="AU98" s="6">
        <v>0.92</v>
      </c>
      <c r="AV98" s="6">
        <v>0.85</v>
      </c>
      <c r="AW98" s="6">
        <v>0</v>
      </c>
      <c r="AZ98" s="6" t="s">
        <v>100</v>
      </c>
      <c r="BA98" s="6">
        <v>1.82</v>
      </c>
      <c r="BB98" s="6">
        <v>2.97</v>
      </c>
      <c r="BC98" s="6">
        <v>1.62</v>
      </c>
      <c r="BD98" s="6">
        <v>0</v>
      </c>
      <c r="BG98" s="6" t="s">
        <v>100</v>
      </c>
      <c r="BH98" s="6">
        <v>0.91</v>
      </c>
      <c r="BI98" s="6">
        <v>0.45</v>
      </c>
      <c r="BJ98" s="6">
        <v>0.15</v>
      </c>
      <c r="BK98" s="6">
        <v>4.55</v>
      </c>
      <c r="BN98" s="6" t="s">
        <v>100</v>
      </c>
      <c r="BO98" s="6">
        <v>0.66</v>
      </c>
      <c r="BP98" s="6">
        <v>1.43</v>
      </c>
      <c r="BQ98" s="6">
        <v>0.47</v>
      </c>
      <c r="BR98" s="6">
        <v>0</v>
      </c>
      <c r="BU98" s="6" t="s">
        <v>100</v>
      </c>
      <c r="BV98" s="6">
        <v>0.71</v>
      </c>
      <c r="BW98" s="6">
        <v>0.77</v>
      </c>
      <c r="BX98" s="6">
        <v>0.97</v>
      </c>
      <c r="BY98" s="6">
        <v>0</v>
      </c>
      <c r="CB98" s="6" t="s">
        <v>100</v>
      </c>
      <c r="CC98" s="6">
        <v>0.52</v>
      </c>
      <c r="CD98" s="6">
        <v>0.72</v>
      </c>
      <c r="CE98" s="6">
        <v>0.57999999999999996</v>
      </c>
      <c r="CF98" s="6">
        <v>0</v>
      </c>
      <c r="CI98" s="6" t="s">
        <v>100</v>
      </c>
      <c r="CJ98" s="6">
        <v>0.28999999999999998</v>
      </c>
      <c r="CK98" s="6">
        <v>0.46</v>
      </c>
      <c r="CL98" s="6">
        <v>0.28000000000000003</v>
      </c>
      <c r="CM98" s="6">
        <v>0</v>
      </c>
      <c r="CP98" s="6" t="s">
        <v>100</v>
      </c>
      <c r="CQ98" s="6">
        <v>0.56000000000000005</v>
      </c>
      <c r="CR98" s="6">
        <v>1.01</v>
      </c>
      <c r="CS98" s="6">
        <v>0.05</v>
      </c>
      <c r="CT98" s="6">
        <v>0</v>
      </c>
      <c r="CW98" s="6" t="s">
        <v>100</v>
      </c>
      <c r="CX98" s="6">
        <v>0.31</v>
      </c>
      <c r="CY98" s="6">
        <v>0.5</v>
      </c>
      <c r="CZ98" s="6">
        <v>0.35</v>
      </c>
      <c r="DA98" s="6">
        <v>0</v>
      </c>
      <c r="DD98" s="6" t="s">
        <v>100</v>
      </c>
      <c r="DE98" s="6">
        <v>0.62</v>
      </c>
      <c r="DF98" s="6">
        <v>0.87</v>
      </c>
      <c r="DG98" s="6">
        <v>0.71</v>
      </c>
      <c r="DH98" s="6">
        <v>0</v>
      </c>
      <c r="DK98" s="6" t="s">
        <v>100</v>
      </c>
      <c r="DL98" s="6">
        <v>0.19</v>
      </c>
      <c r="DM98" s="6">
        <v>0.13</v>
      </c>
      <c r="DN98" s="6">
        <v>0.28999999999999998</v>
      </c>
      <c r="DO98" s="6">
        <v>0</v>
      </c>
      <c r="DR98" s="6" t="s">
        <v>100</v>
      </c>
      <c r="DS98" s="6">
        <v>0.51</v>
      </c>
      <c r="DT98" s="6">
        <v>1.1399999999999999</v>
      </c>
      <c r="DU98" s="6">
        <v>0.38</v>
      </c>
      <c r="DV98" s="6">
        <v>0</v>
      </c>
      <c r="DY98" s="6" t="s">
        <v>100</v>
      </c>
      <c r="DZ98" s="6">
        <v>0.96</v>
      </c>
      <c r="EA98" s="6">
        <v>0.65</v>
      </c>
      <c r="EB98" s="6">
        <v>1.06</v>
      </c>
      <c r="EC98" s="6">
        <v>0</v>
      </c>
      <c r="EF98" s="6" t="s">
        <v>100</v>
      </c>
      <c r="EG98" s="6">
        <v>0.4</v>
      </c>
      <c r="EH98" s="6">
        <v>0.22</v>
      </c>
      <c r="EI98" s="6">
        <v>0.67</v>
      </c>
      <c r="EJ98" s="6">
        <v>0</v>
      </c>
      <c r="EM98" s="6" t="s">
        <v>100</v>
      </c>
      <c r="EN98" s="6">
        <v>0.91</v>
      </c>
      <c r="EO98" s="6">
        <v>0.64</v>
      </c>
      <c r="EP98" s="6">
        <v>0.99</v>
      </c>
      <c r="EQ98" s="6">
        <v>0.81</v>
      </c>
      <c r="ET98" s="6" t="s">
        <v>100</v>
      </c>
      <c r="EU98" s="6">
        <v>0.35</v>
      </c>
      <c r="EV98" s="6">
        <v>0.19</v>
      </c>
      <c r="EW98" s="6">
        <v>0.42</v>
      </c>
      <c r="EX98" s="6">
        <v>0</v>
      </c>
      <c r="FA98" s="6" t="s">
        <v>100</v>
      </c>
      <c r="FB98" s="6">
        <v>0.56000000000000005</v>
      </c>
      <c r="FC98" s="6">
        <v>0</v>
      </c>
      <c r="FD98" s="6">
        <v>0.26</v>
      </c>
      <c r="FE98" s="6">
        <v>3.27</v>
      </c>
      <c r="FH98" s="6" t="s">
        <v>100</v>
      </c>
      <c r="FI98" s="6">
        <v>0.35</v>
      </c>
      <c r="FJ98" s="6">
        <v>0.72</v>
      </c>
      <c r="FK98" s="6">
        <v>0.28000000000000003</v>
      </c>
      <c r="FL98" s="6">
        <v>0</v>
      </c>
      <c r="FO98" s="6" t="s">
        <v>100</v>
      </c>
      <c r="FP98" s="6">
        <v>0.28999999999999998</v>
      </c>
      <c r="FQ98" s="6">
        <v>0.44</v>
      </c>
      <c r="FR98" s="6">
        <v>0.06</v>
      </c>
      <c r="FS98" s="6">
        <v>0.72</v>
      </c>
      <c r="FV98" s="6" t="s">
        <v>100</v>
      </c>
      <c r="FW98" s="6">
        <v>0.27</v>
      </c>
      <c r="FX98" s="6">
        <v>0</v>
      </c>
      <c r="FY98" s="6">
        <v>0.47</v>
      </c>
      <c r="FZ98" s="6">
        <v>0</v>
      </c>
      <c r="GC98" s="6" t="s">
        <v>100</v>
      </c>
      <c r="GD98" s="6">
        <v>0.6</v>
      </c>
      <c r="GE98" s="6">
        <v>0</v>
      </c>
      <c r="GF98" s="6">
        <v>0.83</v>
      </c>
      <c r="GG98" s="6">
        <v>1.06</v>
      </c>
      <c r="GJ98" s="58" t="s">
        <v>100</v>
      </c>
      <c r="GK98" s="58">
        <v>0.22</v>
      </c>
      <c r="GL98" s="58">
        <v>0.4</v>
      </c>
      <c r="GM98" s="58">
        <v>0.21</v>
      </c>
      <c r="GN98" s="58">
        <v>0</v>
      </c>
      <c r="GQ98" s="58" t="s">
        <v>100</v>
      </c>
      <c r="GR98" s="58">
        <v>0.4</v>
      </c>
      <c r="GS98" s="58">
        <v>0.18</v>
      </c>
      <c r="GT98" s="58">
        <v>0.56999999999999995</v>
      </c>
      <c r="GU98" s="58">
        <v>0</v>
      </c>
      <c r="GX98" s="62" t="s">
        <v>100</v>
      </c>
      <c r="GY98" s="62">
        <v>0.25</v>
      </c>
      <c r="GZ98" s="62">
        <v>0.1</v>
      </c>
      <c r="HA98" s="62">
        <v>0.2</v>
      </c>
      <c r="HB98" s="62">
        <v>1.44</v>
      </c>
    </row>
    <row r="99" spans="1:210" x14ac:dyDescent="0.3">
      <c r="A99" s="1">
        <v>4.6999999999999975</v>
      </c>
      <c r="B99" s="1">
        <v>4.7499999999999973</v>
      </c>
      <c r="C99" s="1" t="s">
        <v>101</v>
      </c>
      <c r="D99" s="1">
        <v>0.2</v>
      </c>
      <c r="E99" s="1">
        <v>0.51</v>
      </c>
      <c r="F99" s="1">
        <v>0.06</v>
      </c>
      <c r="G99" s="1">
        <v>0.2</v>
      </c>
      <c r="H99" s="1"/>
      <c r="I99" s="1"/>
      <c r="J99" s="1" t="s">
        <v>101</v>
      </c>
      <c r="K99" s="1">
        <v>0.32</v>
      </c>
      <c r="L99" s="1">
        <v>0.34</v>
      </c>
      <c r="M99" s="1">
        <v>0.36</v>
      </c>
      <c r="N99" s="1">
        <v>0</v>
      </c>
      <c r="O99" s="1"/>
      <c r="P99" s="1"/>
      <c r="Q99" s="1" t="s">
        <v>101</v>
      </c>
      <c r="R99" s="1">
        <v>0.16</v>
      </c>
      <c r="S99" s="1">
        <v>0.36</v>
      </c>
      <c r="T99" s="1">
        <v>0.15</v>
      </c>
      <c r="U99" s="1">
        <v>0</v>
      </c>
      <c r="V99" s="1"/>
      <c r="W99" s="1"/>
      <c r="X99" s="1" t="s">
        <v>101</v>
      </c>
      <c r="Y99" s="1">
        <v>1.35</v>
      </c>
      <c r="Z99" s="1">
        <v>3.14</v>
      </c>
      <c r="AA99" s="1">
        <v>0.72</v>
      </c>
      <c r="AB99" s="1">
        <v>0.28000000000000003</v>
      </c>
      <c r="AC99" s="1"/>
      <c r="AD99" s="1"/>
      <c r="AE99" s="6" t="s">
        <v>101</v>
      </c>
      <c r="AF99" s="6">
        <v>0.16</v>
      </c>
      <c r="AG99" s="6">
        <v>0.28000000000000003</v>
      </c>
      <c r="AH99" s="6">
        <v>0.18</v>
      </c>
      <c r="AI99" s="6">
        <v>0</v>
      </c>
      <c r="AJ99" s="1"/>
      <c r="AK99" s="1"/>
      <c r="AL99" s="6" t="s">
        <v>101</v>
      </c>
      <c r="AM99" s="6">
        <v>0.44</v>
      </c>
      <c r="AN99" s="6">
        <v>0.39</v>
      </c>
      <c r="AO99" s="6">
        <v>0.37</v>
      </c>
      <c r="AP99" s="6">
        <v>0</v>
      </c>
      <c r="AQ99" s="1"/>
      <c r="AR99" s="1"/>
      <c r="AS99" s="6" t="s">
        <v>101</v>
      </c>
      <c r="AT99" s="6">
        <v>0.63</v>
      </c>
      <c r="AU99" s="6">
        <v>0.15</v>
      </c>
      <c r="AV99" s="6">
        <v>0.5</v>
      </c>
      <c r="AW99" s="6">
        <v>1.0900000000000001</v>
      </c>
      <c r="AZ99" s="6" t="s">
        <v>101</v>
      </c>
      <c r="BA99" s="6">
        <v>0.18</v>
      </c>
      <c r="BB99" s="6">
        <v>0</v>
      </c>
      <c r="BC99" s="6">
        <v>0.09</v>
      </c>
      <c r="BD99" s="6">
        <v>0.99</v>
      </c>
      <c r="BG99" s="6" t="s">
        <v>101</v>
      </c>
      <c r="BH99" s="6">
        <v>0.92</v>
      </c>
      <c r="BI99" s="6">
        <v>0.15</v>
      </c>
      <c r="BJ99" s="6">
        <v>1.5</v>
      </c>
      <c r="BK99" s="6">
        <v>0.42</v>
      </c>
      <c r="BN99" s="6" t="s">
        <v>101</v>
      </c>
      <c r="BO99" s="6">
        <v>0.23</v>
      </c>
      <c r="BP99" s="6">
        <v>0</v>
      </c>
      <c r="BQ99" s="6">
        <v>0.49</v>
      </c>
      <c r="BR99" s="6">
        <v>0</v>
      </c>
      <c r="BU99" s="6" t="s">
        <v>101</v>
      </c>
      <c r="BV99" s="6">
        <v>0.67</v>
      </c>
      <c r="BW99" s="6">
        <v>0.48</v>
      </c>
      <c r="BX99" s="6">
        <v>7.0000000000000007E-2</v>
      </c>
      <c r="BY99" s="6">
        <v>2.93</v>
      </c>
      <c r="CB99" s="6" t="s">
        <v>101</v>
      </c>
      <c r="CC99" s="6">
        <v>0.14000000000000001</v>
      </c>
      <c r="CD99" s="6">
        <v>0.54</v>
      </c>
      <c r="CE99" s="6">
        <v>0</v>
      </c>
      <c r="CF99" s="6">
        <v>0</v>
      </c>
      <c r="CI99" s="6" t="s">
        <v>101</v>
      </c>
      <c r="CJ99" s="6">
        <v>0.21</v>
      </c>
      <c r="CK99" s="6">
        <v>0</v>
      </c>
      <c r="CL99" s="6">
        <v>0.08</v>
      </c>
      <c r="CM99" s="6">
        <v>0.79</v>
      </c>
      <c r="CP99" s="6" t="s">
        <v>101</v>
      </c>
      <c r="CQ99" s="6">
        <v>0.35</v>
      </c>
      <c r="CR99" s="6">
        <v>0</v>
      </c>
      <c r="CS99" s="6">
        <v>0.71</v>
      </c>
      <c r="CT99" s="6">
        <v>0</v>
      </c>
      <c r="CW99" s="6" t="s">
        <v>101</v>
      </c>
      <c r="CX99" s="6">
        <v>0.13</v>
      </c>
      <c r="CY99" s="6">
        <v>0.28000000000000003</v>
      </c>
      <c r="CZ99" s="6">
        <v>0</v>
      </c>
      <c r="DA99" s="6">
        <v>0</v>
      </c>
      <c r="DD99" s="6" t="s">
        <v>101</v>
      </c>
      <c r="DE99" s="6">
        <v>0.19</v>
      </c>
      <c r="DF99" s="6">
        <v>0</v>
      </c>
      <c r="DG99" s="6">
        <v>0.19</v>
      </c>
      <c r="DH99" s="6">
        <v>0</v>
      </c>
      <c r="DK99" s="6" t="s">
        <v>101</v>
      </c>
      <c r="DL99" s="6">
        <v>0</v>
      </c>
      <c r="DM99" s="6">
        <v>0</v>
      </c>
      <c r="DN99" s="6">
        <v>0</v>
      </c>
      <c r="DO99" s="6">
        <v>0</v>
      </c>
      <c r="DR99" s="6" t="s">
        <v>101</v>
      </c>
      <c r="DS99" s="6">
        <v>0.21</v>
      </c>
      <c r="DT99" s="6">
        <v>0.28000000000000003</v>
      </c>
      <c r="DU99" s="6">
        <v>0.25</v>
      </c>
      <c r="DV99" s="6">
        <v>0</v>
      </c>
      <c r="DY99" s="6" t="s">
        <v>101</v>
      </c>
      <c r="DZ99" s="6">
        <v>0.45</v>
      </c>
      <c r="EA99" s="6">
        <v>1.1100000000000001</v>
      </c>
      <c r="EB99" s="6">
        <v>0.18</v>
      </c>
      <c r="EC99" s="6">
        <v>0</v>
      </c>
      <c r="EF99" s="6" t="s">
        <v>101</v>
      </c>
      <c r="EG99" s="6">
        <v>0.5</v>
      </c>
      <c r="EH99" s="6">
        <v>0.42</v>
      </c>
      <c r="EI99" s="6">
        <v>0.43</v>
      </c>
      <c r="EJ99" s="6">
        <v>0</v>
      </c>
      <c r="EM99" s="6" t="s">
        <v>101</v>
      </c>
      <c r="EN99" s="6">
        <v>1.06</v>
      </c>
      <c r="EO99" s="6">
        <v>0.32</v>
      </c>
      <c r="EP99" s="6">
        <v>1.81</v>
      </c>
      <c r="EQ99" s="6">
        <v>0</v>
      </c>
      <c r="ET99" s="6" t="s">
        <v>101</v>
      </c>
      <c r="EU99" s="6">
        <v>1.94</v>
      </c>
      <c r="EV99" s="6">
        <v>0.57999999999999996</v>
      </c>
      <c r="EW99" s="6">
        <v>3.42</v>
      </c>
      <c r="EX99" s="6">
        <v>0</v>
      </c>
      <c r="FA99" s="6" t="s">
        <v>101</v>
      </c>
      <c r="FB99" s="6">
        <v>2.1</v>
      </c>
      <c r="FC99" s="6">
        <v>0.27</v>
      </c>
      <c r="FD99" s="6">
        <v>3.97</v>
      </c>
      <c r="FE99" s="6">
        <v>0</v>
      </c>
      <c r="FH99" s="6" t="s">
        <v>101</v>
      </c>
      <c r="FI99" s="6">
        <v>1.64</v>
      </c>
      <c r="FJ99" s="6">
        <v>0.1</v>
      </c>
      <c r="FK99" s="6">
        <v>2.92</v>
      </c>
      <c r="FL99" s="6">
        <v>0</v>
      </c>
      <c r="FO99" s="6" t="s">
        <v>101</v>
      </c>
      <c r="FP99" s="6">
        <v>1.62</v>
      </c>
      <c r="FQ99" s="6">
        <v>0.36</v>
      </c>
      <c r="FR99" s="6">
        <v>2.77</v>
      </c>
      <c r="FS99" s="6">
        <v>0</v>
      </c>
      <c r="FV99" s="6" t="s">
        <v>101</v>
      </c>
      <c r="FW99" s="6">
        <v>0.98</v>
      </c>
      <c r="FX99" s="6">
        <v>0.28000000000000003</v>
      </c>
      <c r="FY99" s="6">
        <v>1.56</v>
      </c>
      <c r="FZ99" s="6">
        <v>0</v>
      </c>
      <c r="GC99" s="6" t="s">
        <v>101</v>
      </c>
      <c r="GD99" s="6">
        <v>2.57</v>
      </c>
      <c r="GE99" s="6">
        <v>1.06</v>
      </c>
      <c r="GF99" s="6">
        <v>3.74</v>
      </c>
      <c r="GG99" s="6">
        <v>0</v>
      </c>
      <c r="GJ99" s="58" t="s">
        <v>101</v>
      </c>
      <c r="GK99" s="58">
        <v>2.17</v>
      </c>
      <c r="GL99" s="58">
        <v>0</v>
      </c>
      <c r="GM99" s="58">
        <v>4</v>
      </c>
      <c r="GN99" s="58">
        <v>0</v>
      </c>
      <c r="GQ99" s="58" t="s">
        <v>101</v>
      </c>
      <c r="GR99" s="58">
        <v>1.74</v>
      </c>
      <c r="GS99" s="58">
        <v>0.1</v>
      </c>
      <c r="GT99" s="58">
        <v>3.19</v>
      </c>
      <c r="GU99" s="58">
        <v>0</v>
      </c>
      <c r="GX99" s="62" t="s">
        <v>101</v>
      </c>
      <c r="GY99" s="62">
        <v>1.78</v>
      </c>
      <c r="GZ99" s="62">
        <v>0.18</v>
      </c>
      <c r="HA99" s="62">
        <v>3.26</v>
      </c>
      <c r="HB99" s="62">
        <v>0</v>
      </c>
    </row>
    <row r="100" spans="1:210" x14ac:dyDescent="0.3">
      <c r="A100" s="1">
        <v>4.7499999999999973</v>
      </c>
      <c r="B100" s="1">
        <v>4.7999999999999972</v>
      </c>
      <c r="C100" s="1" t="s">
        <v>102</v>
      </c>
      <c r="D100" s="1">
        <v>0.94</v>
      </c>
      <c r="E100" s="1">
        <v>1.73</v>
      </c>
      <c r="F100" s="1">
        <v>0.25</v>
      </c>
      <c r="G100" s="1">
        <v>1.44</v>
      </c>
      <c r="H100" s="1"/>
      <c r="I100" s="1"/>
      <c r="J100" s="1" t="s">
        <v>102</v>
      </c>
      <c r="K100" s="1">
        <v>1.5</v>
      </c>
      <c r="L100" s="1">
        <v>2.1800000000000002</v>
      </c>
      <c r="M100" s="1">
        <v>1.08</v>
      </c>
      <c r="N100" s="1">
        <v>1.3</v>
      </c>
      <c r="O100" s="1"/>
      <c r="P100" s="1"/>
      <c r="Q100" s="1" t="s">
        <v>102</v>
      </c>
      <c r="R100" s="1">
        <v>1.23</v>
      </c>
      <c r="S100" s="1">
        <v>2.02</v>
      </c>
      <c r="T100" s="1">
        <v>0.94</v>
      </c>
      <c r="U100" s="1">
        <v>0.18</v>
      </c>
      <c r="V100" s="1"/>
      <c r="W100" s="1"/>
      <c r="X100" s="1" t="s">
        <v>102</v>
      </c>
      <c r="Y100" s="1">
        <v>1.24</v>
      </c>
      <c r="Z100" s="1">
        <v>2.2400000000000002</v>
      </c>
      <c r="AA100" s="1">
        <v>1.06</v>
      </c>
      <c r="AB100" s="1">
        <v>0</v>
      </c>
      <c r="AC100" s="1"/>
      <c r="AD100" s="1"/>
      <c r="AE100" s="6" t="s">
        <v>102</v>
      </c>
      <c r="AF100" s="6">
        <v>1.37</v>
      </c>
      <c r="AG100" s="6">
        <v>1.45</v>
      </c>
      <c r="AH100" s="6">
        <v>1.65</v>
      </c>
      <c r="AI100" s="6">
        <v>0.78</v>
      </c>
      <c r="AJ100" s="1"/>
      <c r="AK100" s="1"/>
      <c r="AL100" s="6" t="s">
        <v>102</v>
      </c>
      <c r="AM100" s="6">
        <v>2.13</v>
      </c>
      <c r="AN100" s="6">
        <v>1.56</v>
      </c>
      <c r="AO100" s="6">
        <v>1.05</v>
      </c>
      <c r="AP100" s="6">
        <v>6.3</v>
      </c>
      <c r="AQ100" s="1"/>
      <c r="AR100" s="1"/>
      <c r="AS100" s="6" t="s">
        <v>102</v>
      </c>
      <c r="AT100" s="6">
        <v>1.26</v>
      </c>
      <c r="AU100" s="6">
        <v>1.89</v>
      </c>
      <c r="AV100" s="6">
        <v>0.75</v>
      </c>
      <c r="AW100" s="6">
        <v>2.4</v>
      </c>
      <c r="AZ100" s="6" t="s">
        <v>102</v>
      </c>
      <c r="BA100" s="6">
        <v>1.32</v>
      </c>
      <c r="BB100" s="6">
        <v>1.1499999999999999</v>
      </c>
      <c r="BC100" s="6">
        <v>0.98</v>
      </c>
      <c r="BD100" s="6">
        <v>0.97</v>
      </c>
      <c r="BG100" s="6" t="s">
        <v>102</v>
      </c>
      <c r="BH100" s="6">
        <v>0.95</v>
      </c>
      <c r="BI100" s="6">
        <v>2.29</v>
      </c>
      <c r="BJ100" s="6">
        <v>0.71</v>
      </c>
      <c r="BK100" s="6">
        <v>0</v>
      </c>
      <c r="BN100" s="6" t="s">
        <v>102</v>
      </c>
      <c r="BO100" s="6">
        <v>1.55</v>
      </c>
      <c r="BP100" s="6">
        <v>2.75</v>
      </c>
      <c r="BQ100" s="6">
        <v>0.84</v>
      </c>
      <c r="BR100" s="6">
        <v>0</v>
      </c>
      <c r="BU100" s="6" t="s">
        <v>102</v>
      </c>
      <c r="BV100" s="6">
        <v>2.0299999999999998</v>
      </c>
      <c r="BW100" s="6">
        <v>1.26</v>
      </c>
      <c r="BX100" s="6">
        <v>2.89</v>
      </c>
      <c r="BY100" s="6">
        <v>0</v>
      </c>
      <c r="CB100" s="6" t="s">
        <v>102</v>
      </c>
      <c r="CC100" s="6">
        <v>0.99</v>
      </c>
      <c r="CD100" s="6">
        <v>2.09</v>
      </c>
      <c r="CE100" s="6">
        <v>0.66</v>
      </c>
      <c r="CF100" s="6">
        <v>0</v>
      </c>
      <c r="CI100" s="6" t="s">
        <v>102</v>
      </c>
      <c r="CJ100" s="6">
        <v>0.89</v>
      </c>
      <c r="CK100" s="6">
        <v>1.35</v>
      </c>
      <c r="CL100" s="6">
        <v>0.67</v>
      </c>
      <c r="CM100" s="6">
        <v>0</v>
      </c>
      <c r="CP100" s="6" t="s">
        <v>102</v>
      </c>
      <c r="CQ100" s="6">
        <v>0.55000000000000004</v>
      </c>
      <c r="CR100" s="6">
        <v>0.84</v>
      </c>
      <c r="CS100" s="6">
        <v>0.62</v>
      </c>
      <c r="CT100" s="6">
        <v>0</v>
      </c>
      <c r="CW100" s="6" t="s">
        <v>102</v>
      </c>
      <c r="CX100" s="6">
        <v>0.97</v>
      </c>
      <c r="CY100" s="6">
        <v>0</v>
      </c>
      <c r="CZ100" s="6">
        <v>1.49</v>
      </c>
      <c r="DA100" s="6">
        <v>1.03</v>
      </c>
      <c r="DD100" s="6" t="s">
        <v>102</v>
      </c>
      <c r="DE100" s="6">
        <v>0.6</v>
      </c>
      <c r="DF100" s="6">
        <v>1.58</v>
      </c>
      <c r="DG100" s="6">
        <v>0.21</v>
      </c>
      <c r="DH100" s="6">
        <v>0.32</v>
      </c>
      <c r="DK100" s="6" t="s">
        <v>102</v>
      </c>
      <c r="DL100" s="6">
        <v>1.42</v>
      </c>
      <c r="DM100" s="6">
        <v>4.01</v>
      </c>
      <c r="DN100" s="6">
        <v>0.49</v>
      </c>
      <c r="DO100" s="6">
        <v>0</v>
      </c>
      <c r="DR100" s="6" t="s">
        <v>102</v>
      </c>
      <c r="DS100" s="6">
        <v>2.71</v>
      </c>
      <c r="DT100" s="6">
        <v>5.76</v>
      </c>
      <c r="DU100" s="6">
        <v>1.81</v>
      </c>
      <c r="DV100" s="6">
        <v>0.28999999999999998</v>
      </c>
      <c r="DY100" s="6" t="s">
        <v>102</v>
      </c>
      <c r="DZ100" s="6">
        <v>1.32</v>
      </c>
      <c r="EA100" s="6">
        <v>2.67</v>
      </c>
      <c r="EB100" s="6">
        <v>0.17</v>
      </c>
      <c r="EC100" s="6">
        <v>1.72</v>
      </c>
      <c r="EF100" s="6" t="s">
        <v>102</v>
      </c>
      <c r="EG100" s="6">
        <v>4.13</v>
      </c>
      <c r="EH100" s="6">
        <v>8.1999999999999993</v>
      </c>
      <c r="EI100" s="6">
        <v>0.61</v>
      </c>
      <c r="EJ100" s="6">
        <v>8.64</v>
      </c>
      <c r="EM100" s="6" t="s">
        <v>102</v>
      </c>
      <c r="EN100" s="6">
        <v>0.45</v>
      </c>
      <c r="EO100" s="6">
        <v>0.52</v>
      </c>
      <c r="EP100" s="6">
        <v>0.25</v>
      </c>
      <c r="EQ100" s="6">
        <v>0</v>
      </c>
      <c r="ET100" s="6" t="s">
        <v>102</v>
      </c>
      <c r="EU100" s="6">
        <v>1.6</v>
      </c>
      <c r="EV100" s="6">
        <v>5.15</v>
      </c>
      <c r="EW100" s="6">
        <v>0.18</v>
      </c>
      <c r="EX100" s="6">
        <v>0</v>
      </c>
      <c r="FA100" s="6" t="s">
        <v>102</v>
      </c>
      <c r="FB100" s="6">
        <v>3.24</v>
      </c>
      <c r="FC100" s="6">
        <v>8.92</v>
      </c>
      <c r="FD100" s="6">
        <v>0.28999999999999998</v>
      </c>
      <c r="FE100" s="6">
        <v>0.09</v>
      </c>
      <c r="FH100" s="6" t="s">
        <v>102</v>
      </c>
      <c r="FI100" s="6">
        <v>0.35</v>
      </c>
      <c r="FJ100" s="6">
        <v>0.28000000000000003</v>
      </c>
      <c r="FK100" s="6">
        <v>0.36</v>
      </c>
      <c r="FL100" s="6">
        <v>0</v>
      </c>
      <c r="FO100" s="6" t="s">
        <v>102</v>
      </c>
      <c r="FP100" s="6">
        <v>0.04</v>
      </c>
      <c r="FQ100" s="6">
        <v>0</v>
      </c>
      <c r="FR100" s="6">
        <v>7.0000000000000007E-2</v>
      </c>
      <c r="FS100" s="6">
        <v>0</v>
      </c>
      <c r="FV100" s="6" t="s">
        <v>102</v>
      </c>
      <c r="FW100" s="6">
        <v>0.32</v>
      </c>
      <c r="FX100" s="6">
        <v>0</v>
      </c>
      <c r="FY100" s="6">
        <v>0.18</v>
      </c>
      <c r="FZ100" s="6">
        <v>2.5</v>
      </c>
      <c r="GC100" s="6" t="s">
        <v>102</v>
      </c>
      <c r="GD100" s="6">
        <v>1.01</v>
      </c>
      <c r="GE100" s="6">
        <v>1.27</v>
      </c>
      <c r="GF100" s="6">
        <v>0.48</v>
      </c>
      <c r="GG100" s="6">
        <v>3.83</v>
      </c>
      <c r="GJ100" s="58" t="s">
        <v>102</v>
      </c>
      <c r="GK100" s="58">
        <v>1.96</v>
      </c>
      <c r="GL100" s="58">
        <v>4.29</v>
      </c>
      <c r="GM100" s="58">
        <v>1.31</v>
      </c>
      <c r="GN100" s="58">
        <v>0.17</v>
      </c>
      <c r="GQ100" s="58" t="s">
        <v>102</v>
      </c>
      <c r="GR100" s="58">
        <v>0.77</v>
      </c>
      <c r="GS100" s="58">
        <v>0.79</v>
      </c>
      <c r="GT100" s="58">
        <v>0.72</v>
      </c>
      <c r="GU100" s="58">
        <v>0.64</v>
      </c>
      <c r="GX100" s="62" t="s">
        <v>102</v>
      </c>
      <c r="GY100" s="62">
        <v>1.53</v>
      </c>
      <c r="GZ100" s="62">
        <v>0.86</v>
      </c>
      <c r="HA100" s="62">
        <v>2.1</v>
      </c>
      <c r="HB100" s="62">
        <v>0.8</v>
      </c>
    </row>
    <row r="101" spans="1:210" x14ac:dyDescent="0.3">
      <c r="A101" s="1">
        <v>4.7999999999999972</v>
      </c>
      <c r="B101" s="1">
        <v>4.849999999999997</v>
      </c>
      <c r="C101" s="1" t="s">
        <v>103</v>
      </c>
      <c r="D101" s="1">
        <v>0.32</v>
      </c>
      <c r="E101" s="1">
        <v>0</v>
      </c>
      <c r="F101" s="1">
        <v>0.1</v>
      </c>
      <c r="G101" s="1">
        <v>0</v>
      </c>
      <c r="H101" s="1"/>
      <c r="I101" s="1"/>
      <c r="J101" s="1" t="s">
        <v>103</v>
      </c>
      <c r="K101" s="1">
        <v>0.78</v>
      </c>
      <c r="L101" s="1">
        <v>0</v>
      </c>
      <c r="M101" s="1">
        <v>1.1299999999999999</v>
      </c>
      <c r="N101" s="1">
        <v>0.25</v>
      </c>
      <c r="O101" s="1"/>
      <c r="P101" s="1"/>
      <c r="Q101" s="1" t="s">
        <v>103</v>
      </c>
      <c r="R101" s="1">
        <v>0.37</v>
      </c>
      <c r="S101" s="1">
        <v>0</v>
      </c>
      <c r="T101" s="1">
        <v>0.19</v>
      </c>
      <c r="U101" s="1">
        <v>1.26</v>
      </c>
      <c r="V101" s="1"/>
      <c r="W101" s="1"/>
      <c r="X101" s="1" t="s">
        <v>103</v>
      </c>
      <c r="Y101" s="1">
        <v>0.51</v>
      </c>
      <c r="Z101" s="1">
        <v>0.46</v>
      </c>
      <c r="AA101" s="1">
        <v>0.65</v>
      </c>
      <c r="AB101" s="1">
        <v>0</v>
      </c>
      <c r="AC101" s="1"/>
      <c r="AD101" s="1"/>
      <c r="AE101" s="6" t="s">
        <v>103</v>
      </c>
      <c r="AF101" s="6">
        <v>0.13</v>
      </c>
      <c r="AG101" s="6">
        <v>0</v>
      </c>
      <c r="AH101" s="6">
        <v>0.16</v>
      </c>
      <c r="AI101" s="6">
        <v>0</v>
      </c>
      <c r="AJ101" s="1"/>
      <c r="AK101" s="1"/>
      <c r="AL101" s="6" t="s">
        <v>103</v>
      </c>
      <c r="AM101" s="6">
        <v>0.23</v>
      </c>
      <c r="AN101" s="6">
        <v>0.37</v>
      </c>
      <c r="AO101" s="6">
        <v>0.2</v>
      </c>
      <c r="AP101" s="6">
        <v>0</v>
      </c>
      <c r="AQ101" s="1"/>
      <c r="AR101" s="1"/>
      <c r="AS101" s="6" t="s">
        <v>103</v>
      </c>
      <c r="AT101" s="6">
        <v>0.16</v>
      </c>
      <c r="AU101" s="6">
        <v>0.27</v>
      </c>
      <c r="AV101" s="6">
        <v>0.17</v>
      </c>
      <c r="AW101" s="6">
        <v>0</v>
      </c>
      <c r="AZ101" s="6" t="s">
        <v>103</v>
      </c>
      <c r="BA101" s="6">
        <v>0.14000000000000001</v>
      </c>
      <c r="BB101" s="6">
        <v>0.16</v>
      </c>
      <c r="BC101" s="6">
        <v>0.19</v>
      </c>
      <c r="BD101" s="6">
        <v>0</v>
      </c>
      <c r="BG101" s="6" t="s">
        <v>103</v>
      </c>
      <c r="BH101" s="6">
        <v>0.2</v>
      </c>
      <c r="BI101" s="6">
        <v>0</v>
      </c>
      <c r="BJ101" s="6">
        <v>0.36</v>
      </c>
      <c r="BK101" s="6">
        <v>0</v>
      </c>
      <c r="BN101" s="6" t="s">
        <v>103</v>
      </c>
      <c r="BO101" s="6">
        <v>0.14000000000000001</v>
      </c>
      <c r="BP101" s="6">
        <v>0</v>
      </c>
      <c r="BQ101" s="6">
        <v>0.16</v>
      </c>
      <c r="BR101" s="6">
        <v>0</v>
      </c>
      <c r="BU101" s="6" t="s">
        <v>103</v>
      </c>
      <c r="BV101" s="6">
        <v>0.12</v>
      </c>
      <c r="BW101" s="6">
        <v>0</v>
      </c>
      <c r="BX101" s="6">
        <v>0.08</v>
      </c>
      <c r="BY101" s="6">
        <v>0</v>
      </c>
      <c r="CB101" s="6" t="s">
        <v>103</v>
      </c>
      <c r="CC101" s="6">
        <v>0.08</v>
      </c>
      <c r="CD101" s="6">
        <v>0</v>
      </c>
      <c r="CE101" s="6">
        <v>0.16</v>
      </c>
      <c r="CF101" s="6">
        <v>0</v>
      </c>
      <c r="CI101" s="6" t="s">
        <v>103</v>
      </c>
      <c r="CJ101" s="6">
        <v>0.34</v>
      </c>
      <c r="CK101" s="6">
        <v>0</v>
      </c>
      <c r="CL101" s="6">
        <v>0.64</v>
      </c>
      <c r="CM101" s="6">
        <v>0</v>
      </c>
      <c r="CP101" s="6" t="s">
        <v>103</v>
      </c>
      <c r="CQ101" s="6">
        <v>0.28000000000000003</v>
      </c>
      <c r="CR101" s="6">
        <v>0.81</v>
      </c>
      <c r="CS101" s="6">
        <v>0.11</v>
      </c>
      <c r="CT101" s="6">
        <v>0</v>
      </c>
      <c r="CW101" s="6" t="s">
        <v>103</v>
      </c>
      <c r="CX101" s="6">
        <v>0.2</v>
      </c>
      <c r="CY101" s="6">
        <v>0.18</v>
      </c>
      <c r="CZ101" s="6">
        <v>0.14000000000000001</v>
      </c>
      <c r="DA101" s="6">
        <v>0.57999999999999996</v>
      </c>
      <c r="DD101" s="6" t="s">
        <v>103</v>
      </c>
      <c r="DE101" s="6">
        <v>0.14000000000000001</v>
      </c>
      <c r="DF101" s="6">
        <v>0</v>
      </c>
      <c r="DG101" s="6">
        <v>0.13</v>
      </c>
      <c r="DH101" s="6">
        <v>0</v>
      </c>
      <c r="DK101" s="6" t="s">
        <v>103</v>
      </c>
      <c r="DL101" s="6">
        <v>0.04</v>
      </c>
      <c r="DM101" s="6">
        <v>0</v>
      </c>
      <c r="DN101" s="6">
        <v>7.0000000000000007E-2</v>
      </c>
      <c r="DO101" s="6">
        <v>0</v>
      </c>
      <c r="DR101" s="6" t="s">
        <v>103</v>
      </c>
      <c r="DS101" s="6">
        <v>0.32</v>
      </c>
      <c r="DT101" s="6">
        <v>0</v>
      </c>
      <c r="DU101" s="6">
        <v>0.63</v>
      </c>
      <c r="DV101" s="6">
        <v>0</v>
      </c>
      <c r="DY101" s="6" t="s">
        <v>103</v>
      </c>
      <c r="DZ101" s="6">
        <v>0.37</v>
      </c>
      <c r="EA101" s="6">
        <v>0</v>
      </c>
      <c r="EB101" s="6">
        <v>0.52</v>
      </c>
      <c r="EC101" s="6">
        <v>0</v>
      </c>
      <c r="EF101" s="6" t="s">
        <v>103</v>
      </c>
      <c r="EG101" s="6">
        <v>1.33</v>
      </c>
      <c r="EH101" s="6">
        <v>2.88</v>
      </c>
      <c r="EI101" s="6">
        <v>0.38</v>
      </c>
      <c r="EJ101" s="6">
        <v>0</v>
      </c>
      <c r="EM101" s="6" t="s">
        <v>103</v>
      </c>
      <c r="EN101" s="6">
        <v>0.39</v>
      </c>
      <c r="EO101" s="6">
        <v>0.52</v>
      </c>
      <c r="EP101" s="6">
        <v>0.25</v>
      </c>
      <c r="EQ101" s="6">
        <v>0</v>
      </c>
      <c r="ET101" s="6" t="s">
        <v>103</v>
      </c>
      <c r="EU101" s="6">
        <v>0.08</v>
      </c>
      <c r="EV101" s="6">
        <v>0</v>
      </c>
      <c r="EW101" s="6">
        <v>0.16</v>
      </c>
      <c r="EX101" s="6">
        <v>0</v>
      </c>
      <c r="FA101" s="6" t="s">
        <v>103</v>
      </c>
      <c r="FB101" s="6">
        <v>0.11</v>
      </c>
      <c r="FC101" s="6">
        <v>0</v>
      </c>
      <c r="FD101" s="6">
        <v>0.22</v>
      </c>
      <c r="FE101" s="6">
        <v>0</v>
      </c>
      <c r="FH101" s="6" t="s">
        <v>103</v>
      </c>
      <c r="FI101" s="6">
        <v>0.08</v>
      </c>
      <c r="FJ101" s="6">
        <v>0</v>
      </c>
      <c r="FK101" s="6">
        <v>0.08</v>
      </c>
      <c r="FL101" s="6">
        <v>0</v>
      </c>
      <c r="FO101" s="6" t="s">
        <v>103</v>
      </c>
      <c r="FP101" s="6">
        <v>7.0000000000000007E-2</v>
      </c>
      <c r="FQ101" s="6">
        <v>0</v>
      </c>
      <c r="FR101" s="6">
        <v>0.13</v>
      </c>
      <c r="FS101" s="6">
        <v>0</v>
      </c>
      <c r="FV101" s="6" t="s">
        <v>103</v>
      </c>
      <c r="FW101" s="6">
        <v>0.15</v>
      </c>
      <c r="FX101" s="6">
        <v>0</v>
      </c>
      <c r="FY101" s="6">
        <v>0.05</v>
      </c>
      <c r="FZ101" s="6">
        <v>1.36</v>
      </c>
      <c r="GC101" s="6" t="s">
        <v>103</v>
      </c>
      <c r="GD101" s="6">
        <v>0.1</v>
      </c>
      <c r="GE101" s="6">
        <v>0</v>
      </c>
      <c r="GF101" s="6">
        <v>0.17</v>
      </c>
      <c r="GG101" s="6">
        <v>0</v>
      </c>
      <c r="GJ101" s="58" t="s">
        <v>103</v>
      </c>
      <c r="GK101" s="58">
        <v>0.14000000000000001</v>
      </c>
      <c r="GL101" s="58">
        <v>0.13</v>
      </c>
      <c r="GM101" s="58">
        <v>0.19</v>
      </c>
      <c r="GN101" s="58">
        <v>0</v>
      </c>
      <c r="GQ101" s="58" t="s">
        <v>103</v>
      </c>
      <c r="GR101" s="58">
        <v>0.04</v>
      </c>
      <c r="GS101" s="58">
        <v>0</v>
      </c>
      <c r="GT101" s="58">
        <v>7.0000000000000007E-2</v>
      </c>
      <c r="GU101" s="58">
        <v>0</v>
      </c>
      <c r="GX101" s="62" t="s">
        <v>103</v>
      </c>
      <c r="GY101" s="62">
        <v>0.11</v>
      </c>
      <c r="GZ101" s="62">
        <v>0</v>
      </c>
      <c r="HA101" s="62">
        <v>0.1</v>
      </c>
      <c r="HB101" s="62">
        <v>0</v>
      </c>
    </row>
    <row r="102" spans="1:210" x14ac:dyDescent="0.3">
      <c r="A102" s="1">
        <v>4.849999999999997</v>
      </c>
      <c r="B102" s="1">
        <v>4.8999999999999968</v>
      </c>
      <c r="C102" s="1" t="s">
        <v>104</v>
      </c>
      <c r="D102" s="1">
        <v>0.48</v>
      </c>
      <c r="E102" s="1">
        <v>0.56000000000000005</v>
      </c>
      <c r="F102" s="1">
        <v>0.74</v>
      </c>
      <c r="G102" s="1">
        <v>0</v>
      </c>
      <c r="H102" s="1"/>
      <c r="I102" s="1"/>
      <c r="J102" s="1" t="s">
        <v>104</v>
      </c>
      <c r="K102" s="1">
        <v>0.51</v>
      </c>
      <c r="L102" s="1">
        <v>1.58</v>
      </c>
      <c r="M102" s="1">
        <v>0.27</v>
      </c>
      <c r="N102" s="1">
        <v>0</v>
      </c>
      <c r="O102" s="1"/>
      <c r="P102" s="1"/>
      <c r="Q102" s="1" t="s">
        <v>104</v>
      </c>
      <c r="R102" s="1">
        <v>0.28999999999999998</v>
      </c>
      <c r="S102" s="1">
        <v>0.98</v>
      </c>
      <c r="T102" s="1">
        <v>0</v>
      </c>
      <c r="U102" s="1">
        <v>0</v>
      </c>
      <c r="V102" s="1"/>
      <c r="W102" s="1"/>
      <c r="X102" s="1" t="s">
        <v>104</v>
      </c>
      <c r="Y102" s="1">
        <v>0.94</v>
      </c>
      <c r="Z102" s="1">
        <v>1.1499999999999999</v>
      </c>
      <c r="AA102" s="1">
        <v>1.25</v>
      </c>
      <c r="AB102" s="1">
        <v>0</v>
      </c>
      <c r="AC102" s="1"/>
      <c r="AD102" s="1"/>
      <c r="AE102" s="6" t="s">
        <v>104</v>
      </c>
      <c r="AF102" s="6">
        <v>0.22</v>
      </c>
      <c r="AG102" s="6">
        <v>0</v>
      </c>
      <c r="AH102" s="6">
        <v>0.12</v>
      </c>
      <c r="AI102" s="6">
        <v>0</v>
      </c>
      <c r="AJ102" s="1"/>
      <c r="AK102" s="1"/>
      <c r="AL102" s="6" t="s">
        <v>104</v>
      </c>
      <c r="AM102" s="6">
        <v>0.24</v>
      </c>
      <c r="AN102" s="6">
        <v>0.35</v>
      </c>
      <c r="AO102" s="6">
        <v>0.28999999999999998</v>
      </c>
      <c r="AP102" s="6">
        <v>0</v>
      </c>
      <c r="AQ102" s="1"/>
      <c r="AR102" s="1"/>
      <c r="AS102" s="6" t="s">
        <v>104</v>
      </c>
      <c r="AT102" s="6">
        <v>0.17</v>
      </c>
      <c r="AU102" s="6">
        <v>0.63</v>
      </c>
      <c r="AV102" s="6">
        <v>0</v>
      </c>
      <c r="AW102" s="6">
        <v>0</v>
      </c>
      <c r="AZ102" s="6" t="s">
        <v>104</v>
      </c>
      <c r="BA102" s="6">
        <v>0.15</v>
      </c>
      <c r="BB102" s="6">
        <v>0</v>
      </c>
      <c r="BC102" s="6">
        <v>0.3</v>
      </c>
      <c r="BD102" s="6">
        <v>0</v>
      </c>
      <c r="BG102" s="6" t="s">
        <v>104</v>
      </c>
      <c r="BH102" s="6">
        <v>0.1</v>
      </c>
      <c r="BI102" s="6">
        <v>0.4</v>
      </c>
      <c r="BJ102" s="6">
        <v>0</v>
      </c>
      <c r="BK102" s="6">
        <v>0</v>
      </c>
      <c r="BN102" s="6" t="s">
        <v>104</v>
      </c>
      <c r="BO102" s="6">
        <v>0.38</v>
      </c>
      <c r="BP102" s="6">
        <v>0.6</v>
      </c>
      <c r="BQ102" s="6">
        <v>0.25</v>
      </c>
      <c r="BR102" s="6">
        <v>0</v>
      </c>
      <c r="BU102" s="6" t="s">
        <v>104</v>
      </c>
      <c r="BV102" s="6">
        <v>0.28999999999999998</v>
      </c>
      <c r="BW102" s="6">
        <v>0.41</v>
      </c>
      <c r="BX102" s="6">
        <v>0.36</v>
      </c>
      <c r="BY102" s="6">
        <v>0</v>
      </c>
      <c r="CB102" s="6" t="s">
        <v>104</v>
      </c>
      <c r="CC102" s="6">
        <v>0.18</v>
      </c>
      <c r="CD102" s="6">
        <v>0.3</v>
      </c>
      <c r="CE102" s="6">
        <v>0</v>
      </c>
      <c r="CF102" s="6">
        <v>0.63</v>
      </c>
      <c r="CI102" s="6" t="s">
        <v>104</v>
      </c>
      <c r="CJ102" s="6">
        <v>0.47</v>
      </c>
      <c r="CK102" s="6">
        <v>0.46</v>
      </c>
      <c r="CL102" s="6">
        <v>0.56999999999999995</v>
      </c>
      <c r="CM102" s="6">
        <v>0.39</v>
      </c>
      <c r="CP102" s="6" t="s">
        <v>104</v>
      </c>
      <c r="CQ102" s="6">
        <v>0.55000000000000004</v>
      </c>
      <c r="CR102" s="6">
        <v>0.36</v>
      </c>
      <c r="CS102" s="6">
        <v>0.18</v>
      </c>
      <c r="CT102" s="6">
        <v>1.46</v>
      </c>
      <c r="CW102" s="6" t="s">
        <v>104</v>
      </c>
      <c r="CX102" s="6">
        <v>1.54</v>
      </c>
      <c r="CY102" s="6">
        <v>1.91</v>
      </c>
      <c r="CZ102" s="6">
        <v>1.37</v>
      </c>
      <c r="DA102" s="6">
        <v>1.92</v>
      </c>
      <c r="DD102" s="6" t="s">
        <v>104</v>
      </c>
      <c r="DE102" s="6">
        <v>0.12</v>
      </c>
      <c r="DF102" s="6">
        <v>0</v>
      </c>
      <c r="DG102" s="6">
        <v>0</v>
      </c>
      <c r="DH102" s="6">
        <v>0</v>
      </c>
      <c r="DK102" s="6" t="s">
        <v>104</v>
      </c>
      <c r="DL102" s="6">
        <v>1.03</v>
      </c>
      <c r="DM102" s="6">
        <v>2.74</v>
      </c>
      <c r="DN102" s="6">
        <v>0.5</v>
      </c>
      <c r="DO102" s="6">
        <v>0</v>
      </c>
      <c r="DR102" s="6" t="s">
        <v>104</v>
      </c>
      <c r="DS102" s="6">
        <v>0.63</v>
      </c>
      <c r="DT102" s="6">
        <v>1.19</v>
      </c>
      <c r="DU102" s="6">
        <v>0</v>
      </c>
      <c r="DV102" s="6">
        <v>0.94</v>
      </c>
      <c r="DY102" s="6" t="s">
        <v>104</v>
      </c>
      <c r="DZ102" s="6">
        <v>0.27</v>
      </c>
      <c r="EA102" s="6">
        <v>0.15</v>
      </c>
      <c r="EB102" s="6">
        <v>0.38</v>
      </c>
      <c r="EC102" s="6">
        <v>0.35</v>
      </c>
      <c r="EF102" s="6" t="s">
        <v>104</v>
      </c>
      <c r="EG102" s="6">
        <v>0.62</v>
      </c>
      <c r="EH102" s="6">
        <v>1.22</v>
      </c>
      <c r="EI102" s="6">
        <v>0.17</v>
      </c>
      <c r="EJ102" s="6">
        <v>0</v>
      </c>
      <c r="EM102" s="6" t="s">
        <v>104</v>
      </c>
      <c r="EN102" s="6">
        <v>0.25</v>
      </c>
      <c r="EO102" s="6">
        <v>0.24</v>
      </c>
      <c r="EP102" s="6">
        <v>0.26</v>
      </c>
      <c r="EQ102" s="6">
        <v>0</v>
      </c>
      <c r="ET102" s="6" t="s">
        <v>104</v>
      </c>
      <c r="EU102" s="6">
        <v>0.13</v>
      </c>
      <c r="EV102" s="6">
        <v>0</v>
      </c>
      <c r="EW102" s="6">
        <v>0.1</v>
      </c>
      <c r="EX102" s="6">
        <v>0.57999999999999996</v>
      </c>
      <c r="FA102" s="6" t="s">
        <v>104</v>
      </c>
      <c r="FB102" s="6">
        <v>0.12</v>
      </c>
      <c r="FC102" s="6">
        <v>0</v>
      </c>
      <c r="FD102" s="6">
        <v>0.16</v>
      </c>
      <c r="FE102" s="6">
        <v>0.28999999999999998</v>
      </c>
      <c r="FH102" s="6" t="s">
        <v>104</v>
      </c>
      <c r="FI102" s="6">
        <v>0.04</v>
      </c>
      <c r="FJ102" s="6">
        <v>0</v>
      </c>
      <c r="FK102" s="6">
        <v>0</v>
      </c>
      <c r="FL102" s="6">
        <v>0.28999999999999998</v>
      </c>
      <c r="FO102" s="6" t="s">
        <v>104</v>
      </c>
      <c r="FP102" s="6">
        <v>0.49</v>
      </c>
      <c r="FQ102" s="6">
        <v>1.47</v>
      </c>
      <c r="FR102" s="6">
        <v>0.13</v>
      </c>
      <c r="FS102" s="6">
        <v>0.49</v>
      </c>
      <c r="FV102" s="6" t="s">
        <v>104</v>
      </c>
      <c r="FW102" s="6">
        <v>0.53</v>
      </c>
      <c r="FX102" s="6">
        <v>0</v>
      </c>
      <c r="FY102" s="6">
        <v>0.72</v>
      </c>
      <c r="FZ102" s="6">
        <v>1.28</v>
      </c>
      <c r="GC102" s="6" t="s">
        <v>104</v>
      </c>
      <c r="GD102" s="6">
        <v>1.07</v>
      </c>
      <c r="GE102" s="6">
        <v>4.22</v>
      </c>
      <c r="GF102" s="6">
        <v>0</v>
      </c>
      <c r="GG102" s="6">
        <v>0</v>
      </c>
      <c r="GJ102" s="58" t="s">
        <v>104</v>
      </c>
      <c r="GK102" s="58">
        <v>2.88</v>
      </c>
      <c r="GL102" s="58">
        <v>7.28</v>
      </c>
      <c r="GM102" s="58">
        <v>1.35</v>
      </c>
      <c r="GN102" s="58">
        <v>0.73</v>
      </c>
      <c r="GQ102" s="58" t="s">
        <v>104</v>
      </c>
      <c r="GR102" s="58">
        <v>1.04</v>
      </c>
      <c r="GS102" s="58">
        <v>1.84</v>
      </c>
      <c r="GT102" s="58">
        <v>0.34</v>
      </c>
      <c r="GU102" s="58">
        <v>2.2999999999999998</v>
      </c>
      <c r="GX102" s="62" t="s">
        <v>104</v>
      </c>
      <c r="GY102" s="62">
        <v>0.11</v>
      </c>
      <c r="GZ102" s="62">
        <v>0</v>
      </c>
      <c r="HA102" s="62">
        <v>0.09</v>
      </c>
      <c r="HB102" s="62">
        <v>0.83</v>
      </c>
    </row>
    <row r="103" spans="1:210" x14ac:dyDescent="0.3">
      <c r="A103" s="1">
        <v>4.8999999999999968</v>
      </c>
      <c r="B103" s="1">
        <v>4.9499999999999966</v>
      </c>
      <c r="C103" s="1" t="s">
        <v>105</v>
      </c>
      <c r="D103" s="1">
        <v>4.8099999999999996</v>
      </c>
      <c r="E103" s="1">
        <v>0.68</v>
      </c>
      <c r="F103" s="1">
        <v>9.56</v>
      </c>
      <c r="G103" s="1">
        <v>0.65</v>
      </c>
      <c r="H103" s="1"/>
      <c r="I103" s="1"/>
      <c r="J103" s="1" t="s">
        <v>105</v>
      </c>
      <c r="K103" s="1">
        <v>7.59</v>
      </c>
      <c r="L103" s="1">
        <v>1.66</v>
      </c>
      <c r="M103" s="1">
        <v>10.92</v>
      </c>
      <c r="N103" s="1">
        <v>7.34</v>
      </c>
      <c r="O103" s="1"/>
      <c r="P103" s="1"/>
      <c r="Q103" s="1" t="s">
        <v>105</v>
      </c>
      <c r="R103" s="1">
        <v>6.79</v>
      </c>
      <c r="S103" s="1">
        <v>0.56000000000000005</v>
      </c>
      <c r="T103" s="1">
        <v>10.34</v>
      </c>
      <c r="U103" s="1">
        <v>6.33</v>
      </c>
      <c r="V103" s="1"/>
      <c r="W103" s="1"/>
      <c r="X103" s="1" t="s">
        <v>105</v>
      </c>
      <c r="Y103" s="1">
        <v>6.26</v>
      </c>
      <c r="Z103" s="1">
        <v>0.56999999999999995</v>
      </c>
      <c r="AA103" s="1">
        <v>9.43</v>
      </c>
      <c r="AB103" s="1">
        <v>2.52</v>
      </c>
      <c r="AC103" s="1"/>
      <c r="AD103" s="1"/>
      <c r="AE103" s="6" t="s">
        <v>105</v>
      </c>
      <c r="AF103" s="6">
        <v>5.8</v>
      </c>
      <c r="AG103" s="6">
        <v>0.73</v>
      </c>
      <c r="AH103" s="6">
        <v>9.77</v>
      </c>
      <c r="AI103" s="6">
        <v>1.43</v>
      </c>
      <c r="AJ103" s="1"/>
      <c r="AK103" s="1"/>
      <c r="AL103" s="6" t="s">
        <v>105</v>
      </c>
      <c r="AM103" s="6">
        <v>4.7300000000000004</v>
      </c>
      <c r="AN103" s="6">
        <v>0.26</v>
      </c>
      <c r="AO103" s="6">
        <v>8.98</v>
      </c>
      <c r="AP103" s="6">
        <v>0.14000000000000001</v>
      </c>
      <c r="AQ103" s="1"/>
      <c r="AR103" s="1"/>
      <c r="AS103" s="6" t="s">
        <v>105</v>
      </c>
      <c r="AT103" s="6">
        <v>2.96</v>
      </c>
      <c r="AU103" s="6">
        <v>0.44</v>
      </c>
      <c r="AV103" s="6">
        <v>5.74</v>
      </c>
      <c r="AW103" s="6">
        <v>0.27</v>
      </c>
      <c r="AZ103" s="6" t="s">
        <v>105</v>
      </c>
      <c r="BA103" s="6">
        <v>4.97</v>
      </c>
      <c r="BB103" s="6">
        <v>0.65</v>
      </c>
      <c r="BC103" s="6">
        <v>8.36</v>
      </c>
      <c r="BD103" s="6">
        <v>3.24</v>
      </c>
      <c r="BG103" s="6" t="s">
        <v>105</v>
      </c>
      <c r="BH103" s="6">
        <v>3.47</v>
      </c>
      <c r="BI103" s="6">
        <v>0.46</v>
      </c>
      <c r="BJ103" s="6">
        <v>5.1100000000000003</v>
      </c>
      <c r="BK103" s="6">
        <v>2.84</v>
      </c>
      <c r="BN103" s="6" t="s">
        <v>105</v>
      </c>
      <c r="BO103" s="6">
        <v>4.6500000000000004</v>
      </c>
      <c r="BP103" s="6">
        <v>0.09</v>
      </c>
      <c r="BQ103" s="6">
        <v>7.45</v>
      </c>
      <c r="BR103" s="6">
        <v>6.23</v>
      </c>
      <c r="BU103" s="6" t="s">
        <v>105</v>
      </c>
      <c r="BV103" s="6">
        <v>4.84</v>
      </c>
      <c r="BW103" s="6">
        <v>0</v>
      </c>
      <c r="BX103" s="6">
        <v>7.49</v>
      </c>
      <c r="BY103" s="6">
        <v>3.15</v>
      </c>
      <c r="CB103" s="6" t="s">
        <v>105</v>
      </c>
      <c r="CC103" s="6">
        <v>5.83</v>
      </c>
      <c r="CD103" s="6">
        <v>0.46</v>
      </c>
      <c r="CE103" s="6">
        <v>10.39</v>
      </c>
      <c r="CF103" s="6">
        <v>1.6</v>
      </c>
      <c r="CI103" s="6" t="s">
        <v>105</v>
      </c>
      <c r="CJ103" s="6">
        <v>3.65</v>
      </c>
      <c r="CK103" s="6">
        <v>0.72</v>
      </c>
      <c r="CL103" s="6">
        <v>6.63</v>
      </c>
      <c r="CM103" s="6">
        <v>1.32</v>
      </c>
      <c r="CP103" s="6" t="s">
        <v>105</v>
      </c>
      <c r="CQ103" s="6">
        <v>5.25</v>
      </c>
      <c r="CR103" s="6">
        <v>0.42</v>
      </c>
      <c r="CS103" s="6">
        <v>9.52</v>
      </c>
      <c r="CT103" s="6">
        <v>2.38</v>
      </c>
      <c r="CW103" s="6" t="s">
        <v>105</v>
      </c>
      <c r="CX103" s="6">
        <v>6.07</v>
      </c>
      <c r="CY103" s="6">
        <v>0.97</v>
      </c>
      <c r="CZ103" s="6">
        <v>8.5399999999999991</v>
      </c>
      <c r="DA103" s="6">
        <v>6.31</v>
      </c>
      <c r="DD103" s="6" t="s">
        <v>105</v>
      </c>
      <c r="DE103" s="6">
        <v>5.09</v>
      </c>
      <c r="DF103" s="6">
        <v>0.87</v>
      </c>
      <c r="DG103" s="6">
        <v>8.11</v>
      </c>
      <c r="DH103" s="6">
        <v>2.0699999999999998</v>
      </c>
      <c r="DK103" s="6" t="s">
        <v>105</v>
      </c>
      <c r="DL103" s="6">
        <v>3.37</v>
      </c>
      <c r="DM103" s="6">
        <v>0.66</v>
      </c>
      <c r="DN103" s="6">
        <v>5.42</v>
      </c>
      <c r="DO103" s="6">
        <v>1.0900000000000001</v>
      </c>
      <c r="DR103" s="6" t="s">
        <v>105</v>
      </c>
      <c r="DS103" s="6">
        <v>4.4800000000000004</v>
      </c>
      <c r="DT103" s="6">
        <v>0.79</v>
      </c>
      <c r="DU103" s="6">
        <v>7.96</v>
      </c>
      <c r="DV103" s="6">
        <v>0.8</v>
      </c>
      <c r="DY103" s="6" t="s">
        <v>105</v>
      </c>
      <c r="DZ103" s="6">
        <v>2.81</v>
      </c>
      <c r="EA103" s="6">
        <v>0.45</v>
      </c>
      <c r="EB103" s="6">
        <v>4.62</v>
      </c>
      <c r="EC103" s="6">
        <v>2.85</v>
      </c>
      <c r="EF103" s="6" t="s">
        <v>105</v>
      </c>
      <c r="EG103" s="6">
        <v>2.82</v>
      </c>
      <c r="EH103" s="6">
        <v>0.6</v>
      </c>
      <c r="EI103" s="6">
        <v>5.23</v>
      </c>
      <c r="EJ103" s="6">
        <v>0</v>
      </c>
      <c r="EM103" s="6" t="s">
        <v>105</v>
      </c>
      <c r="EN103" s="6">
        <v>3.18</v>
      </c>
      <c r="EO103" s="6">
        <v>0.65</v>
      </c>
      <c r="EP103" s="6">
        <v>5.19</v>
      </c>
      <c r="EQ103" s="6">
        <v>0.72</v>
      </c>
      <c r="ET103" s="6" t="s">
        <v>105</v>
      </c>
      <c r="EU103" s="6">
        <v>3.4</v>
      </c>
      <c r="EV103" s="6">
        <v>0</v>
      </c>
      <c r="EW103" s="6">
        <v>6.53</v>
      </c>
      <c r="EX103" s="6">
        <v>0</v>
      </c>
      <c r="FA103" s="6" t="s">
        <v>105</v>
      </c>
      <c r="FB103" s="6">
        <v>4.58</v>
      </c>
      <c r="FC103" s="6">
        <v>0.21</v>
      </c>
      <c r="FD103" s="6">
        <v>7.64</v>
      </c>
      <c r="FE103" s="6">
        <v>4.08</v>
      </c>
      <c r="FH103" s="6" t="s">
        <v>105</v>
      </c>
      <c r="FI103" s="6">
        <v>3.48</v>
      </c>
      <c r="FJ103" s="6">
        <v>0.62</v>
      </c>
      <c r="FK103" s="6">
        <v>5.3</v>
      </c>
      <c r="FL103" s="6">
        <v>1.87</v>
      </c>
      <c r="FO103" s="6" t="s">
        <v>105</v>
      </c>
      <c r="FP103" s="6">
        <v>2.97</v>
      </c>
      <c r="FQ103" s="6">
        <v>0.31</v>
      </c>
      <c r="FR103" s="6">
        <v>4.9000000000000004</v>
      </c>
      <c r="FS103" s="6">
        <v>0</v>
      </c>
      <c r="FV103" s="6" t="s">
        <v>105</v>
      </c>
      <c r="FW103" s="6">
        <v>3.11</v>
      </c>
      <c r="FX103" s="6">
        <v>0</v>
      </c>
      <c r="FY103" s="6">
        <v>5.16</v>
      </c>
      <c r="FZ103" s="6">
        <v>0</v>
      </c>
      <c r="GC103" s="6" t="s">
        <v>105</v>
      </c>
      <c r="GD103" s="6">
        <v>3.68</v>
      </c>
      <c r="GE103" s="6">
        <v>1.41</v>
      </c>
      <c r="GF103" s="6">
        <v>4.54</v>
      </c>
      <c r="GG103" s="6">
        <v>2.0299999999999998</v>
      </c>
      <c r="GJ103" s="58" t="s">
        <v>105</v>
      </c>
      <c r="GK103" s="58">
        <v>4.9400000000000004</v>
      </c>
      <c r="GL103" s="58">
        <v>2.9</v>
      </c>
      <c r="GM103" s="58">
        <v>6.93</v>
      </c>
      <c r="GN103" s="58">
        <v>2.29</v>
      </c>
      <c r="GQ103" s="58" t="s">
        <v>105</v>
      </c>
      <c r="GR103" s="58">
        <v>3.35</v>
      </c>
      <c r="GS103" s="58">
        <v>0.66</v>
      </c>
      <c r="GT103" s="58">
        <v>4.34</v>
      </c>
      <c r="GU103" s="58">
        <v>5.12</v>
      </c>
      <c r="GX103" s="62" t="s">
        <v>105</v>
      </c>
      <c r="GY103" s="62">
        <v>3.21</v>
      </c>
      <c r="GZ103" s="62">
        <v>0.71</v>
      </c>
      <c r="HA103" s="62">
        <v>4.96</v>
      </c>
      <c r="HB103" s="62">
        <v>2.15</v>
      </c>
    </row>
    <row r="104" spans="1:210" x14ac:dyDescent="0.3">
      <c r="A104" s="1">
        <v>4.9499999999999966</v>
      </c>
      <c r="B104" s="1">
        <v>4.9999999999999964</v>
      </c>
      <c r="C104" s="1" t="s">
        <v>106</v>
      </c>
      <c r="D104" s="1">
        <v>4.7</v>
      </c>
      <c r="E104" s="1">
        <v>1.51</v>
      </c>
      <c r="F104" s="1">
        <v>4.54</v>
      </c>
      <c r="G104" s="1">
        <v>8.19</v>
      </c>
      <c r="H104" s="1"/>
      <c r="I104" s="1"/>
      <c r="J104" s="1" t="s">
        <v>106</v>
      </c>
      <c r="K104" s="1">
        <v>2.81</v>
      </c>
      <c r="L104" s="1">
        <v>0.87</v>
      </c>
      <c r="M104" s="1">
        <v>2.4900000000000002</v>
      </c>
      <c r="N104" s="1">
        <v>6.58</v>
      </c>
      <c r="O104" s="1"/>
      <c r="P104" s="1"/>
      <c r="Q104" s="1" t="s">
        <v>106</v>
      </c>
      <c r="R104" s="1">
        <v>1.81</v>
      </c>
      <c r="S104" s="1">
        <v>0.54</v>
      </c>
      <c r="T104" s="1">
        <v>0.94</v>
      </c>
      <c r="U104" s="1">
        <v>5.64</v>
      </c>
      <c r="V104" s="1"/>
      <c r="W104" s="1"/>
      <c r="X104" s="1" t="s">
        <v>106</v>
      </c>
      <c r="Y104" s="1">
        <v>1.72</v>
      </c>
      <c r="Z104" s="1">
        <v>0.87</v>
      </c>
      <c r="AA104" s="1">
        <v>0.89</v>
      </c>
      <c r="AB104" s="1">
        <v>5.04</v>
      </c>
      <c r="AC104" s="1"/>
      <c r="AD104" s="1"/>
      <c r="AE104" s="6" t="s">
        <v>106</v>
      </c>
      <c r="AF104" s="6">
        <v>2.94</v>
      </c>
      <c r="AG104" s="6">
        <v>1.27</v>
      </c>
      <c r="AH104" s="6">
        <v>1.8</v>
      </c>
      <c r="AI104" s="6">
        <v>9.24</v>
      </c>
      <c r="AJ104" s="1"/>
      <c r="AK104" s="1"/>
      <c r="AL104" s="6" t="s">
        <v>106</v>
      </c>
      <c r="AM104" s="6">
        <v>3.06</v>
      </c>
      <c r="AN104" s="6">
        <v>1.59</v>
      </c>
      <c r="AO104" s="6">
        <v>1.48</v>
      </c>
      <c r="AP104" s="6">
        <v>9.0500000000000007</v>
      </c>
      <c r="AQ104" s="1"/>
      <c r="AR104" s="1"/>
      <c r="AS104" s="6" t="s">
        <v>106</v>
      </c>
      <c r="AT104" s="6">
        <v>2.72</v>
      </c>
      <c r="AU104" s="6">
        <v>1.34</v>
      </c>
      <c r="AV104" s="6">
        <v>2.0099999999999998</v>
      </c>
      <c r="AW104" s="6">
        <v>8.44</v>
      </c>
      <c r="AZ104" s="6" t="s">
        <v>106</v>
      </c>
      <c r="BA104" s="6">
        <v>3.31</v>
      </c>
      <c r="BB104" s="6">
        <v>1.4</v>
      </c>
      <c r="BC104" s="6">
        <v>1.45</v>
      </c>
      <c r="BD104" s="6">
        <v>12.83</v>
      </c>
      <c r="BG104" s="6" t="s">
        <v>106</v>
      </c>
      <c r="BH104" s="6">
        <v>1.46</v>
      </c>
      <c r="BI104" s="6">
        <v>1.19</v>
      </c>
      <c r="BJ104" s="6">
        <v>1.33</v>
      </c>
      <c r="BK104" s="6">
        <v>2.48</v>
      </c>
      <c r="BN104" s="6" t="s">
        <v>106</v>
      </c>
      <c r="BO104" s="6">
        <v>2.82</v>
      </c>
      <c r="BP104" s="6">
        <v>2.5499999999999998</v>
      </c>
      <c r="BQ104" s="6">
        <v>1.62</v>
      </c>
      <c r="BR104" s="6">
        <v>7.1</v>
      </c>
      <c r="BU104" s="6" t="s">
        <v>106</v>
      </c>
      <c r="BV104" s="6">
        <v>2.21</v>
      </c>
      <c r="BW104" s="6">
        <v>2.23</v>
      </c>
      <c r="BX104" s="6">
        <v>1.3</v>
      </c>
      <c r="BY104" s="6">
        <v>5.05</v>
      </c>
      <c r="CB104" s="6" t="s">
        <v>106</v>
      </c>
      <c r="CC104" s="6">
        <v>2.04</v>
      </c>
      <c r="CD104" s="6">
        <v>2.37</v>
      </c>
      <c r="CE104" s="6">
        <v>0.62</v>
      </c>
      <c r="CF104" s="6">
        <v>6.07</v>
      </c>
      <c r="CI104" s="6" t="s">
        <v>106</v>
      </c>
      <c r="CJ104" s="6">
        <v>3.21</v>
      </c>
      <c r="CK104" s="6">
        <v>0.8</v>
      </c>
      <c r="CL104" s="6">
        <v>4.18</v>
      </c>
      <c r="CM104" s="6">
        <v>4.5</v>
      </c>
      <c r="CP104" s="6" t="s">
        <v>106</v>
      </c>
      <c r="CQ104" s="6">
        <v>1.38</v>
      </c>
      <c r="CR104" s="6">
        <v>0.54</v>
      </c>
      <c r="CS104" s="6">
        <v>1.03</v>
      </c>
      <c r="CT104" s="6">
        <v>4.7</v>
      </c>
      <c r="CW104" s="6" t="s">
        <v>106</v>
      </c>
      <c r="CX104" s="6">
        <v>1.83</v>
      </c>
      <c r="CY104" s="6">
        <v>2.63</v>
      </c>
      <c r="CZ104" s="6">
        <v>1.79</v>
      </c>
      <c r="DA104" s="6">
        <v>0.79</v>
      </c>
      <c r="DD104" s="6" t="s">
        <v>106</v>
      </c>
      <c r="DE104" s="6">
        <v>3.56</v>
      </c>
      <c r="DF104" s="6">
        <v>4.7</v>
      </c>
      <c r="DG104" s="6">
        <v>3.4</v>
      </c>
      <c r="DH104" s="6">
        <v>2.93</v>
      </c>
      <c r="DK104" s="6" t="s">
        <v>106</v>
      </c>
      <c r="DL104" s="6">
        <v>4.38</v>
      </c>
      <c r="DM104" s="6">
        <v>8.34</v>
      </c>
      <c r="DN104" s="6">
        <v>2.86</v>
      </c>
      <c r="DO104" s="6">
        <v>4.04</v>
      </c>
      <c r="DR104" s="6" t="s">
        <v>106</v>
      </c>
      <c r="DS104" s="6">
        <v>2.4</v>
      </c>
      <c r="DT104" s="6">
        <v>4.92</v>
      </c>
      <c r="DU104" s="6">
        <v>1.4</v>
      </c>
      <c r="DV104" s="6">
        <v>1.53</v>
      </c>
      <c r="DY104" s="6" t="s">
        <v>106</v>
      </c>
      <c r="DZ104" s="6">
        <v>1.62</v>
      </c>
      <c r="EA104" s="6">
        <v>2.29</v>
      </c>
      <c r="EB104" s="6">
        <v>1.24</v>
      </c>
      <c r="EC104" s="6">
        <v>2.54</v>
      </c>
      <c r="EF104" s="6" t="s">
        <v>106</v>
      </c>
      <c r="EG104" s="6">
        <v>2.35</v>
      </c>
      <c r="EH104" s="6">
        <v>2.2599999999999998</v>
      </c>
      <c r="EI104" s="6">
        <v>1.57</v>
      </c>
      <c r="EJ104" s="6">
        <v>6.81</v>
      </c>
      <c r="EM104" s="6" t="s">
        <v>106</v>
      </c>
      <c r="EN104" s="6">
        <v>2.15</v>
      </c>
      <c r="EO104" s="6">
        <v>1.19</v>
      </c>
      <c r="EP104" s="6">
        <v>2.1800000000000002</v>
      </c>
      <c r="EQ104" s="6">
        <v>4.63</v>
      </c>
      <c r="ET104" s="6" t="s">
        <v>106</v>
      </c>
      <c r="EU104" s="6">
        <v>1.66</v>
      </c>
      <c r="EV104" s="6">
        <v>1.65</v>
      </c>
      <c r="EW104" s="6">
        <v>1.29</v>
      </c>
      <c r="EX104" s="6">
        <v>2.96</v>
      </c>
      <c r="FA104" s="6" t="s">
        <v>106</v>
      </c>
      <c r="FB104" s="6">
        <v>2.0099999999999998</v>
      </c>
      <c r="FC104" s="6">
        <v>0.8</v>
      </c>
      <c r="FD104" s="6">
        <v>2.15</v>
      </c>
      <c r="FE104" s="6">
        <v>4.74</v>
      </c>
      <c r="FH104" s="6" t="s">
        <v>106</v>
      </c>
      <c r="FI104" s="6">
        <v>1.65</v>
      </c>
      <c r="FJ104" s="6">
        <v>1.35</v>
      </c>
      <c r="FK104" s="6">
        <v>1.56</v>
      </c>
      <c r="FL104" s="6">
        <v>3</v>
      </c>
      <c r="FO104" s="6" t="s">
        <v>106</v>
      </c>
      <c r="FP104" s="6">
        <v>4</v>
      </c>
      <c r="FQ104" s="6">
        <v>6.6</v>
      </c>
      <c r="FR104" s="6">
        <v>2.68</v>
      </c>
      <c r="FS104" s="6">
        <v>4.91</v>
      </c>
      <c r="FV104" s="6" t="s">
        <v>106</v>
      </c>
      <c r="FW104" s="6">
        <v>7.8</v>
      </c>
      <c r="FX104" s="6">
        <v>10.85</v>
      </c>
      <c r="FY104" s="6">
        <v>6.19</v>
      </c>
      <c r="FZ104" s="6">
        <v>13.2</v>
      </c>
      <c r="GC104" s="6" t="s">
        <v>106</v>
      </c>
      <c r="GD104" s="6">
        <v>3.89</v>
      </c>
      <c r="GE104" s="6">
        <v>3.71</v>
      </c>
      <c r="GF104" s="6">
        <v>3.02</v>
      </c>
      <c r="GG104" s="6">
        <v>11.12</v>
      </c>
      <c r="GJ104" s="58" t="s">
        <v>106</v>
      </c>
      <c r="GK104" s="58">
        <v>5.41</v>
      </c>
      <c r="GL104" s="58">
        <v>10.53</v>
      </c>
      <c r="GM104" s="58">
        <v>1.74</v>
      </c>
      <c r="GN104" s="58">
        <v>8.39</v>
      </c>
      <c r="GQ104" s="58" t="s">
        <v>106</v>
      </c>
      <c r="GR104" s="58">
        <v>12.87</v>
      </c>
      <c r="GS104" s="58">
        <v>19.690000000000001</v>
      </c>
      <c r="GT104" s="58">
        <v>10.82</v>
      </c>
      <c r="GU104" s="58">
        <v>8.48</v>
      </c>
      <c r="GX104" s="62" t="s">
        <v>106</v>
      </c>
      <c r="GY104" s="62">
        <v>6.55</v>
      </c>
      <c r="GZ104" s="62">
        <v>16.2</v>
      </c>
      <c r="HA104" s="62">
        <v>1</v>
      </c>
      <c r="HB104" s="62">
        <v>5.82</v>
      </c>
    </row>
    <row r="105" spans="1:210" x14ac:dyDescent="0.3">
      <c r="A105" s="1">
        <v>4.9999999999999964</v>
      </c>
      <c r="B105" s="1">
        <v>5.0499999999999963</v>
      </c>
      <c r="C105" s="1" t="s">
        <v>107</v>
      </c>
      <c r="D105" s="1">
        <v>1.39</v>
      </c>
      <c r="E105" s="1">
        <v>3.72</v>
      </c>
      <c r="F105" s="1">
        <v>0.15</v>
      </c>
      <c r="G105" s="1">
        <v>0.45</v>
      </c>
      <c r="H105" s="1"/>
      <c r="I105" s="1"/>
      <c r="J105" s="1" t="s">
        <v>107</v>
      </c>
      <c r="K105" s="1">
        <v>0.55000000000000004</v>
      </c>
      <c r="L105" s="1">
        <v>0.14000000000000001</v>
      </c>
      <c r="M105" s="1">
        <v>0.76</v>
      </c>
      <c r="N105" s="1">
        <v>0</v>
      </c>
      <c r="O105" s="1"/>
      <c r="P105" s="1"/>
      <c r="Q105" s="1" t="s">
        <v>107</v>
      </c>
      <c r="R105" s="1">
        <v>0.33</v>
      </c>
      <c r="S105" s="1">
        <v>0.7</v>
      </c>
      <c r="T105" s="1">
        <v>0.15</v>
      </c>
      <c r="U105" s="1">
        <v>0</v>
      </c>
      <c r="V105" s="1"/>
      <c r="W105" s="1"/>
      <c r="X105" s="1" t="s">
        <v>107</v>
      </c>
      <c r="Y105" s="1">
        <v>0.21</v>
      </c>
      <c r="Z105" s="1">
        <v>0</v>
      </c>
      <c r="AA105" s="1">
        <v>0.26</v>
      </c>
      <c r="AB105" s="1">
        <v>0</v>
      </c>
      <c r="AC105" s="1"/>
      <c r="AD105" s="1"/>
      <c r="AE105" s="6" t="s">
        <v>107</v>
      </c>
      <c r="AF105" s="6">
        <v>0.22</v>
      </c>
      <c r="AG105" s="6">
        <v>0</v>
      </c>
      <c r="AH105" s="6">
        <v>0.27</v>
      </c>
      <c r="AI105" s="6">
        <v>0</v>
      </c>
      <c r="AJ105" s="1"/>
      <c r="AK105" s="1"/>
      <c r="AL105" s="6" t="s">
        <v>107</v>
      </c>
      <c r="AM105" s="6">
        <v>1.1200000000000001</v>
      </c>
      <c r="AN105" s="6">
        <v>1.02</v>
      </c>
      <c r="AO105" s="6">
        <v>0.68</v>
      </c>
      <c r="AP105" s="6">
        <v>0</v>
      </c>
      <c r="AQ105" s="1"/>
      <c r="AR105" s="1"/>
      <c r="AS105" s="6" t="s">
        <v>107</v>
      </c>
      <c r="AT105" s="6">
        <v>0.64</v>
      </c>
      <c r="AU105" s="6">
        <v>0.3</v>
      </c>
      <c r="AV105" s="6">
        <v>0.36</v>
      </c>
      <c r="AW105" s="6">
        <v>1.24</v>
      </c>
      <c r="AZ105" s="6" t="s">
        <v>107</v>
      </c>
      <c r="BA105" s="6">
        <v>0.3</v>
      </c>
      <c r="BB105" s="6">
        <v>0.12</v>
      </c>
      <c r="BC105" s="6">
        <v>0.34</v>
      </c>
      <c r="BD105" s="6">
        <v>0</v>
      </c>
      <c r="BG105" s="6" t="s">
        <v>107</v>
      </c>
      <c r="BH105" s="6">
        <v>0.5</v>
      </c>
      <c r="BI105" s="6">
        <v>0.39</v>
      </c>
      <c r="BJ105" s="6">
        <v>0.46</v>
      </c>
      <c r="BK105" s="6">
        <v>0.68</v>
      </c>
      <c r="BN105" s="6" t="s">
        <v>107</v>
      </c>
      <c r="BO105" s="6">
        <v>7.0000000000000007E-2</v>
      </c>
      <c r="BP105" s="6">
        <v>0.08</v>
      </c>
      <c r="BQ105" s="6">
        <v>0.09</v>
      </c>
      <c r="BR105" s="6">
        <v>0</v>
      </c>
      <c r="BU105" s="6" t="s">
        <v>107</v>
      </c>
      <c r="BV105" s="6">
        <v>0.56999999999999995</v>
      </c>
      <c r="BW105" s="6">
        <v>0.32</v>
      </c>
      <c r="BX105" s="6">
        <v>0.27</v>
      </c>
      <c r="BY105" s="6">
        <v>1.79</v>
      </c>
      <c r="CB105" s="6" t="s">
        <v>107</v>
      </c>
      <c r="CC105" s="6">
        <v>0.16</v>
      </c>
      <c r="CD105" s="6">
        <v>0</v>
      </c>
      <c r="CE105" s="6">
        <v>0.23</v>
      </c>
      <c r="CF105" s="6">
        <v>0</v>
      </c>
      <c r="CI105" s="6" t="s">
        <v>107</v>
      </c>
      <c r="CJ105" s="6">
        <v>0.53</v>
      </c>
      <c r="CK105" s="6">
        <v>0</v>
      </c>
      <c r="CL105" s="6">
        <v>0.73</v>
      </c>
      <c r="CM105" s="6">
        <v>0.84</v>
      </c>
      <c r="CP105" s="6" t="s">
        <v>107</v>
      </c>
      <c r="CQ105" s="6">
        <v>0.49</v>
      </c>
      <c r="CR105" s="6">
        <v>0.32</v>
      </c>
      <c r="CS105" s="6">
        <v>0.79</v>
      </c>
      <c r="CT105" s="6">
        <v>0</v>
      </c>
      <c r="CW105" s="6" t="s">
        <v>107</v>
      </c>
      <c r="CX105" s="6">
        <v>0.51</v>
      </c>
      <c r="CY105" s="6">
        <v>1.3</v>
      </c>
      <c r="CZ105" s="6">
        <v>0.24</v>
      </c>
      <c r="DA105" s="6">
        <v>0</v>
      </c>
      <c r="DD105" s="6" t="s">
        <v>107</v>
      </c>
      <c r="DE105" s="6">
        <v>0.88</v>
      </c>
      <c r="DF105" s="6">
        <v>0.36</v>
      </c>
      <c r="DG105" s="6">
        <v>0.52</v>
      </c>
      <c r="DH105" s="6">
        <v>2.72</v>
      </c>
      <c r="DK105" s="6" t="s">
        <v>107</v>
      </c>
      <c r="DL105" s="6">
        <v>0.09</v>
      </c>
      <c r="DM105" s="6">
        <v>0</v>
      </c>
      <c r="DN105" s="6">
        <v>0</v>
      </c>
      <c r="DO105" s="6">
        <v>0</v>
      </c>
      <c r="DR105" s="6" t="s">
        <v>107</v>
      </c>
      <c r="DS105" s="6">
        <v>0.08</v>
      </c>
      <c r="DT105" s="6">
        <v>0</v>
      </c>
      <c r="DU105" s="6">
        <v>0.1</v>
      </c>
      <c r="DV105" s="6">
        <v>0</v>
      </c>
      <c r="DY105" s="6" t="s">
        <v>107</v>
      </c>
      <c r="DZ105" s="6">
        <v>0.32</v>
      </c>
      <c r="EA105" s="6">
        <v>0</v>
      </c>
      <c r="EB105" s="6">
        <v>0.66</v>
      </c>
      <c r="EC105" s="6">
        <v>0</v>
      </c>
      <c r="EF105" s="6" t="s">
        <v>107</v>
      </c>
      <c r="EG105" s="6">
        <v>0.56999999999999995</v>
      </c>
      <c r="EH105" s="6">
        <v>0</v>
      </c>
      <c r="EI105" s="6">
        <v>0.5</v>
      </c>
      <c r="EJ105" s="6">
        <v>0</v>
      </c>
      <c r="EM105" s="6" t="s">
        <v>107</v>
      </c>
      <c r="EN105" s="6">
        <v>0.18</v>
      </c>
      <c r="EO105" s="6">
        <v>0</v>
      </c>
      <c r="EP105" s="6">
        <v>0.15</v>
      </c>
      <c r="EQ105" s="6">
        <v>0</v>
      </c>
      <c r="ET105" s="6" t="s">
        <v>107</v>
      </c>
      <c r="EU105" s="6">
        <v>0.85</v>
      </c>
      <c r="EV105" s="6">
        <v>0</v>
      </c>
      <c r="EW105" s="6">
        <v>1.31</v>
      </c>
      <c r="EX105" s="6">
        <v>0.68</v>
      </c>
      <c r="FA105" s="6" t="s">
        <v>107</v>
      </c>
      <c r="FB105" s="6">
        <v>0.14000000000000001</v>
      </c>
      <c r="FC105" s="6">
        <v>0.31</v>
      </c>
      <c r="FD105" s="6">
        <v>0.09</v>
      </c>
      <c r="FE105" s="6">
        <v>0</v>
      </c>
      <c r="FH105" s="6" t="s">
        <v>107</v>
      </c>
      <c r="FI105" s="6">
        <v>0.14000000000000001</v>
      </c>
      <c r="FJ105" s="6">
        <v>0</v>
      </c>
      <c r="FK105" s="6">
        <v>0</v>
      </c>
      <c r="FL105" s="6">
        <v>0</v>
      </c>
      <c r="FO105" s="6" t="s">
        <v>107</v>
      </c>
      <c r="FP105" s="6">
        <v>0.43</v>
      </c>
      <c r="FQ105" s="6">
        <v>0.6</v>
      </c>
      <c r="FR105" s="6">
        <v>0.44</v>
      </c>
      <c r="FS105" s="6">
        <v>0.33</v>
      </c>
      <c r="FV105" s="6" t="s">
        <v>107</v>
      </c>
      <c r="FW105" s="6">
        <v>0.28999999999999998</v>
      </c>
      <c r="FX105" s="6">
        <v>0.61</v>
      </c>
      <c r="FY105" s="6">
        <v>0.04</v>
      </c>
      <c r="FZ105" s="6">
        <v>0</v>
      </c>
      <c r="GC105" s="6" t="s">
        <v>107</v>
      </c>
      <c r="GD105" s="6">
        <v>0.06</v>
      </c>
      <c r="GE105" s="6">
        <v>0</v>
      </c>
      <c r="GF105" s="6">
        <v>0.1</v>
      </c>
      <c r="GG105" s="6">
        <v>0</v>
      </c>
      <c r="GJ105" s="58" t="s">
        <v>107</v>
      </c>
      <c r="GK105" s="58">
        <v>0.35</v>
      </c>
      <c r="GL105" s="58">
        <v>0.11</v>
      </c>
      <c r="GM105" s="58">
        <v>0.09</v>
      </c>
      <c r="GN105" s="58">
        <v>0</v>
      </c>
      <c r="GQ105" s="58" t="s">
        <v>107</v>
      </c>
      <c r="GR105" s="58">
        <v>0.06</v>
      </c>
      <c r="GS105" s="58">
        <v>0</v>
      </c>
      <c r="GT105" s="58">
        <v>0.12</v>
      </c>
      <c r="GU105" s="58">
        <v>0</v>
      </c>
      <c r="GX105" s="62" t="s">
        <v>107</v>
      </c>
      <c r="GY105" s="62">
        <v>0.3</v>
      </c>
      <c r="GZ105" s="62">
        <v>0.42</v>
      </c>
      <c r="HA105" s="62">
        <v>0.32</v>
      </c>
      <c r="HB105" s="62">
        <v>0</v>
      </c>
    </row>
    <row r="106" spans="1:210" x14ac:dyDescent="0.3">
      <c r="A106" s="1">
        <v>5.0499999999999963</v>
      </c>
      <c r="B106" s="1">
        <v>5.0999999999999961</v>
      </c>
      <c r="C106" s="1" t="s">
        <v>108</v>
      </c>
      <c r="D106" s="1">
        <v>0.28000000000000003</v>
      </c>
      <c r="E106" s="1">
        <v>0.56000000000000005</v>
      </c>
      <c r="F106" s="1">
        <v>0.22</v>
      </c>
      <c r="G106" s="1">
        <v>0</v>
      </c>
      <c r="H106" s="1"/>
      <c r="I106" s="1"/>
      <c r="J106" s="1" t="s">
        <v>108</v>
      </c>
      <c r="K106" s="1">
        <v>0.18</v>
      </c>
      <c r="L106" s="1">
        <v>0.65</v>
      </c>
      <c r="M106" s="1">
        <v>0.06</v>
      </c>
      <c r="N106" s="1">
        <v>0</v>
      </c>
      <c r="O106" s="1"/>
      <c r="P106" s="1"/>
      <c r="Q106" s="1" t="s">
        <v>108</v>
      </c>
      <c r="R106" s="1">
        <v>0.53</v>
      </c>
      <c r="S106" s="1">
        <v>0.35</v>
      </c>
      <c r="T106" s="1">
        <v>0.7</v>
      </c>
      <c r="U106" s="1">
        <v>0.47</v>
      </c>
      <c r="V106" s="1"/>
      <c r="W106" s="1"/>
      <c r="X106" s="1" t="s">
        <v>108</v>
      </c>
      <c r="Y106" s="1">
        <v>0.28000000000000003</v>
      </c>
      <c r="Z106" s="1">
        <v>0</v>
      </c>
      <c r="AA106" s="1">
        <v>0.12</v>
      </c>
      <c r="AB106" s="1">
        <v>0.49</v>
      </c>
      <c r="AC106" s="1"/>
      <c r="AD106" s="1"/>
      <c r="AE106" s="6" t="s">
        <v>108</v>
      </c>
      <c r="AF106" s="6">
        <v>0.14000000000000001</v>
      </c>
      <c r="AG106" s="6">
        <v>0.17</v>
      </c>
      <c r="AH106" s="6">
        <v>0.05</v>
      </c>
      <c r="AI106" s="6">
        <v>0</v>
      </c>
      <c r="AJ106" s="1"/>
      <c r="AK106" s="1"/>
      <c r="AL106" s="6" t="s">
        <v>108</v>
      </c>
      <c r="AM106" s="6">
        <v>1.0900000000000001</v>
      </c>
      <c r="AN106" s="6">
        <v>0.59</v>
      </c>
      <c r="AO106" s="6">
        <v>0.92</v>
      </c>
      <c r="AP106" s="6">
        <v>1.73</v>
      </c>
      <c r="AQ106" s="1"/>
      <c r="AR106" s="1"/>
      <c r="AS106" s="6" t="s">
        <v>108</v>
      </c>
      <c r="AT106" s="6">
        <v>0.7</v>
      </c>
      <c r="AU106" s="6">
        <v>1.7</v>
      </c>
      <c r="AV106" s="6">
        <v>0.13</v>
      </c>
      <c r="AW106" s="6">
        <v>0</v>
      </c>
      <c r="AZ106" s="6" t="s">
        <v>108</v>
      </c>
      <c r="BA106" s="6">
        <v>0.4</v>
      </c>
      <c r="BB106" s="6">
        <v>0.26</v>
      </c>
      <c r="BC106" s="6">
        <v>0.22</v>
      </c>
      <c r="BD106" s="6">
        <v>0.37</v>
      </c>
      <c r="BG106" s="6" t="s">
        <v>108</v>
      </c>
      <c r="BH106" s="6">
        <v>0.18</v>
      </c>
      <c r="BI106" s="6">
        <v>0.23</v>
      </c>
      <c r="BJ106" s="6">
        <v>0</v>
      </c>
      <c r="BK106" s="6">
        <v>0</v>
      </c>
      <c r="BN106" s="6" t="s">
        <v>108</v>
      </c>
      <c r="BO106" s="6">
        <v>0.32</v>
      </c>
      <c r="BP106" s="6">
        <v>0</v>
      </c>
      <c r="BQ106" s="6">
        <v>0.34</v>
      </c>
      <c r="BR106" s="6">
        <v>0</v>
      </c>
      <c r="BU106" s="6" t="s">
        <v>108</v>
      </c>
      <c r="BV106" s="6">
        <v>0.39</v>
      </c>
      <c r="BW106" s="6">
        <v>0.53</v>
      </c>
      <c r="BX106" s="6">
        <v>0.1</v>
      </c>
      <c r="BY106" s="6">
        <v>0</v>
      </c>
      <c r="CB106" s="6" t="s">
        <v>108</v>
      </c>
      <c r="CC106" s="6">
        <v>0.17</v>
      </c>
      <c r="CD106" s="6">
        <v>0</v>
      </c>
      <c r="CE106" s="6">
        <v>0.13</v>
      </c>
      <c r="CF106" s="6">
        <v>0</v>
      </c>
      <c r="CI106" s="6" t="s">
        <v>108</v>
      </c>
      <c r="CJ106" s="6">
        <v>0.24</v>
      </c>
      <c r="CK106" s="6">
        <v>0</v>
      </c>
      <c r="CL106" s="6">
        <v>0</v>
      </c>
      <c r="CM106" s="6">
        <v>1.1200000000000001</v>
      </c>
      <c r="CP106" s="6" t="s">
        <v>108</v>
      </c>
      <c r="CQ106" s="6">
        <v>0.22</v>
      </c>
      <c r="CR106" s="6">
        <v>0.36</v>
      </c>
      <c r="CS106" s="6">
        <v>0</v>
      </c>
      <c r="CT106" s="6">
        <v>0</v>
      </c>
      <c r="CW106" s="6" t="s">
        <v>108</v>
      </c>
      <c r="CX106" s="6">
        <v>0.08</v>
      </c>
      <c r="CY106" s="6">
        <v>0</v>
      </c>
      <c r="CZ106" s="6">
        <v>0</v>
      </c>
      <c r="DA106" s="6">
        <v>0</v>
      </c>
      <c r="DD106" s="6" t="s">
        <v>108</v>
      </c>
      <c r="DE106" s="6">
        <v>0.23</v>
      </c>
      <c r="DF106" s="6">
        <v>0</v>
      </c>
      <c r="DG106" s="6">
        <v>0.16</v>
      </c>
      <c r="DH106" s="6">
        <v>0.48</v>
      </c>
      <c r="DK106" s="6" t="s">
        <v>108</v>
      </c>
      <c r="DL106" s="6">
        <v>0.15</v>
      </c>
      <c r="DM106" s="6">
        <v>0</v>
      </c>
      <c r="DN106" s="6">
        <v>0.15</v>
      </c>
      <c r="DO106" s="6">
        <v>0</v>
      </c>
      <c r="DR106" s="6" t="s">
        <v>108</v>
      </c>
      <c r="DS106" s="6">
        <v>0.32</v>
      </c>
      <c r="DT106" s="6">
        <v>0.7</v>
      </c>
      <c r="DU106" s="6">
        <v>0.08</v>
      </c>
      <c r="DV106" s="6">
        <v>0</v>
      </c>
      <c r="DY106" s="6" t="s">
        <v>108</v>
      </c>
      <c r="DZ106" s="6">
        <v>0.03</v>
      </c>
      <c r="EA106" s="6">
        <v>0</v>
      </c>
      <c r="EB106" s="6">
        <v>0</v>
      </c>
      <c r="EC106" s="6">
        <v>0</v>
      </c>
      <c r="EF106" s="6" t="s">
        <v>108</v>
      </c>
      <c r="EG106" s="6">
        <v>0.17</v>
      </c>
      <c r="EH106" s="6">
        <v>0</v>
      </c>
      <c r="EI106" s="6">
        <v>0.35</v>
      </c>
      <c r="EJ106" s="6">
        <v>0</v>
      </c>
      <c r="EM106" s="6" t="s">
        <v>108</v>
      </c>
      <c r="EN106" s="6">
        <v>0</v>
      </c>
      <c r="EO106" s="6">
        <v>0</v>
      </c>
      <c r="EP106" s="6">
        <v>0</v>
      </c>
      <c r="EQ106" s="6">
        <v>0</v>
      </c>
      <c r="ET106" s="6" t="s">
        <v>108</v>
      </c>
      <c r="EU106" s="6">
        <v>0.11</v>
      </c>
      <c r="EV106" s="6">
        <v>0</v>
      </c>
      <c r="EW106" s="6">
        <v>0.08</v>
      </c>
      <c r="EX106" s="6">
        <v>0.5</v>
      </c>
      <c r="FA106" s="6" t="s">
        <v>108</v>
      </c>
      <c r="FB106" s="6">
        <v>0.05</v>
      </c>
      <c r="FC106" s="6">
        <v>0</v>
      </c>
      <c r="FD106" s="6">
        <v>0.11</v>
      </c>
      <c r="FE106" s="6">
        <v>0</v>
      </c>
      <c r="FH106" s="6" t="s">
        <v>108</v>
      </c>
      <c r="FI106" s="6">
        <v>0.09</v>
      </c>
      <c r="FJ106" s="6">
        <v>0</v>
      </c>
      <c r="FK106" s="6">
        <v>0</v>
      </c>
      <c r="FL106" s="6">
        <v>0</v>
      </c>
      <c r="FO106" s="6" t="s">
        <v>108</v>
      </c>
      <c r="FP106" s="6">
        <v>0.14000000000000001</v>
      </c>
      <c r="FQ106" s="6">
        <v>0.56999999999999995</v>
      </c>
      <c r="FR106" s="6">
        <v>0</v>
      </c>
      <c r="FS106" s="6">
        <v>0</v>
      </c>
      <c r="FV106" s="6" t="s">
        <v>108</v>
      </c>
      <c r="FW106" s="6">
        <v>0.73</v>
      </c>
      <c r="FX106" s="6">
        <v>2.0299999999999998</v>
      </c>
      <c r="FY106" s="6">
        <v>0</v>
      </c>
      <c r="FZ106" s="6">
        <v>0</v>
      </c>
      <c r="GC106" s="6" t="s">
        <v>108</v>
      </c>
      <c r="GD106" s="6">
        <v>0.4</v>
      </c>
      <c r="GE106" s="6">
        <v>0.9</v>
      </c>
      <c r="GF106" s="6">
        <v>0.14000000000000001</v>
      </c>
      <c r="GG106" s="6">
        <v>0</v>
      </c>
      <c r="GJ106" s="58" t="s">
        <v>108</v>
      </c>
      <c r="GK106" s="58">
        <v>0.1</v>
      </c>
      <c r="GL106" s="58">
        <v>0.15</v>
      </c>
      <c r="GM106" s="58">
        <v>0</v>
      </c>
      <c r="GN106" s="58">
        <v>0</v>
      </c>
      <c r="GQ106" s="58" t="s">
        <v>108</v>
      </c>
      <c r="GR106" s="58">
        <v>0</v>
      </c>
      <c r="GS106" s="58">
        <v>0</v>
      </c>
      <c r="GT106" s="58">
        <v>0</v>
      </c>
      <c r="GU106" s="58">
        <v>0</v>
      </c>
      <c r="GX106" s="62" t="s">
        <v>108</v>
      </c>
      <c r="GY106" s="62">
        <v>0.45</v>
      </c>
      <c r="GZ106" s="62">
        <v>1.44</v>
      </c>
      <c r="HA106" s="62">
        <v>0</v>
      </c>
      <c r="HB106" s="62">
        <v>0</v>
      </c>
    </row>
    <row r="107" spans="1:210" x14ac:dyDescent="0.3">
      <c r="A107" s="1">
        <v>5.0999999999999961</v>
      </c>
      <c r="B107" s="1">
        <v>5.1499999999999959</v>
      </c>
      <c r="C107" s="1" t="s">
        <v>109</v>
      </c>
      <c r="D107" s="1">
        <v>0</v>
      </c>
      <c r="E107" s="1">
        <v>0</v>
      </c>
      <c r="F107" s="1">
        <v>0</v>
      </c>
      <c r="G107" s="1">
        <v>0</v>
      </c>
      <c r="H107" s="1"/>
      <c r="I107" s="1"/>
      <c r="J107" s="1" t="s">
        <v>109</v>
      </c>
      <c r="K107" s="1">
        <v>0.28000000000000003</v>
      </c>
      <c r="L107" s="1">
        <v>0</v>
      </c>
      <c r="M107" s="1">
        <v>0.56000000000000005</v>
      </c>
      <c r="N107" s="1">
        <v>0</v>
      </c>
      <c r="O107" s="1"/>
      <c r="P107" s="1"/>
      <c r="Q107" s="1" t="s">
        <v>109</v>
      </c>
      <c r="R107" s="1">
        <v>0.11</v>
      </c>
      <c r="S107" s="1">
        <v>0</v>
      </c>
      <c r="T107" s="1">
        <v>0.21</v>
      </c>
      <c r="U107" s="1">
        <v>0</v>
      </c>
      <c r="V107" s="1"/>
      <c r="W107" s="1"/>
      <c r="X107" s="1" t="s">
        <v>109</v>
      </c>
      <c r="Y107" s="1">
        <v>0.57999999999999996</v>
      </c>
      <c r="Z107" s="1">
        <v>0</v>
      </c>
      <c r="AA107" s="1">
        <v>0.59</v>
      </c>
      <c r="AB107" s="1">
        <v>0.43</v>
      </c>
      <c r="AC107" s="1"/>
      <c r="AD107" s="1"/>
      <c r="AE107" s="6" t="s">
        <v>109</v>
      </c>
      <c r="AF107" s="6">
        <v>0.1</v>
      </c>
      <c r="AG107" s="6">
        <v>0</v>
      </c>
      <c r="AH107" s="6">
        <v>0.18</v>
      </c>
      <c r="AI107" s="6">
        <v>0</v>
      </c>
      <c r="AJ107" s="1"/>
      <c r="AK107" s="1"/>
      <c r="AL107" s="6" t="s">
        <v>109</v>
      </c>
      <c r="AM107" s="6">
        <v>0.13</v>
      </c>
      <c r="AN107" s="6">
        <v>0</v>
      </c>
      <c r="AO107" s="6">
        <v>0.08</v>
      </c>
      <c r="AP107" s="6">
        <v>0</v>
      </c>
      <c r="AQ107" s="1"/>
      <c r="AR107" s="1"/>
      <c r="AS107" s="6" t="s">
        <v>109</v>
      </c>
      <c r="AT107" s="6">
        <v>0.03</v>
      </c>
      <c r="AU107" s="6">
        <v>0</v>
      </c>
      <c r="AV107" s="6">
        <v>0.06</v>
      </c>
      <c r="AW107" s="6">
        <v>0</v>
      </c>
      <c r="AZ107" s="6" t="s">
        <v>109</v>
      </c>
      <c r="BA107" s="6">
        <v>0.54</v>
      </c>
      <c r="BB107" s="6">
        <v>0.35</v>
      </c>
      <c r="BC107" s="6">
        <v>0.36</v>
      </c>
      <c r="BD107" s="6">
        <v>1.1499999999999999</v>
      </c>
      <c r="BG107" s="6" t="s">
        <v>109</v>
      </c>
      <c r="BH107" s="6">
        <v>0.4</v>
      </c>
      <c r="BI107" s="6">
        <v>0.61</v>
      </c>
      <c r="BJ107" s="6">
        <v>0.46</v>
      </c>
      <c r="BK107" s="6">
        <v>0</v>
      </c>
      <c r="BN107" s="6" t="s">
        <v>109</v>
      </c>
      <c r="BO107" s="6">
        <v>0</v>
      </c>
      <c r="BP107" s="6">
        <v>0</v>
      </c>
      <c r="BQ107" s="6">
        <v>0</v>
      </c>
      <c r="BR107" s="6">
        <v>0</v>
      </c>
      <c r="BU107" s="6" t="s">
        <v>109</v>
      </c>
      <c r="BV107" s="6">
        <v>0</v>
      </c>
      <c r="BW107" s="6">
        <v>0</v>
      </c>
      <c r="BX107" s="6">
        <v>0</v>
      </c>
      <c r="BY107" s="6">
        <v>0</v>
      </c>
      <c r="CB107" s="6" t="s">
        <v>109</v>
      </c>
      <c r="CC107" s="6">
        <v>0.28999999999999998</v>
      </c>
      <c r="CD107" s="6">
        <v>0</v>
      </c>
      <c r="CE107" s="6">
        <v>0.56000000000000005</v>
      </c>
      <c r="CF107" s="6">
        <v>0</v>
      </c>
      <c r="CI107" s="6" t="s">
        <v>109</v>
      </c>
      <c r="CJ107" s="6">
        <v>0.03</v>
      </c>
      <c r="CK107" s="6">
        <v>0.1</v>
      </c>
      <c r="CL107" s="6">
        <v>0</v>
      </c>
      <c r="CM107" s="6">
        <v>0</v>
      </c>
      <c r="CP107" s="6" t="s">
        <v>109</v>
      </c>
      <c r="CQ107" s="6">
        <v>0.35</v>
      </c>
      <c r="CR107" s="6">
        <v>0</v>
      </c>
      <c r="CS107" s="6">
        <v>0.7</v>
      </c>
      <c r="CT107" s="6">
        <v>0</v>
      </c>
      <c r="CW107" s="6" t="s">
        <v>109</v>
      </c>
      <c r="CX107" s="6">
        <v>0.78</v>
      </c>
      <c r="CY107" s="6">
        <v>0</v>
      </c>
      <c r="CZ107" s="6">
        <v>1.42</v>
      </c>
      <c r="DA107" s="6">
        <v>0</v>
      </c>
      <c r="DD107" s="6" t="s">
        <v>109</v>
      </c>
      <c r="DE107" s="6">
        <v>0.22</v>
      </c>
      <c r="DF107" s="6">
        <v>0</v>
      </c>
      <c r="DG107" s="6">
        <v>0.31</v>
      </c>
      <c r="DH107" s="6">
        <v>0</v>
      </c>
      <c r="DK107" s="6" t="s">
        <v>109</v>
      </c>
      <c r="DL107" s="6">
        <v>0</v>
      </c>
      <c r="DM107" s="6">
        <v>0</v>
      </c>
      <c r="DN107" s="6">
        <v>0</v>
      </c>
      <c r="DO107" s="6">
        <v>0</v>
      </c>
      <c r="DR107" s="6" t="s">
        <v>109</v>
      </c>
      <c r="DS107" s="6">
        <v>0</v>
      </c>
      <c r="DT107" s="6">
        <v>0</v>
      </c>
      <c r="DU107" s="6">
        <v>0</v>
      </c>
      <c r="DV107" s="6">
        <v>0</v>
      </c>
      <c r="DY107" s="6" t="s">
        <v>109</v>
      </c>
      <c r="DZ107" s="6">
        <v>0.3</v>
      </c>
      <c r="EA107" s="6">
        <v>0.06</v>
      </c>
      <c r="EB107" s="6">
        <v>0.23</v>
      </c>
      <c r="EC107" s="6">
        <v>0.91</v>
      </c>
      <c r="EF107" s="6" t="s">
        <v>109</v>
      </c>
      <c r="EG107" s="6">
        <v>0.08</v>
      </c>
      <c r="EH107" s="6">
        <v>0</v>
      </c>
      <c r="EI107" s="6">
        <v>0.16</v>
      </c>
      <c r="EJ107" s="6">
        <v>0</v>
      </c>
      <c r="EM107" s="6" t="s">
        <v>109</v>
      </c>
      <c r="EN107" s="6">
        <v>0.19</v>
      </c>
      <c r="EO107" s="6">
        <v>0</v>
      </c>
      <c r="EP107" s="6">
        <v>0.36</v>
      </c>
      <c r="EQ107" s="6">
        <v>0</v>
      </c>
      <c r="ET107" s="6" t="s">
        <v>109</v>
      </c>
      <c r="EU107" s="6">
        <v>0.19</v>
      </c>
      <c r="EV107" s="6">
        <v>0</v>
      </c>
      <c r="EW107" s="6">
        <v>0.12</v>
      </c>
      <c r="EX107" s="6">
        <v>0</v>
      </c>
      <c r="FA107" s="6" t="s">
        <v>109</v>
      </c>
      <c r="FB107" s="6">
        <v>0.16</v>
      </c>
      <c r="FC107" s="6">
        <v>0.16</v>
      </c>
      <c r="FD107" s="6">
        <v>0.21</v>
      </c>
      <c r="FE107" s="6">
        <v>0</v>
      </c>
      <c r="FH107" s="6" t="s">
        <v>109</v>
      </c>
      <c r="FI107" s="6">
        <v>0</v>
      </c>
      <c r="FJ107" s="6">
        <v>0</v>
      </c>
      <c r="FK107" s="6">
        <v>0</v>
      </c>
      <c r="FL107" s="6">
        <v>0</v>
      </c>
      <c r="FO107" s="6" t="s">
        <v>109</v>
      </c>
      <c r="FP107" s="6">
        <v>0.06</v>
      </c>
      <c r="FQ107" s="6">
        <v>0</v>
      </c>
      <c r="FR107" s="6">
        <v>0.12</v>
      </c>
      <c r="FS107" s="6">
        <v>0</v>
      </c>
      <c r="FV107" s="6" t="s">
        <v>109</v>
      </c>
      <c r="FW107" s="6">
        <v>0.1</v>
      </c>
      <c r="FX107" s="6">
        <v>0.39</v>
      </c>
      <c r="FY107" s="6">
        <v>0</v>
      </c>
      <c r="FZ107" s="6">
        <v>0</v>
      </c>
      <c r="GC107" s="6" t="s">
        <v>109</v>
      </c>
      <c r="GD107" s="6">
        <v>1.1000000000000001</v>
      </c>
      <c r="GE107" s="6">
        <v>4.0599999999999996</v>
      </c>
      <c r="GF107" s="6">
        <v>0.23</v>
      </c>
      <c r="GG107" s="6">
        <v>0</v>
      </c>
      <c r="GJ107" s="58" t="s">
        <v>109</v>
      </c>
      <c r="GK107" s="58">
        <v>0.05</v>
      </c>
      <c r="GL107" s="58">
        <v>0</v>
      </c>
      <c r="GM107" s="58">
        <v>0.1</v>
      </c>
      <c r="GN107" s="58">
        <v>0</v>
      </c>
      <c r="GQ107" s="58" t="s">
        <v>109</v>
      </c>
      <c r="GR107" s="58">
        <v>0</v>
      </c>
      <c r="GS107" s="58">
        <v>0</v>
      </c>
      <c r="GT107" s="58">
        <v>0</v>
      </c>
      <c r="GU107" s="58">
        <v>0</v>
      </c>
      <c r="GX107" s="62" t="s">
        <v>109</v>
      </c>
      <c r="GY107" s="62">
        <v>0.06</v>
      </c>
      <c r="GZ107" s="62">
        <v>0</v>
      </c>
      <c r="HA107" s="62">
        <v>0.12</v>
      </c>
      <c r="HB107" s="62">
        <v>0</v>
      </c>
    </row>
    <row r="108" spans="1:210" x14ac:dyDescent="0.3">
      <c r="A108" s="1">
        <v>5.1499999999999959</v>
      </c>
      <c r="B108" s="1">
        <v>5.1999999999999957</v>
      </c>
      <c r="C108" s="1" t="s">
        <v>110</v>
      </c>
      <c r="D108" s="1">
        <v>0.8</v>
      </c>
      <c r="E108" s="1">
        <v>0.38</v>
      </c>
      <c r="F108" s="1">
        <v>1.05</v>
      </c>
      <c r="G108" s="1">
        <v>0.66</v>
      </c>
      <c r="H108" s="1"/>
      <c r="I108" s="1"/>
      <c r="J108" s="1" t="s">
        <v>110</v>
      </c>
      <c r="K108" s="1">
        <v>0.92</v>
      </c>
      <c r="L108" s="1">
        <v>1.1200000000000001</v>
      </c>
      <c r="M108" s="1">
        <v>0.9</v>
      </c>
      <c r="N108" s="1">
        <v>0.86</v>
      </c>
      <c r="O108" s="1"/>
      <c r="P108" s="1"/>
      <c r="Q108" s="1" t="s">
        <v>110</v>
      </c>
      <c r="R108" s="1">
        <v>0.73</v>
      </c>
      <c r="S108" s="1">
        <v>1.25</v>
      </c>
      <c r="T108" s="1">
        <v>0.45</v>
      </c>
      <c r="U108" s="1">
        <v>1.1299999999999999</v>
      </c>
      <c r="V108" s="1"/>
      <c r="W108" s="1"/>
      <c r="X108" s="1" t="s">
        <v>110</v>
      </c>
      <c r="Y108" s="1">
        <v>0.83</v>
      </c>
      <c r="Z108" s="1">
        <v>1.0900000000000001</v>
      </c>
      <c r="AA108" s="1">
        <v>0.78</v>
      </c>
      <c r="AB108" s="1">
        <v>0.88</v>
      </c>
      <c r="AC108" s="1"/>
      <c r="AD108" s="1"/>
      <c r="AE108" s="6" t="s">
        <v>110</v>
      </c>
      <c r="AF108" s="6">
        <v>0.32</v>
      </c>
      <c r="AG108" s="6">
        <v>1.41</v>
      </c>
      <c r="AH108" s="6">
        <v>0</v>
      </c>
      <c r="AI108" s="6">
        <v>0</v>
      </c>
      <c r="AJ108" s="1"/>
      <c r="AK108" s="1"/>
      <c r="AL108" s="6" t="s">
        <v>110</v>
      </c>
      <c r="AM108" s="6">
        <v>0.48</v>
      </c>
      <c r="AN108" s="6">
        <v>0.82</v>
      </c>
      <c r="AO108" s="6">
        <v>0.46</v>
      </c>
      <c r="AP108" s="6">
        <v>0</v>
      </c>
      <c r="AQ108" s="1"/>
      <c r="AR108" s="1"/>
      <c r="AS108" s="6" t="s">
        <v>110</v>
      </c>
      <c r="AT108" s="6">
        <v>0.5</v>
      </c>
      <c r="AU108" s="6">
        <v>1.31</v>
      </c>
      <c r="AV108" s="6">
        <v>0.17</v>
      </c>
      <c r="AW108" s="6">
        <v>0</v>
      </c>
      <c r="AZ108" s="6" t="s">
        <v>110</v>
      </c>
      <c r="BA108" s="6">
        <v>0</v>
      </c>
      <c r="BB108" s="6">
        <v>0</v>
      </c>
      <c r="BC108" s="6">
        <v>0</v>
      </c>
      <c r="BD108" s="6">
        <v>0</v>
      </c>
      <c r="BG108" s="6" t="s">
        <v>110</v>
      </c>
      <c r="BH108" s="6">
        <v>0.23</v>
      </c>
      <c r="BI108" s="6">
        <v>0.36</v>
      </c>
      <c r="BJ108" s="6">
        <v>0.26</v>
      </c>
      <c r="BK108" s="6">
        <v>0</v>
      </c>
      <c r="BN108" s="6" t="s">
        <v>110</v>
      </c>
      <c r="BO108" s="6">
        <v>0.08</v>
      </c>
      <c r="BP108" s="6">
        <v>0</v>
      </c>
      <c r="BQ108" s="6">
        <v>0.17</v>
      </c>
      <c r="BR108" s="6">
        <v>0</v>
      </c>
      <c r="BU108" s="6" t="s">
        <v>110</v>
      </c>
      <c r="BV108" s="6">
        <v>0.32</v>
      </c>
      <c r="BW108" s="6">
        <v>0.44</v>
      </c>
      <c r="BX108" s="6">
        <v>0.4</v>
      </c>
      <c r="BY108" s="6">
        <v>0</v>
      </c>
      <c r="CB108" s="6" t="s">
        <v>110</v>
      </c>
      <c r="CC108" s="6">
        <v>0.31</v>
      </c>
      <c r="CD108" s="6">
        <v>1.06</v>
      </c>
      <c r="CE108" s="6">
        <v>0</v>
      </c>
      <c r="CF108" s="6">
        <v>0</v>
      </c>
      <c r="CI108" s="6" t="s">
        <v>110</v>
      </c>
      <c r="CJ108" s="6">
        <v>0.54</v>
      </c>
      <c r="CK108" s="6">
        <v>1.4</v>
      </c>
      <c r="CL108" s="6">
        <v>0.26</v>
      </c>
      <c r="CM108" s="6">
        <v>0</v>
      </c>
      <c r="CP108" s="6" t="s">
        <v>110</v>
      </c>
      <c r="CQ108" s="6">
        <v>0</v>
      </c>
      <c r="CR108" s="6">
        <v>0</v>
      </c>
      <c r="CS108" s="6">
        <v>0</v>
      </c>
      <c r="CT108" s="6">
        <v>0</v>
      </c>
      <c r="CW108" s="6" t="s">
        <v>110</v>
      </c>
      <c r="CX108" s="6">
        <v>0.48</v>
      </c>
      <c r="CY108" s="6">
        <v>0.85</v>
      </c>
      <c r="CZ108" s="6">
        <v>0</v>
      </c>
      <c r="DA108" s="6">
        <v>1.85</v>
      </c>
      <c r="DD108" s="6" t="s">
        <v>110</v>
      </c>
      <c r="DE108" s="6">
        <v>0</v>
      </c>
      <c r="DF108" s="6">
        <v>0</v>
      </c>
      <c r="DG108" s="6">
        <v>0</v>
      </c>
      <c r="DH108" s="6">
        <v>0</v>
      </c>
      <c r="DK108" s="6" t="s">
        <v>110</v>
      </c>
      <c r="DL108" s="6">
        <v>7.0000000000000007E-2</v>
      </c>
      <c r="DM108" s="6">
        <v>0</v>
      </c>
      <c r="DN108" s="6">
        <v>0.13</v>
      </c>
      <c r="DO108" s="6">
        <v>0</v>
      </c>
      <c r="DR108" s="6" t="s">
        <v>110</v>
      </c>
      <c r="DS108" s="6">
        <v>0.21</v>
      </c>
      <c r="DT108" s="6">
        <v>0</v>
      </c>
      <c r="DU108" s="6">
        <v>0.33</v>
      </c>
      <c r="DV108" s="6">
        <v>0</v>
      </c>
      <c r="DY108" s="6" t="s">
        <v>110</v>
      </c>
      <c r="DZ108" s="6">
        <v>0.24</v>
      </c>
      <c r="EA108" s="6">
        <v>0</v>
      </c>
      <c r="EB108" s="6">
        <v>0.5</v>
      </c>
      <c r="EC108" s="6">
        <v>0</v>
      </c>
      <c r="EF108" s="6" t="s">
        <v>110</v>
      </c>
      <c r="EG108" s="6">
        <v>0.2</v>
      </c>
      <c r="EH108" s="6">
        <v>0</v>
      </c>
      <c r="EI108" s="6">
        <v>0.41</v>
      </c>
      <c r="EJ108" s="6">
        <v>0</v>
      </c>
      <c r="EM108" s="6" t="s">
        <v>110</v>
      </c>
      <c r="EN108" s="6">
        <v>0.1</v>
      </c>
      <c r="EO108" s="6">
        <v>0.14000000000000001</v>
      </c>
      <c r="EP108" s="6">
        <v>0.1</v>
      </c>
      <c r="EQ108" s="6">
        <v>0</v>
      </c>
      <c r="ET108" s="6" t="s">
        <v>110</v>
      </c>
      <c r="EU108" s="6">
        <v>0.75</v>
      </c>
      <c r="EV108" s="6">
        <v>2.38</v>
      </c>
      <c r="EW108" s="6">
        <v>7.0000000000000007E-2</v>
      </c>
      <c r="EX108" s="6">
        <v>0</v>
      </c>
      <c r="FA108" s="6" t="s">
        <v>110</v>
      </c>
      <c r="FB108" s="6">
        <v>2.5299999999999998</v>
      </c>
      <c r="FC108" s="6">
        <v>7.96</v>
      </c>
      <c r="FD108" s="6">
        <v>0.16</v>
      </c>
      <c r="FE108" s="6">
        <v>0</v>
      </c>
      <c r="FH108" s="6" t="s">
        <v>110</v>
      </c>
      <c r="FI108" s="6">
        <v>4.01</v>
      </c>
      <c r="FJ108" s="6">
        <v>11.2</v>
      </c>
      <c r="FK108" s="6">
        <v>1.33</v>
      </c>
      <c r="FL108" s="6">
        <v>1.47</v>
      </c>
      <c r="FO108" s="6" t="s">
        <v>110</v>
      </c>
      <c r="FP108" s="6">
        <v>3.19</v>
      </c>
      <c r="FQ108" s="6">
        <v>9.74</v>
      </c>
      <c r="FR108" s="6">
        <v>0.67</v>
      </c>
      <c r="FS108" s="6">
        <v>2.5</v>
      </c>
      <c r="FV108" s="6" t="s">
        <v>110</v>
      </c>
      <c r="FW108" s="6">
        <v>1.03</v>
      </c>
      <c r="FX108" s="6">
        <v>2.75</v>
      </c>
      <c r="FY108" s="6">
        <v>0.4</v>
      </c>
      <c r="FZ108" s="6">
        <v>0</v>
      </c>
      <c r="GC108" s="6" t="s">
        <v>110</v>
      </c>
      <c r="GD108" s="6">
        <v>0.46</v>
      </c>
      <c r="GE108" s="6">
        <v>1.94</v>
      </c>
      <c r="GF108" s="6">
        <v>0</v>
      </c>
      <c r="GG108" s="6">
        <v>0</v>
      </c>
      <c r="GJ108" s="58" t="s">
        <v>110</v>
      </c>
      <c r="GK108" s="58">
        <v>0.42</v>
      </c>
      <c r="GL108" s="58">
        <v>0.93</v>
      </c>
      <c r="GM108" s="58">
        <v>0.3</v>
      </c>
      <c r="GN108" s="58">
        <v>0</v>
      </c>
      <c r="GQ108" s="58" t="s">
        <v>110</v>
      </c>
      <c r="GR108" s="58">
        <v>0.54</v>
      </c>
      <c r="GS108" s="58">
        <v>0.53</v>
      </c>
      <c r="GT108" s="58">
        <v>0.56000000000000005</v>
      </c>
      <c r="GU108" s="58">
        <v>0</v>
      </c>
      <c r="GX108" s="62" t="s">
        <v>110</v>
      </c>
      <c r="GY108" s="62">
        <v>0.7</v>
      </c>
      <c r="GZ108" s="62">
        <v>0.75</v>
      </c>
      <c r="HA108" s="62">
        <v>0.89</v>
      </c>
      <c r="HB108" s="62">
        <v>0</v>
      </c>
    </row>
    <row r="109" spans="1:210" x14ac:dyDescent="0.3">
      <c r="A109" s="1">
        <v>5.1999999999999957</v>
      </c>
      <c r="B109" s="1">
        <v>5.2499999999999956</v>
      </c>
      <c r="C109" s="1" t="s">
        <v>111</v>
      </c>
      <c r="D109" s="1">
        <v>0.56000000000000005</v>
      </c>
      <c r="E109" s="1">
        <v>1.01</v>
      </c>
      <c r="F109" s="1">
        <v>0</v>
      </c>
      <c r="G109" s="1">
        <v>1.06</v>
      </c>
      <c r="H109" s="1"/>
      <c r="I109" s="1"/>
      <c r="J109" s="1" t="s">
        <v>111</v>
      </c>
      <c r="K109" s="1">
        <v>1.1000000000000001</v>
      </c>
      <c r="L109" s="1">
        <v>4.33</v>
      </c>
      <c r="M109" s="1">
        <v>0.09</v>
      </c>
      <c r="N109" s="1">
        <v>0.16</v>
      </c>
      <c r="O109" s="1"/>
      <c r="P109" s="1"/>
      <c r="Q109" s="1" t="s">
        <v>111</v>
      </c>
      <c r="R109" s="1">
        <v>0.39</v>
      </c>
      <c r="S109" s="1">
        <v>1.1100000000000001</v>
      </c>
      <c r="T109" s="1">
        <v>0.24</v>
      </c>
      <c r="U109" s="1">
        <v>0</v>
      </c>
      <c r="V109" s="1"/>
      <c r="W109" s="1"/>
      <c r="X109" s="1" t="s">
        <v>111</v>
      </c>
      <c r="Y109" s="1">
        <v>0.04</v>
      </c>
      <c r="Z109" s="1">
        <v>0.17</v>
      </c>
      <c r="AA109" s="1">
        <v>0</v>
      </c>
      <c r="AB109" s="1">
        <v>0</v>
      </c>
      <c r="AC109" s="1"/>
      <c r="AD109" s="1"/>
      <c r="AE109" s="6" t="s">
        <v>111</v>
      </c>
      <c r="AF109" s="6">
        <v>0.15</v>
      </c>
      <c r="AG109" s="6">
        <v>0</v>
      </c>
      <c r="AH109" s="6">
        <v>0.28000000000000003</v>
      </c>
      <c r="AI109" s="6">
        <v>0</v>
      </c>
      <c r="AJ109" s="1"/>
      <c r="AK109" s="1"/>
      <c r="AL109" s="6" t="s">
        <v>111</v>
      </c>
      <c r="AM109" s="6">
        <v>0</v>
      </c>
      <c r="AN109" s="6">
        <v>0</v>
      </c>
      <c r="AO109" s="6">
        <v>0</v>
      </c>
      <c r="AP109" s="6">
        <v>0</v>
      </c>
      <c r="AQ109" s="1"/>
      <c r="AR109" s="1"/>
      <c r="AS109" s="6" t="s">
        <v>111</v>
      </c>
      <c r="AT109" s="6">
        <v>0.2</v>
      </c>
      <c r="AU109" s="6">
        <v>0</v>
      </c>
      <c r="AV109" s="6">
        <v>0</v>
      </c>
      <c r="AW109" s="6">
        <v>0</v>
      </c>
      <c r="AZ109" s="6" t="s">
        <v>111</v>
      </c>
      <c r="BA109" s="6">
        <v>0.09</v>
      </c>
      <c r="BB109" s="6">
        <v>0</v>
      </c>
      <c r="BC109" s="6">
        <v>0.17</v>
      </c>
      <c r="BD109" s="6">
        <v>0</v>
      </c>
      <c r="BG109" s="6" t="s">
        <v>111</v>
      </c>
      <c r="BH109" s="6">
        <v>0.48</v>
      </c>
      <c r="BI109" s="6">
        <v>0.14000000000000001</v>
      </c>
      <c r="BJ109" s="6">
        <v>0.81</v>
      </c>
      <c r="BK109" s="6">
        <v>0</v>
      </c>
      <c r="BN109" s="6" t="s">
        <v>111</v>
      </c>
      <c r="BO109" s="6">
        <v>0.11</v>
      </c>
      <c r="BP109" s="6">
        <v>0.35</v>
      </c>
      <c r="BQ109" s="6">
        <v>0</v>
      </c>
      <c r="BR109" s="6">
        <v>0</v>
      </c>
      <c r="BU109" s="6" t="s">
        <v>111</v>
      </c>
      <c r="BV109" s="6">
        <v>0.35</v>
      </c>
      <c r="BW109" s="6">
        <v>1.39</v>
      </c>
      <c r="BX109" s="6">
        <v>0.06</v>
      </c>
      <c r="BY109" s="6">
        <v>0</v>
      </c>
      <c r="CB109" s="6" t="s">
        <v>111</v>
      </c>
      <c r="CC109" s="6">
        <v>0</v>
      </c>
      <c r="CD109" s="6">
        <v>0</v>
      </c>
      <c r="CE109" s="6">
        <v>0</v>
      </c>
      <c r="CF109" s="6">
        <v>0</v>
      </c>
      <c r="CI109" s="6" t="s">
        <v>111</v>
      </c>
      <c r="CJ109" s="6">
        <v>0.05</v>
      </c>
      <c r="CK109" s="6">
        <v>0</v>
      </c>
      <c r="CL109" s="6">
        <v>0.1</v>
      </c>
      <c r="CM109" s="6">
        <v>0</v>
      </c>
      <c r="CP109" s="6" t="s">
        <v>111</v>
      </c>
      <c r="CQ109" s="6">
        <v>0.03</v>
      </c>
      <c r="CR109" s="6">
        <v>0</v>
      </c>
      <c r="CS109" s="6">
        <v>0</v>
      </c>
      <c r="CT109" s="6">
        <v>0</v>
      </c>
      <c r="CW109" s="6" t="s">
        <v>111</v>
      </c>
      <c r="CX109" s="6">
        <v>0.3</v>
      </c>
      <c r="CY109" s="6">
        <v>0</v>
      </c>
      <c r="CZ109" s="6">
        <v>0.55000000000000004</v>
      </c>
      <c r="DA109" s="6">
        <v>0</v>
      </c>
      <c r="DD109" s="6" t="s">
        <v>111</v>
      </c>
      <c r="DE109" s="6">
        <v>0.41</v>
      </c>
      <c r="DF109" s="6">
        <v>0</v>
      </c>
      <c r="DG109" s="6">
        <v>0.56000000000000005</v>
      </c>
      <c r="DH109" s="6">
        <v>0.8</v>
      </c>
      <c r="DK109" s="6" t="s">
        <v>111</v>
      </c>
      <c r="DL109" s="6">
        <v>0.04</v>
      </c>
      <c r="DM109" s="6">
        <v>0</v>
      </c>
      <c r="DN109" s="6">
        <v>0.03</v>
      </c>
      <c r="DO109" s="6">
        <v>0</v>
      </c>
      <c r="DR109" s="6" t="s">
        <v>111</v>
      </c>
      <c r="DS109" s="6">
        <v>3.7</v>
      </c>
      <c r="DT109" s="6">
        <v>7.02</v>
      </c>
      <c r="DU109" s="6">
        <v>0</v>
      </c>
      <c r="DV109" s="6">
        <v>10.95</v>
      </c>
      <c r="DY109" s="6" t="s">
        <v>111</v>
      </c>
      <c r="DZ109" s="6">
        <v>6.48</v>
      </c>
      <c r="EA109" s="6">
        <v>13.28</v>
      </c>
      <c r="EB109" s="6">
        <v>1.31</v>
      </c>
      <c r="EC109" s="6">
        <v>13.86</v>
      </c>
      <c r="EF109" s="6" t="s">
        <v>111</v>
      </c>
      <c r="EG109" s="6">
        <v>6.38</v>
      </c>
      <c r="EH109" s="6">
        <v>16.690000000000001</v>
      </c>
      <c r="EI109" s="6">
        <v>1.0900000000000001</v>
      </c>
      <c r="EJ109" s="6">
        <v>1.75</v>
      </c>
      <c r="EM109" s="6" t="s">
        <v>111</v>
      </c>
      <c r="EN109" s="6">
        <v>6.53</v>
      </c>
      <c r="EO109" s="6">
        <v>17.920000000000002</v>
      </c>
      <c r="EP109" s="6">
        <v>1.72</v>
      </c>
      <c r="EQ109" s="6">
        <v>0.86</v>
      </c>
      <c r="ET109" s="6" t="s">
        <v>111</v>
      </c>
      <c r="EU109" s="6">
        <v>4.47</v>
      </c>
      <c r="EV109" s="6">
        <v>11.34</v>
      </c>
      <c r="EW109" s="6">
        <v>2.4500000000000002</v>
      </c>
      <c r="EX109" s="6">
        <v>0</v>
      </c>
      <c r="FA109" s="6" t="s">
        <v>111</v>
      </c>
      <c r="FB109" s="6">
        <v>2.12</v>
      </c>
      <c r="FC109" s="6">
        <v>2.19</v>
      </c>
      <c r="FD109" s="6">
        <v>2.02</v>
      </c>
      <c r="FE109" s="6">
        <v>1.59</v>
      </c>
      <c r="FH109" s="6" t="s">
        <v>111</v>
      </c>
      <c r="FI109" s="6">
        <v>0.09</v>
      </c>
      <c r="FJ109" s="6">
        <v>0</v>
      </c>
      <c r="FK109" s="6">
        <v>0</v>
      </c>
      <c r="FL109" s="6">
        <v>0.73</v>
      </c>
      <c r="FO109" s="6" t="s">
        <v>111</v>
      </c>
      <c r="FP109" s="6">
        <v>0.28000000000000003</v>
      </c>
      <c r="FQ109" s="6">
        <v>0</v>
      </c>
      <c r="FR109" s="6">
        <v>0.23</v>
      </c>
      <c r="FS109" s="6">
        <v>1.1499999999999999</v>
      </c>
      <c r="FV109" s="6" t="s">
        <v>111</v>
      </c>
      <c r="FW109" s="6">
        <v>0.28000000000000003</v>
      </c>
      <c r="FX109" s="6">
        <v>0.62</v>
      </c>
      <c r="FY109" s="6">
        <v>0</v>
      </c>
      <c r="FZ109" s="6">
        <v>0.8</v>
      </c>
      <c r="GC109" s="6" t="s">
        <v>111</v>
      </c>
      <c r="GD109" s="6">
        <v>0.38</v>
      </c>
      <c r="GE109" s="6">
        <v>0</v>
      </c>
      <c r="GF109" s="6">
        <v>0.24</v>
      </c>
      <c r="GG109" s="6">
        <v>1.91</v>
      </c>
      <c r="GJ109" s="58" t="s">
        <v>111</v>
      </c>
      <c r="GK109" s="58">
        <v>0.41</v>
      </c>
      <c r="GL109" s="58">
        <v>0.14000000000000001</v>
      </c>
      <c r="GM109" s="58">
        <v>0.7</v>
      </c>
      <c r="GN109" s="58">
        <v>0</v>
      </c>
      <c r="GQ109" s="58" t="s">
        <v>111</v>
      </c>
      <c r="GR109" s="58">
        <v>0.14000000000000001</v>
      </c>
      <c r="GS109" s="58">
        <v>0.36</v>
      </c>
      <c r="GT109" s="58">
        <v>0.06</v>
      </c>
      <c r="GU109" s="58">
        <v>0</v>
      </c>
      <c r="GX109" s="62" t="s">
        <v>111</v>
      </c>
      <c r="GY109" s="62">
        <v>0.37</v>
      </c>
      <c r="GZ109" s="62">
        <v>1.17</v>
      </c>
      <c r="HA109" s="62">
        <v>0</v>
      </c>
      <c r="HB109" s="62">
        <v>0</v>
      </c>
    </row>
    <row r="110" spans="1:210" x14ac:dyDescent="0.3">
      <c r="A110" s="1">
        <v>5.2499999999999956</v>
      </c>
      <c r="B110" s="1">
        <v>5.2999999999999954</v>
      </c>
      <c r="C110" s="1" t="s">
        <v>112</v>
      </c>
      <c r="D110" s="1">
        <v>1.21</v>
      </c>
      <c r="E110" s="1">
        <v>2</v>
      </c>
      <c r="F110" s="1">
        <v>1.51</v>
      </c>
      <c r="G110" s="1">
        <v>0</v>
      </c>
      <c r="H110" s="1"/>
      <c r="I110" s="1"/>
      <c r="J110" s="1" t="s">
        <v>112</v>
      </c>
      <c r="K110" s="1">
        <v>0.35</v>
      </c>
      <c r="L110" s="1">
        <v>0.36</v>
      </c>
      <c r="M110" s="1">
        <v>0.53</v>
      </c>
      <c r="N110" s="1">
        <v>0</v>
      </c>
      <c r="O110" s="1"/>
      <c r="P110" s="1"/>
      <c r="Q110" s="1" t="s">
        <v>112</v>
      </c>
      <c r="R110" s="1">
        <v>0.09</v>
      </c>
      <c r="S110" s="1">
        <v>0</v>
      </c>
      <c r="T110" s="1">
        <v>0.17</v>
      </c>
      <c r="U110" s="1">
        <v>0</v>
      </c>
      <c r="V110" s="1"/>
      <c r="W110" s="1"/>
      <c r="X110" s="1" t="s">
        <v>112</v>
      </c>
      <c r="Y110" s="1">
        <v>0.21</v>
      </c>
      <c r="Z110" s="1">
        <v>0.39</v>
      </c>
      <c r="AA110" s="1">
        <v>0.23</v>
      </c>
      <c r="AB110" s="1">
        <v>0</v>
      </c>
      <c r="AC110" s="1"/>
      <c r="AD110" s="1"/>
      <c r="AE110" s="6" t="s">
        <v>112</v>
      </c>
      <c r="AF110" s="6">
        <v>0.31</v>
      </c>
      <c r="AG110" s="6">
        <v>0.97</v>
      </c>
      <c r="AH110" s="6">
        <v>0.16</v>
      </c>
      <c r="AI110" s="6">
        <v>0</v>
      </c>
      <c r="AJ110" s="1"/>
      <c r="AK110" s="1"/>
      <c r="AL110" s="6" t="s">
        <v>112</v>
      </c>
      <c r="AM110" s="6">
        <v>0.63</v>
      </c>
      <c r="AN110" s="6">
        <v>0.88</v>
      </c>
      <c r="AO110" s="6">
        <v>0.05</v>
      </c>
      <c r="AP110" s="6">
        <v>2.02</v>
      </c>
      <c r="AQ110" s="1"/>
      <c r="AR110" s="1"/>
      <c r="AS110" s="6" t="s">
        <v>112</v>
      </c>
      <c r="AT110" s="6">
        <v>0.53</v>
      </c>
      <c r="AU110" s="6">
        <v>0.17</v>
      </c>
      <c r="AV110" s="6">
        <v>0.99</v>
      </c>
      <c r="AW110" s="6">
        <v>0</v>
      </c>
      <c r="AZ110" s="6" t="s">
        <v>112</v>
      </c>
      <c r="BA110" s="6">
        <v>0.24</v>
      </c>
      <c r="BB110" s="6">
        <v>0.17</v>
      </c>
      <c r="BC110" s="6">
        <v>0.38</v>
      </c>
      <c r="BD110" s="6">
        <v>0</v>
      </c>
      <c r="BG110" s="6" t="s">
        <v>112</v>
      </c>
      <c r="BH110" s="6">
        <v>0.85</v>
      </c>
      <c r="BI110" s="6">
        <v>1.17</v>
      </c>
      <c r="BJ110" s="6">
        <v>1.02</v>
      </c>
      <c r="BK110" s="6">
        <v>0</v>
      </c>
      <c r="BN110" s="6" t="s">
        <v>112</v>
      </c>
      <c r="BO110" s="6">
        <v>0.67</v>
      </c>
      <c r="BP110" s="6">
        <v>1.1599999999999999</v>
      </c>
      <c r="BQ110" s="6">
        <v>0.49</v>
      </c>
      <c r="BR110" s="6">
        <v>0</v>
      </c>
      <c r="BU110" s="6" t="s">
        <v>112</v>
      </c>
      <c r="BV110" s="6">
        <v>0.15</v>
      </c>
      <c r="BW110" s="6">
        <v>0.22</v>
      </c>
      <c r="BX110" s="6">
        <v>0.19</v>
      </c>
      <c r="BY110" s="6">
        <v>0</v>
      </c>
      <c r="CB110" s="6" t="s">
        <v>112</v>
      </c>
      <c r="CC110" s="6">
        <v>0.88</v>
      </c>
      <c r="CD110" s="6">
        <v>1.01</v>
      </c>
      <c r="CE110" s="6">
        <v>0.72</v>
      </c>
      <c r="CF110" s="6">
        <v>1.25</v>
      </c>
      <c r="CI110" s="6" t="s">
        <v>112</v>
      </c>
      <c r="CJ110" s="6">
        <v>2.29</v>
      </c>
      <c r="CK110" s="6">
        <v>5.74</v>
      </c>
      <c r="CL110" s="6">
        <v>1.04</v>
      </c>
      <c r="CM110" s="6">
        <v>0</v>
      </c>
      <c r="CP110" s="6" t="s">
        <v>112</v>
      </c>
      <c r="CQ110" s="6">
        <v>2.5</v>
      </c>
      <c r="CR110" s="6">
        <v>8.7899999999999991</v>
      </c>
      <c r="CS110" s="6">
        <v>0</v>
      </c>
      <c r="CT110" s="6">
        <v>0</v>
      </c>
      <c r="CW110" s="6" t="s">
        <v>112</v>
      </c>
      <c r="CX110" s="6">
        <v>2</v>
      </c>
      <c r="CY110" s="6">
        <v>7.98</v>
      </c>
      <c r="CZ110" s="6">
        <v>0</v>
      </c>
      <c r="DA110" s="6">
        <v>0</v>
      </c>
      <c r="DD110" s="6" t="s">
        <v>112</v>
      </c>
      <c r="DE110" s="6">
        <v>0.67</v>
      </c>
      <c r="DF110" s="6">
        <v>1.91</v>
      </c>
      <c r="DG110" s="6">
        <v>0.25</v>
      </c>
      <c r="DH110" s="6">
        <v>0</v>
      </c>
      <c r="DK110" s="6" t="s">
        <v>112</v>
      </c>
      <c r="DL110" s="6">
        <v>0</v>
      </c>
      <c r="DM110" s="6">
        <v>0</v>
      </c>
      <c r="DN110" s="6">
        <v>0</v>
      </c>
      <c r="DO110" s="6">
        <v>0</v>
      </c>
      <c r="DR110" s="6" t="s">
        <v>112</v>
      </c>
      <c r="DS110" s="6">
        <v>0.5</v>
      </c>
      <c r="DT110" s="6">
        <v>0.57999999999999996</v>
      </c>
      <c r="DU110" s="6">
        <v>0.38</v>
      </c>
      <c r="DV110" s="6">
        <v>0.97</v>
      </c>
      <c r="DY110" s="6" t="s">
        <v>112</v>
      </c>
      <c r="DZ110" s="6">
        <v>1.49</v>
      </c>
      <c r="EA110" s="6">
        <v>1.04</v>
      </c>
      <c r="EB110" s="6">
        <v>2.4</v>
      </c>
      <c r="EC110" s="6">
        <v>0</v>
      </c>
      <c r="EF110" s="6" t="s">
        <v>112</v>
      </c>
      <c r="EG110" s="6">
        <v>4</v>
      </c>
      <c r="EH110" s="6">
        <v>8.11</v>
      </c>
      <c r="EI110" s="6">
        <v>2.4500000000000002</v>
      </c>
      <c r="EJ110" s="6">
        <v>0.56999999999999995</v>
      </c>
      <c r="EM110" s="6" t="s">
        <v>112</v>
      </c>
      <c r="EN110" s="6">
        <v>4.13</v>
      </c>
      <c r="EO110" s="6">
        <v>10.039999999999999</v>
      </c>
      <c r="EP110" s="6">
        <v>2</v>
      </c>
      <c r="EQ110" s="6">
        <v>0.47</v>
      </c>
      <c r="ET110" s="6" t="s">
        <v>112</v>
      </c>
      <c r="EU110" s="6">
        <v>1.97</v>
      </c>
      <c r="EV110" s="6">
        <v>5.65</v>
      </c>
      <c r="EW110" s="6">
        <v>0.66</v>
      </c>
      <c r="EX110" s="6">
        <v>0</v>
      </c>
      <c r="FA110" s="6" t="s">
        <v>112</v>
      </c>
      <c r="FB110" s="6">
        <v>2.59</v>
      </c>
      <c r="FC110" s="6">
        <v>7.82</v>
      </c>
      <c r="FD110" s="6">
        <v>0.37</v>
      </c>
      <c r="FE110" s="6">
        <v>0</v>
      </c>
      <c r="FH110" s="6" t="s">
        <v>112</v>
      </c>
      <c r="FI110" s="6">
        <v>3.74</v>
      </c>
      <c r="FJ110" s="6">
        <v>11.53</v>
      </c>
      <c r="FK110" s="6">
        <v>0.77</v>
      </c>
      <c r="FL110" s="6">
        <v>0.28999999999999998</v>
      </c>
      <c r="FO110" s="6" t="s">
        <v>112</v>
      </c>
      <c r="FP110" s="6">
        <v>2.8</v>
      </c>
      <c r="FQ110" s="6">
        <v>6.15</v>
      </c>
      <c r="FR110" s="6">
        <v>0.38</v>
      </c>
      <c r="FS110" s="6">
        <v>7.97</v>
      </c>
      <c r="FV110" s="6" t="s">
        <v>112</v>
      </c>
      <c r="FW110" s="6">
        <v>0.4</v>
      </c>
      <c r="FX110" s="6">
        <v>1.34</v>
      </c>
      <c r="FY110" s="6">
        <v>0.1</v>
      </c>
      <c r="FZ110" s="6">
        <v>0</v>
      </c>
      <c r="GC110" s="6" t="s">
        <v>112</v>
      </c>
      <c r="GD110" s="6">
        <v>1.43</v>
      </c>
      <c r="GE110" s="6">
        <v>5.34</v>
      </c>
      <c r="GF110" s="6">
        <v>0</v>
      </c>
      <c r="GG110" s="6">
        <v>0</v>
      </c>
      <c r="GJ110" s="58" t="s">
        <v>112</v>
      </c>
      <c r="GK110" s="58">
        <v>2.1</v>
      </c>
      <c r="GL110" s="58">
        <v>6.48</v>
      </c>
      <c r="GM110" s="58">
        <v>0.16</v>
      </c>
      <c r="GN110" s="58">
        <v>0.79</v>
      </c>
      <c r="GQ110" s="58" t="s">
        <v>112</v>
      </c>
      <c r="GR110" s="58">
        <v>0.19</v>
      </c>
      <c r="GS110" s="58">
        <v>0.52</v>
      </c>
      <c r="GT110" s="58">
        <v>0</v>
      </c>
      <c r="GU110" s="58">
        <v>0</v>
      </c>
      <c r="GX110" s="62" t="s">
        <v>112</v>
      </c>
      <c r="GY110" s="62">
        <v>0.38</v>
      </c>
      <c r="GZ110" s="62">
        <v>0.52</v>
      </c>
      <c r="HA110" s="62">
        <v>0.27</v>
      </c>
      <c r="HB110" s="62">
        <v>0.96</v>
      </c>
    </row>
    <row r="111" spans="1:210" x14ac:dyDescent="0.3">
      <c r="A111" s="1">
        <v>5.2999999999999954</v>
      </c>
      <c r="B111" s="1">
        <v>5.3499999999999952</v>
      </c>
      <c r="C111" s="1" t="s">
        <v>113</v>
      </c>
      <c r="D111" s="1">
        <v>0.6</v>
      </c>
      <c r="E111" s="1">
        <v>0.47</v>
      </c>
      <c r="F111" s="1">
        <v>1.04</v>
      </c>
      <c r="G111" s="1">
        <v>0</v>
      </c>
      <c r="H111" s="1"/>
      <c r="I111" s="1"/>
      <c r="J111" s="1" t="s">
        <v>113</v>
      </c>
      <c r="K111" s="1">
        <v>0.47</v>
      </c>
      <c r="L111" s="1">
        <v>0.23</v>
      </c>
      <c r="M111" s="1">
        <v>0.51</v>
      </c>
      <c r="N111" s="1">
        <v>0.81</v>
      </c>
      <c r="O111" s="1"/>
      <c r="P111" s="1"/>
      <c r="Q111" s="1" t="s">
        <v>113</v>
      </c>
      <c r="R111" s="1">
        <v>0.53</v>
      </c>
      <c r="S111" s="1">
        <v>0.32</v>
      </c>
      <c r="T111" s="1">
        <v>0.45</v>
      </c>
      <c r="U111" s="1">
        <v>0.28000000000000003</v>
      </c>
      <c r="V111" s="1"/>
      <c r="W111" s="1"/>
      <c r="X111" s="1" t="s">
        <v>113</v>
      </c>
      <c r="Y111" s="1">
        <v>0.53</v>
      </c>
      <c r="Z111" s="1">
        <v>1.26</v>
      </c>
      <c r="AA111" s="1">
        <v>0.24</v>
      </c>
      <c r="AB111" s="1">
        <v>0.43</v>
      </c>
      <c r="AC111" s="1"/>
      <c r="AD111" s="1"/>
      <c r="AE111" s="6" t="s">
        <v>113</v>
      </c>
      <c r="AF111" s="6">
        <v>0.82</v>
      </c>
      <c r="AG111" s="6">
        <v>1.51</v>
      </c>
      <c r="AH111" s="6">
        <v>0.12</v>
      </c>
      <c r="AI111" s="6">
        <v>2.3199999999999998</v>
      </c>
      <c r="AJ111" s="1"/>
      <c r="AK111" s="1"/>
      <c r="AL111" s="6" t="s">
        <v>113</v>
      </c>
      <c r="AM111" s="6">
        <v>0.28999999999999998</v>
      </c>
      <c r="AN111" s="6">
        <v>0.47</v>
      </c>
      <c r="AO111" s="6">
        <v>0.34</v>
      </c>
      <c r="AP111" s="6">
        <v>0</v>
      </c>
      <c r="AQ111" s="1"/>
      <c r="AR111" s="1"/>
      <c r="AS111" s="6" t="s">
        <v>113</v>
      </c>
      <c r="AT111" s="6">
        <v>0.8</v>
      </c>
      <c r="AU111" s="6">
        <v>0.17</v>
      </c>
      <c r="AV111" s="6">
        <v>1.54</v>
      </c>
      <c r="AW111" s="6">
        <v>0</v>
      </c>
      <c r="AZ111" s="6" t="s">
        <v>113</v>
      </c>
      <c r="BA111" s="6">
        <v>1.7</v>
      </c>
      <c r="BB111" s="6">
        <v>2.5499999999999998</v>
      </c>
      <c r="BC111" s="6">
        <v>1.4</v>
      </c>
      <c r="BD111" s="6">
        <v>1.36</v>
      </c>
      <c r="BG111" s="6" t="s">
        <v>113</v>
      </c>
      <c r="BH111" s="6">
        <v>2.1</v>
      </c>
      <c r="BI111" s="6">
        <v>4.28</v>
      </c>
      <c r="BJ111" s="6">
        <v>1.04</v>
      </c>
      <c r="BK111" s="6">
        <v>2.0499999999999998</v>
      </c>
      <c r="BN111" s="6" t="s">
        <v>113</v>
      </c>
      <c r="BO111" s="6">
        <v>1.99</v>
      </c>
      <c r="BP111" s="6">
        <v>5.07</v>
      </c>
      <c r="BQ111" s="6">
        <v>0.45</v>
      </c>
      <c r="BR111" s="6">
        <v>0.86</v>
      </c>
      <c r="BU111" s="6" t="s">
        <v>113</v>
      </c>
      <c r="BV111" s="6">
        <v>1.94</v>
      </c>
      <c r="BW111" s="6">
        <v>2.69</v>
      </c>
      <c r="BX111" s="6">
        <v>1.9</v>
      </c>
      <c r="BY111" s="6">
        <v>1</v>
      </c>
      <c r="CB111" s="6" t="s">
        <v>113</v>
      </c>
      <c r="CC111" s="6">
        <v>2.0699999999999998</v>
      </c>
      <c r="CD111" s="6">
        <v>5.0599999999999996</v>
      </c>
      <c r="CE111" s="6">
        <v>0.69</v>
      </c>
      <c r="CF111" s="6">
        <v>2.54</v>
      </c>
      <c r="CI111" s="6" t="s">
        <v>113</v>
      </c>
      <c r="CJ111" s="6">
        <v>0.65</v>
      </c>
      <c r="CK111" s="6">
        <v>0</v>
      </c>
      <c r="CL111" s="6">
        <v>0.96</v>
      </c>
      <c r="CM111" s="6">
        <v>1.23</v>
      </c>
      <c r="CP111" s="6" t="s">
        <v>113</v>
      </c>
      <c r="CQ111" s="6">
        <v>1.42</v>
      </c>
      <c r="CR111" s="6">
        <v>1.86</v>
      </c>
      <c r="CS111" s="6">
        <v>1.54</v>
      </c>
      <c r="CT111" s="6">
        <v>0.83</v>
      </c>
      <c r="CW111" s="6" t="s">
        <v>113</v>
      </c>
      <c r="CX111" s="6">
        <v>0.47</v>
      </c>
      <c r="CY111" s="6">
        <v>0</v>
      </c>
      <c r="CZ111" s="6">
        <v>0.86</v>
      </c>
      <c r="DA111" s="6">
        <v>0</v>
      </c>
      <c r="DD111" s="6" t="s">
        <v>113</v>
      </c>
      <c r="DE111" s="6">
        <v>0.61</v>
      </c>
      <c r="DF111" s="6">
        <v>0.33</v>
      </c>
      <c r="DG111" s="6">
        <v>0.97</v>
      </c>
      <c r="DH111" s="6">
        <v>0</v>
      </c>
      <c r="DK111" s="6" t="s">
        <v>113</v>
      </c>
      <c r="DL111" s="6">
        <v>0.49</v>
      </c>
      <c r="DM111" s="6">
        <v>0.35</v>
      </c>
      <c r="DN111" s="6">
        <v>0.52</v>
      </c>
      <c r="DO111" s="6">
        <v>0.69</v>
      </c>
      <c r="DR111" s="6" t="s">
        <v>113</v>
      </c>
      <c r="DS111" s="6">
        <v>0.54</v>
      </c>
      <c r="DT111" s="6">
        <v>0</v>
      </c>
      <c r="DU111" s="6">
        <v>0.74</v>
      </c>
      <c r="DV111" s="6">
        <v>0.77</v>
      </c>
      <c r="DY111" s="6" t="s">
        <v>113</v>
      </c>
      <c r="DZ111" s="6">
        <v>0.47</v>
      </c>
      <c r="EA111" s="6">
        <v>0.42</v>
      </c>
      <c r="EB111" s="6">
        <v>0.55000000000000004</v>
      </c>
      <c r="EC111" s="6">
        <v>0</v>
      </c>
      <c r="EF111" s="6" t="s">
        <v>113</v>
      </c>
      <c r="EG111" s="6">
        <v>0.52</v>
      </c>
      <c r="EH111" s="6">
        <v>0.68</v>
      </c>
      <c r="EI111" s="6">
        <v>0.61</v>
      </c>
      <c r="EJ111" s="6">
        <v>0</v>
      </c>
      <c r="EM111" s="6" t="s">
        <v>113</v>
      </c>
      <c r="EN111" s="6">
        <v>1.05</v>
      </c>
      <c r="EO111" s="6">
        <v>0.81</v>
      </c>
      <c r="EP111" s="6">
        <v>1.21</v>
      </c>
      <c r="EQ111" s="6">
        <v>0</v>
      </c>
      <c r="ET111" s="6" t="s">
        <v>113</v>
      </c>
      <c r="EU111" s="6">
        <v>0.97</v>
      </c>
      <c r="EV111" s="6">
        <v>1.28</v>
      </c>
      <c r="EW111" s="6">
        <v>1.1100000000000001</v>
      </c>
      <c r="EX111" s="6">
        <v>0</v>
      </c>
      <c r="FA111" s="6" t="s">
        <v>113</v>
      </c>
      <c r="FB111" s="6">
        <v>1.73</v>
      </c>
      <c r="FC111" s="6">
        <v>1.39</v>
      </c>
      <c r="FD111" s="6">
        <v>1.63</v>
      </c>
      <c r="FE111" s="6">
        <v>3.18</v>
      </c>
      <c r="FH111" s="6" t="s">
        <v>113</v>
      </c>
      <c r="FI111" s="6">
        <v>1.29</v>
      </c>
      <c r="FJ111" s="6">
        <v>0.52</v>
      </c>
      <c r="FK111" s="6">
        <v>0.96</v>
      </c>
      <c r="FL111" s="6">
        <v>4.87</v>
      </c>
      <c r="FO111" s="6" t="s">
        <v>113</v>
      </c>
      <c r="FP111" s="6">
        <v>1.45</v>
      </c>
      <c r="FQ111" s="6">
        <v>1.56</v>
      </c>
      <c r="FR111" s="6">
        <v>1.45</v>
      </c>
      <c r="FS111" s="6">
        <v>1.8</v>
      </c>
      <c r="FV111" s="6" t="s">
        <v>113</v>
      </c>
      <c r="FW111" s="6">
        <v>0.4</v>
      </c>
      <c r="FX111" s="6">
        <v>0.28000000000000003</v>
      </c>
      <c r="FY111" s="6">
        <v>0.56999999999999995</v>
      </c>
      <c r="FZ111" s="6">
        <v>0</v>
      </c>
      <c r="GC111" s="6" t="s">
        <v>113</v>
      </c>
      <c r="GD111" s="6">
        <v>1.07</v>
      </c>
      <c r="GE111" s="6">
        <v>2.09</v>
      </c>
      <c r="GF111" s="6">
        <v>0.78</v>
      </c>
      <c r="GG111" s="6">
        <v>0</v>
      </c>
      <c r="GJ111" s="58" t="s">
        <v>113</v>
      </c>
      <c r="GK111" s="58">
        <v>0.66</v>
      </c>
      <c r="GL111" s="58">
        <v>0.47</v>
      </c>
      <c r="GM111" s="58">
        <v>0.81</v>
      </c>
      <c r="GN111" s="58">
        <v>0</v>
      </c>
      <c r="GQ111" s="58" t="s">
        <v>113</v>
      </c>
      <c r="GR111" s="58">
        <v>1.03</v>
      </c>
      <c r="GS111" s="58">
        <v>0.98</v>
      </c>
      <c r="GT111" s="58">
        <v>1.23</v>
      </c>
      <c r="GU111" s="58">
        <v>0</v>
      </c>
      <c r="GX111" s="62" t="s">
        <v>113</v>
      </c>
      <c r="GY111" s="62">
        <v>1.62</v>
      </c>
      <c r="GZ111" s="62">
        <v>2.09</v>
      </c>
      <c r="HA111" s="62">
        <v>1.65</v>
      </c>
      <c r="HB111" s="62">
        <v>0.76</v>
      </c>
    </row>
    <row r="112" spans="1:210" x14ac:dyDescent="0.3">
      <c r="A112" s="1">
        <v>5.3499999999999952</v>
      </c>
      <c r="B112" s="1">
        <v>5.399999999999995</v>
      </c>
      <c r="C112" s="1" t="s">
        <v>114</v>
      </c>
      <c r="D112" s="1">
        <v>0.32</v>
      </c>
      <c r="E112" s="1">
        <v>1.03</v>
      </c>
      <c r="F112" s="1">
        <v>0.14000000000000001</v>
      </c>
      <c r="G112" s="1">
        <v>0</v>
      </c>
      <c r="H112" s="1"/>
      <c r="I112" s="1"/>
      <c r="J112" s="1" t="s">
        <v>114</v>
      </c>
      <c r="K112" s="1">
        <v>0.4</v>
      </c>
      <c r="L112" s="1">
        <v>0</v>
      </c>
      <c r="M112" s="1">
        <v>0.67</v>
      </c>
      <c r="N112" s="1">
        <v>0</v>
      </c>
      <c r="O112" s="1"/>
      <c r="P112" s="1"/>
      <c r="Q112" s="1" t="s">
        <v>114</v>
      </c>
      <c r="R112" s="1">
        <v>0.63</v>
      </c>
      <c r="S112" s="1">
        <v>0</v>
      </c>
      <c r="T112" s="1">
        <v>1.21</v>
      </c>
      <c r="U112" s="1">
        <v>0</v>
      </c>
      <c r="V112" s="1"/>
      <c r="W112" s="1"/>
      <c r="X112" s="1" t="s">
        <v>114</v>
      </c>
      <c r="Y112" s="1">
        <v>0.44</v>
      </c>
      <c r="Z112" s="1">
        <v>0.61</v>
      </c>
      <c r="AA112" s="1">
        <v>0.55000000000000004</v>
      </c>
      <c r="AB112" s="1">
        <v>0</v>
      </c>
      <c r="AC112" s="1"/>
      <c r="AD112" s="1"/>
      <c r="AE112" s="6" t="s">
        <v>114</v>
      </c>
      <c r="AF112" s="6">
        <v>1.73</v>
      </c>
      <c r="AG112" s="6">
        <v>0.18</v>
      </c>
      <c r="AH112" s="6">
        <v>3.09</v>
      </c>
      <c r="AI112" s="6">
        <v>0</v>
      </c>
      <c r="AJ112" s="1"/>
      <c r="AK112" s="1"/>
      <c r="AL112" s="6" t="s">
        <v>114</v>
      </c>
      <c r="AM112" s="6">
        <v>0.71</v>
      </c>
      <c r="AN112" s="6">
        <v>0.34</v>
      </c>
      <c r="AO112" s="6">
        <v>0.65</v>
      </c>
      <c r="AP112" s="6">
        <v>1.51</v>
      </c>
      <c r="AQ112" s="1"/>
      <c r="AR112" s="1"/>
      <c r="AS112" s="6" t="s">
        <v>114</v>
      </c>
      <c r="AT112" s="6">
        <v>0.18</v>
      </c>
      <c r="AU112" s="6">
        <v>0</v>
      </c>
      <c r="AV112" s="6">
        <v>0.28000000000000003</v>
      </c>
      <c r="AW112" s="6">
        <v>0</v>
      </c>
      <c r="AZ112" s="6" t="s">
        <v>114</v>
      </c>
      <c r="BA112" s="6">
        <v>0.16</v>
      </c>
      <c r="BB112" s="6">
        <v>0.56000000000000005</v>
      </c>
      <c r="BC112" s="6">
        <v>0</v>
      </c>
      <c r="BD112" s="6">
        <v>0</v>
      </c>
      <c r="BG112" s="6" t="s">
        <v>114</v>
      </c>
      <c r="BH112" s="6">
        <v>0.09</v>
      </c>
      <c r="BI112" s="6">
        <v>0</v>
      </c>
      <c r="BJ112" s="6">
        <v>0</v>
      </c>
      <c r="BK112" s="6">
        <v>0</v>
      </c>
      <c r="BN112" s="6" t="s">
        <v>114</v>
      </c>
      <c r="BO112" s="6">
        <v>0.17</v>
      </c>
      <c r="BP112" s="6">
        <v>0.42</v>
      </c>
      <c r="BQ112" s="6">
        <v>0.09</v>
      </c>
      <c r="BR112" s="6">
        <v>0</v>
      </c>
      <c r="BU112" s="6" t="s">
        <v>114</v>
      </c>
      <c r="BV112" s="6">
        <v>0</v>
      </c>
      <c r="BW112" s="6">
        <v>0</v>
      </c>
      <c r="BX112" s="6">
        <v>0</v>
      </c>
      <c r="BY112" s="6">
        <v>0</v>
      </c>
      <c r="CB112" s="6" t="s">
        <v>114</v>
      </c>
      <c r="CC112" s="6">
        <v>0.53</v>
      </c>
      <c r="CD112" s="6">
        <v>0.47</v>
      </c>
      <c r="CE112" s="6">
        <v>0.17</v>
      </c>
      <c r="CF112" s="6">
        <v>1.99</v>
      </c>
      <c r="CI112" s="6" t="s">
        <v>114</v>
      </c>
      <c r="CJ112" s="6">
        <v>0.25</v>
      </c>
      <c r="CK112" s="6">
        <v>0.86</v>
      </c>
      <c r="CL112" s="6">
        <v>0</v>
      </c>
      <c r="CM112" s="6">
        <v>0</v>
      </c>
      <c r="CP112" s="6" t="s">
        <v>114</v>
      </c>
      <c r="CQ112" s="6">
        <v>0</v>
      </c>
      <c r="CR112" s="6">
        <v>0</v>
      </c>
      <c r="CS112" s="6">
        <v>0</v>
      </c>
      <c r="CT112" s="6">
        <v>0</v>
      </c>
      <c r="CW112" s="6" t="s">
        <v>114</v>
      </c>
      <c r="CX112" s="6">
        <v>0.13</v>
      </c>
      <c r="CY112" s="6">
        <v>0.28999999999999998</v>
      </c>
      <c r="CZ112" s="6">
        <v>0.11</v>
      </c>
      <c r="DA112" s="6">
        <v>0</v>
      </c>
      <c r="DD112" s="6" t="s">
        <v>114</v>
      </c>
      <c r="DE112" s="6">
        <v>0</v>
      </c>
      <c r="DF112" s="6">
        <v>0</v>
      </c>
      <c r="DG112" s="6">
        <v>0</v>
      </c>
      <c r="DH112" s="6">
        <v>0</v>
      </c>
      <c r="DK112" s="6" t="s">
        <v>114</v>
      </c>
      <c r="DL112" s="6">
        <v>0</v>
      </c>
      <c r="DM112" s="6">
        <v>0</v>
      </c>
      <c r="DN112" s="6">
        <v>0</v>
      </c>
      <c r="DO112" s="6">
        <v>0</v>
      </c>
      <c r="DR112" s="6" t="s">
        <v>114</v>
      </c>
      <c r="DS112" s="6">
        <v>0.04</v>
      </c>
      <c r="DT112" s="6">
        <v>0</v>
      </c>
      <c r="DU112" s="6">
        <v>0.09</v>
      </c>
      <c r="DV112" s="6">
        <v>0</v>
      </c>
      <c r="DY112" s="6" t="s">
        <v>114</v>
      </c>
      <c r="DZ112" s="6">
        <v>3.7</v>
      </c>
      <c r="EA112" s="6">
        <v>10.91</v>
      </c>
      <c r="EB112" s="6">
        <v>0.59</v>
      </c>
      <c r="EC112" s="6">
        <v>0.21</v>
      </c>
      <c r="EF112" s="6" t="s">
        <v>114</v>
      </c>
      <c r="EG112" s="6">
        <v>0.83</v>
      </c>
      <c r="EH112" s="6">
        <v>2.14</v>
      </c>
      <c r="EI112" s="6">
        <v>0.08</v>
      </c>
      <c r="EJ112" s="6">
        <v>0</v>
      </c>
      <c r="EM112" s="6" t="s">
        <v>114</v>
      </c>
      <c r="EN112" s="6">
        <v>3.18</v>
      </c>
      <c r="EO112" s="6">
        <v>10.31</v>
      </c>
      <c r="EP112" s="6">
        <v>0</v>
      </c>
      <c r="EQ112" s="6">
        <v>0</v>
      </c>
      <c r="ET112" s="6" t="s">
        <v>114</v>
      </c>
      <c r="EU112" s="6">
        <v>0.6</v>
      </c>
      <c r="EV112" s="6">
        <v>1.47</v>
      </c>
      <c r="EW112" s="6">
        <v>0.36</v>
      </c>
      <c r="EX112" s="6">
        <v>0</v>
      </c>
      <c r="FA112" s="6" t="s">
        <v>114</v>
      </c>
      <c r="FB112" s="6">
        <v>2.0099999999999998</v>
      </c>
      <c r="FC112" s="6">
        <v>2.14</v>
      </c>
      <c r="FD112" s="6">
        <v>2.15</v>
      </c>
      <c r="FE112" s="6">
        <v>0</v>
      </c>
      <c r="FH112" s="6" t="s">
        <v>114</v>
      </c>
      <c r="FI112" s="6">
        <v>0.71</v>
      </c>
      <c r="FJ112" s="6">
        <v>0.83</v>
      </c>
      <c r="FK112" s="6">
        <v>0.43</v>
      </c>
      <c r="FL112" s="6">
        <v>0.84</v>
      </c>
      <c r="FO112" s="6" t="s">
        <v>114</v>
      </c>
      <c r="FP112" s="6">
        <v>0.08</v>
      </c>
      <c r="FQ112" s="6">
        <v>0</v>
      </c>
      <c r="FR112" s="6">
        <v>0</v>
      </c>
      <c r="FS112" s="6">
        <v>0</v>
      </c>
      <c r="FV112" s="6" t="s">
        <v>114</v>
      </c>
      <c r="FW112" s="6">
        <v>0.31</v>
      </c>
      <c r="FX112" s="6">
        <v>1.2</v>
      </c>
      <c r="FY112" s="6">
        <v>0</v>
      </c>
      <c r="FZ112" s="6">
        <v>0</v>
      </c>
      <c r="GC112" s="6" t="s">
        <v>114</v>
      </c>
      <c r="GD112" s="6">
        <v>0</v>
      </c>
      <c r="GE112" s="6">
        <v>0</v>
      </c>
      <c r="GF112" s="6">
        <v>0</v>
      </c>
      <c r="GG112" s="6">
        <v>0</v>
      </c>
      <c r="GJ112" s="58" t="s">
        <v>114</v>
      </c>
      <c r="GK112" s="58">
        <v>0.14000000000000001</v>
      </c>
      <c r="GL112" s="58">
        <v>0</v>
      </c>
      <c r="GM112" s="58">
        <v>0.26</v>
      </c>
      <c r="GN112" s="58">
        <v>0</v>
      </c>
      <c r="GQ112" s="58" t="s">
        <v>114</v>
      </c>
      <c r="GR112" s="58">
        <v>0</v>
      </c>
      <c r="GS112" s="58">
        <v>0</v>
      </c>
      <c r="GT112" s="58">
        <v>0</v>
      </c>
      <c r="GU112" s="58">
        <v>0</v>
      </c>
      <c r="GX112" s="62" t="s">
        <v>114</v>
      </c>
      <c r="GY112" s="62">
        <v>0.15</v>
      </c>
      <c r="GZ112" s="62">
        <v>0</v>
      </c>
      <c r="HA112" s="62">
        <v>0.28000000000000003</v>
      </c>
      <c r="HB112" s="62">
        <v>0</v>
      </c>
    </row>
    <row r="113" spans="1:210" x14ac:dyDescent="0.3">
      <c r="A113" s="1">
        <v>5.399999999999995</v>
      </c>
      <c r="B113" s="1">
        <v>5.45</v>
      </c>
      <c r="C113" s="1" t="s">
        <v>115</v>
      </c>
      <c r="D113" s="1">
        <v>0.13</v>
      </c>
      <c r="E113" s="1">
        <v>0.51</v>
      </c>
      <c r="F113" s="1">
        <v>0</v>
      </c>
      <c r="G113" s="1">
        <v>0</v>
      </c>
      <c r="H113" s="1"/>
      <c r="I113" s="1"/>
      <c r="J113" s="1" t="s">
        <v>115</v>
      </c>
      <c r="K113" s="1">
        <v>0.04</v>
      </c>
      <c r="L113" s="1">
        <v>0</v>
      </c>
      <c r="M113" s="1">
        <v>0</v>
      </c>
      <c r="N113" s="1">
        <v>0</v>
      </c>
      <c r="O113" s="1"/>
      <c r="P113" s="1"/>
      <c r="Q113" s="1" t="s">
        <v>115</v>
      </c>
      <c r="R113" s="1">
        <v>0.08</v>
      </c>
      <c r="S113" s="1">
        <v>0.17</v>
      </c>
      <c r="T113" s="1">
        <v>0</v>
      </c>
      <c r="U113" s="1">
        <v>0</v>
      </c>
      <c r="V113" s="1"/>
      <c r="W113" s="1"/>
      <c r="X113" s="1" t="s">
        <v>115</v>
      </c>
      <c r="Y113" s="1">
        <v>0.49</v>
      </c>
      <c r="Z113" s="1">
        <v>0.32</v>
      </c>
      <c r="AA113" s="1">
        <v>0.1</v>
      </c>
      <c r="AB113" s="1">
        <v>1.31</v>
      </c>
      <c r="AC113" s="1"/>
      <c r="AD113" s="1"/>
      <c r="AE113" s="6" t="s">
        <v>115</v>
      </c>
      <c r="AF113" s="6">
        <v>0</v>
      </c>
      <c r="AG113" s="6">
        <v>0</v>
      </c>
      <c r="AH113" s="6">
        <v>0</v>
      </c>
      <c r="AI113" s="6">
        <v>0</v>
      </c>
      <c r="AJ113" s="1"/>
      <c r="AK113" s="1"/>
      <c r="AL113" s="6" t="s">
        <v>115</v>
      </c>
      <c r="AM113" s="6">
        <v>0.09</v>
      </c>
      <c r="AN113" s="6">
        <v>0.35</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0.1</v>
      </c>
      <c r="BI113" s="6">
        <v>0.23</v>
      </c>
      <c r="BJ113" s="6">
        <v>0.08</v>
      </c>
      <c r="BK113" s="6">
        <v>0</v>
      </c>
      <c r="BN113" s="6" t="s">
        <v>115</v>
      </c>
      <c r="BO113" s="6">
        <v>0</v>
      </c>
      <c r="BP113" s="6">
        <v>0</v>
      </c>
      <c r="BQ113" s="6">
        <v>0</v>
      </c>
      <c r="BR113" s="6">
        <v>0</v>
      </c>
      <c r="BU113" s="6" t="s">
        <v>115</v>
      </c>
      <c r="BV113" s="6">
        <v>0</v>
      </c>
      <c r="BW113" s="6">
        <v>0</v>
      </c>
      <c r="BX113" s="6">
        <v>0</v>
      </c>
      <c r="BY113" s="6">
        <v>0</v>
      </c>
      <c r="CB113" s="6" t="s">
        <v>115</v>
      </c>
      <c r="CC113" s="6">
        <v>0.13</v>
      </c>
      <c r="CD113" s="6">
        <v>0</v>
      </c>
      <c r="CE113" s="6">
        <v>0</v>
      </c>
      <c r="CF113" s="6">
        <v>0</v>
      </c>
      <c r="CI113" s="6" t="s">
        <v>115</v>
      </c>
      <c r="CJ113" s="6">
        <v>0</v>
      </c>
      <c r="CK113" s="6">
        <v>0</v>
      </c>
      <c r="CL113" s="6">
        <v>0</v>
      </c>
      <c r="CM113" s="6">
        <v>0</v>
      </c>
      <c r="CP113" s="6" t="s">
        <v>115</v>
      </c>
      <c r="CQ113" s="6">
        <v>0.15</v>
      </c>
      <c r="CR113" s="6">
        <v>0</v>
      </c>
      <c r="CS113" s="6">
        <v>0</v>
      </c>
      <c r="CT113" s="6">
        <v>0</v>
      </c>
      <c r="CW113" s="6" t="s">
        <v>115</v>
      </c>
      <c r="CX113" s="6">
        <v>0.55000000000000004</v>
      </c>
      <c r="CY113" s="6">
        <v>2.23</v>
      </c>
      <c r="CZ113" s="6">
        <v>0</v>
      </c>
      <c r="DA113" s="6">
        <v>0</v>
      </c>
      <c r="DD113" s="6" t="s">
        <v>115</v>
      </c>
      <c r="DE113" s="6">
        <v>0</v>
      </c>
      <c r="DF113" s="6">
        <v>0</v>
      </c>
      <c r="DG113" s="6">
        <v>0</v>
      </c>
      <c r="DH113" s="6">
        <v>0</v>
      </c>
      <c r="DK113" s="6" t="s">
        <v>115</v>
      </c>
      <c r="DL113" s="6">
        <v>7.0000000000000007E-2</v>
      </c>
      <c r="DM113" s="6">
        <v>0.25</v>
      </c>
      <c r="DN113" s="6">
        <v>0</v>
      </c>
      <c r="DO113" s="6">
        <v>0</v>
      </c>
      <c r="DR113" s="6" t="s">
        <v>115</v>
      </c>
      <c r="DS113" s="6">
        <v>0</v>
      </c>
      <c r="DT113" s="6">
        <v>0</v>
      </c>
      <c r="DU113" s="6">
        <v>0</v>
      </c>
      <c r="DV113" s="6">
        <v>0</v>
      </c>
      <c r="DY113" s="6" t="s">
        <v>115</v>
      </c>
      <c r="DZ113" s="6">
        <v>0.15</v>
      </c>
      <c r="EA113" s="6">
        <v>0</v>
      </c>
      <c r="EB113" s="6">
        <v>0</v>
      </c>
      <c r="EC113" s="6">
        <v>0</v>
      </c>
      <c r="EF113" s="6" t="s">
        <v>115</v>
      </c>
      <c r="EG113" s="6">
        <v>0</v>
      </c>
      <c r="EH113" s="6">
        <v>0</v>
      </c>
      <c r="EI113" s="6">
        <v>0</v>
      </c>
      <c r="EJ113" s="6">
        <v>0</v>
      </c>
      <c r="EM113" s="6" t="s">
        <v>115</v>
      </c>
      <c r="EN113" s="6">
        <v>0</v>
      </c>
      <c r="EO113" s="6">
        <v>0</v>
      </c>
      <c r="EP113" s="6">
        <v>0</v>
      </c>
      <c r="EQ113" s="6">
        <v>0</v>
      </c>
      <c r="ET113" s="6" t="s">
        <v>115</v>
      </c>
      <c r="EU113" s="6">
        <v>0.01</v>
      </c>
      <c r="EV113" s="6">
        <v>0</v>
      </c>
      <c r="EW113" s="6">
        <v>0.02</v>
      </c>
      <c r="EX113" s="6">
        <v>0</v>
      </c>
      <c r="FA113" s="6" t="s">
        <v>115</v>
      </c>
      <c r="FB113" s="6">
        <v>0.25</v>
      </c>
      <c r="FC113" s="6">
        <v>0.47</v>
      </c>
      <c r="FD113" s="6">
        <v>0.03</v>
      </c>
      <c r="FE113" s="6">
        <v>0.71</v>
      </c>
      <c r="FH113" s="6" t="s">
        <v>115</v>
      </c>
      <c r="FI113" s="6">
        <v>0.13</v>
      </c>
      <c r="FJ113" s="6">
        <v>0.18</v>
      </c>
      <c r="FK113" s="6">
        <v>0.16</v>
      </c>
      <c r="FL113" s="6">
        <v>0</v>
      </c>
      <c r="FO113" s="6" t="s">
        <v>115</v>
      </c>
      <c r="FP113" s="6">
        <v>0.03</v>
      </c>
      <c r="FQ113" s="6">
        <v>0</v>
      </c>
      <c r="FR113" s="6">
        <v>0</v>
      </c>
      <c r="FS113" s="6">
        <v>0.23</v>
      </c>
      <c r="FV113" s="6" t="s">
        <v>115</v>
      </c>
      <c r="FW113" s="6">
        <v>0</v>
      </c>
      <c r="FX113" s="6">
        <v>0</v>
      </c>
      <c r="FY113" s="6">
        <v>0</v>
      </c>
      <c r="FZ113" s="6">
        <v>0</v>
      </c>
      <c r="GC113" s="6" t="s">
        <v>115</v>
      </c>
      <c r="GD113" s="6">
        <v>0</v>
      </c>
      <c r="GE113" s="6">
        <v>0</v>
      </c>
      <c r="GF113" s="6">
        <v>0</v>
      </c>
      <c r="GG113" s="6">
        <v>0</v>
      </c>
      <c r="GJ113" s="58" t="s">
        <v>115</v>
      </c>
      <c r="GK113" s="58">
        <v>0</v>
      </c>
      <c r="GL113" s="58">
        <v>0</v>
      </c>
      <c r="GM113" s="58">
        <v>0</v>
      </c>
      <c r="GN113" s="58">
        <v>0</v>
      </c>
      <c r="GQ113" s="58" t="s">
        <v>115</v>
      </c>
      <c r="GR113" s="58">
        <v>0</v>
      </c>
      <c r="GS113" s="58">
        <v>0</v>
      </c>
      <c r="GT113" s="58">
        <v>0</v>
      </c>
      <c r="GU113" s="58">
        <v>0</v>
      </c>
      <c r="GX113" s="62" t="s">
        <v>115</v>
      </c>
      <c r="GY113" s="62">
        <v>0.1</v>
      </c>
      <c r="GZ113" s="62">
        <v>0.15</v>
      </c>
      <c r="HA113" s="62">
        <v>0</v>
      </c>
      <c r="HB113" s="62">
        <v>0</v>
      </c>
    </row>
    <row r="114" spans="1:210" x14ac:dyDescent="0.3">
      <c r="A114" s="1">
        <v>5.45</v>
      </c>
      <c r="B114" s="1">
        <v>5.5</v>
      </c>
      <c r="C114" s="1" t="s">
        <v>116</v>
      </c>
      <c r="D114" s="1">
        <v>0.2</v>
      </c>
      <c r="E114" s="1">
        <v>0</v>
      </c>
      <c r="F114" s="1">
        <v>0.43</v>
      </c>
      <c r="G114" s="1">
        <v>0</v>
      </c>
      <c r="H114" s="1"/>
      <c r="I114" s="1"/>
      <c r="J114" s="1" t="s">
        <v>116</v>
      </c>
      <c r="K114" s="1">
        <v>0.68</v>
      </c>
      <c r="L114" s="1">
        <v>0.48</v>
      </c>
      <c r="M114" s="1">
        <v>0.59</v>
      </c>
      <c r="N114" s="1">
        <v>0.23</v>
      </c>
      <c r="O114" s="1"/>
      <c r="P114" s="1"/>
      <c r="Q114" s="1" t="s">
        <v>116</v>
      </c>
      <c r="R114" s="1">
        <v>0.25</v>
      </c>
      <c r="S114" s="1">
        <v>0.47</v>
      </c>
      <c r="T114" s="1">
        <v>0.26</v>
      </c>
      <c r="U114" s="1">
        <v>0</v>
      </c>
      <c r="V114" s="1"/>
      <c r="W114" s="1"/>
      <c r="X114" s="1" t="s">
        <v>116</v>
      </c>
      <c r="Y114" s="1">
        <v>0.42</v>
      </c>
      <c r="Z114" s="1">
        <v>0</v>
      </c>
      <c r="AA114" s="1">
        <v>0.49</v>
      </c>
      <c r="AB114" s="1">
        <v>0</v>
      </c>
      <c r="AC114" s="1"/>
      <c r="AD114" s="1"/>
      <c r="AE114" s="6" t="s">
        <v>116</v>
      </c>
      <c r="AF114" s="6">
        <v>0.67</v>
      </c>
      <c r="AG114" s="6">
        <v>0.96</v>
      </c>
      <c r="AH114" s="6">
        <v>0.76</v>
      </c>
      <c r="AI114" s="6">
        <v>0</v>
      </c>
      <c r="AJ114" s="1"/>
      <c r="AK114" s="1"/>
      <c r="AL114" s="6" t="s">
        <v>116</v>
      </c>
      <c r="AM114" s="6">
        <v>0.93</v>
      </c>
      <c r="AN114" s="6">
        <v>1.04</v>
      </c>
      <c r="AO114" s="6">
        <v>1.1599999999999999</v>
      </c>
      <c r="AP114" s="6">
        <v>0.4</v>
      </c>
      <c r="AQ114" s="1"/>
      <c r="AR114" s="1"/>
      <c r="AS114" s="6" t="s">
        <v>116</v>
      </c>
      <c r="AT114" s="6">
        <v>0.33</v>
      </c>
      <c r="AU114" s="6">
        <v>0.25</v>
      </c>
      <c r="AV114" s="6">
        <v>0.53</v>
      </c>
      <c r="AW114" s="6">
        <v>0</v>
      </c>
      <c r="AZ114" s="6" t="s">
        <v>116</v>
      </c>
      <c r="BA114" s="6">
        <v>0.6</v>
      </c>
      <c r="BB114" s="6">
        <v>0.12</v>
      </c>
      <c r="BC114" s="6">
        <v>1.1100000000000001</v>
      </c>
      <c r="BD114" s="6">
        <v>0</v>
      </c>
      <c r="BG114" s="6" t="s">
        <v>116</v>
      </c>
      <c r="BH114" s="6">
        <v>0.78</v>
      </c>
      <c r="BI114" s="6">
        <v>0</v>
      </c>
      <c r="BJ114" s="6">
        <v>1.44</v>
      </c>
      <c r="BK114" s="6">
        <v>0</v>
      </c>
      <c r="BN114" s="6" t="s">
        <v>116</v>
      </c>
      <c r="BO114" s="6">
        <v>0.32</v>
      </c>
      <c r="BP114" s="6">
        <v>0.27</v>
      </c>
      <c r="BQ114" s="6">
        <v>0.42</v>
      </c>
      <c r="BR114" s="6">
        <v>0</v>
      </c>
      <c r="BU114" s="6" t="s">
        <v>116</v>
      </c>
      <c r="BV114" s="6">
        <v>1.24</v>
      </c>
      <c r="BW114" s="6">
        <v>1.0900000000000001</v>
      </c>
      <c r="BX114" s="6">
        <v>1.42</v>
      </c>
      <c r="BY114" s="6">
        <v>0.49</v>
      </c>
      <c r="CB114" s="6" t="s">
        <v>116</v>
      </c>
      <c r="CC114" s="6">
        <v>0.12</v>
      </c>
      <c r="CD114" s="6">
        <v>0.13</v>
      </c>
      <c r="CE114" s="6">
        <v>0.16</v>
      </c>
      <c r="CF114" s="6">
        <v>0</v>
      </c>
      <c r="CI114" s="6" t="s">
        <v>116</v>
      </c>
      <c r="CJ114" s="6">
        <v>0.68</v>
      </c>
      <c r="CK114" s="6">
        <v>1.52</v>
      </c>
      <c r="CL114" s="6">
        <v>0.47</v>
      </c>
      <c r="CM114" s="6">
        <v>0</v>
      </c>
      <c r="CP114" s="6" t="s">
        <v>116</v>
      </c>
      <c r="CQ114" s="6">
        <v>0.19</v>
      </c>
      <c r="CR114" s="6">
        <v>0</v>
      </c>
      <c r="CS114" s="6">
        <v>0.39</v>
      </c>
      <c r="CT114" s="6">
        <v>0</v>
      </c>
      <c r="CW114" s="6" t="s">
        <v>116</v>
      </c>
      <c r="CX114" s="6">
        <v>0.05</v>
      </c>
      <c r="CY114" s="6">
        <v>0</v>
      </c>
      <c r="CZ114" s="6">
        <v>0.1</v>
      </c>
      <c r="DA114" s="6">
        <v>0</v>
      </c>
      <c r="DD114" s="6" t="s">
        <v>116</v>
      </c>
      <c r="DE114" s="6">
        <v>0.23</v>
      </c>
      <c r="DF114" s="6">
        <v>0.14000000000000001</v>
      </c>
      <c r="DG114" s="6">
        <v>0.37</v>
      </c>
      <c r="DH114" s="6">
        <v>0</v>
      </c>
      <c r="DK114" s="6" t="s">
        <v>116</v>
      </c>
      <c r="DL114" s="6">
        <v>0.08</v>
      </c>
      <c r="DM114" s="6">
        <v>0</v>
      </c>
      <c r="DN114" s="6">
        <v>0.1</v>
      </c>
      <c r="DO114" s="6">
        <v>0</v>
      </c>
      <c r="DR114" s="6" t="s">
        <v>116</v>
      </c>
      <c r="DS114" s="6">
        <v>0.65</v>
      </c>
      <c r="DT114" s="6">
        <v>0.31</v>
      </c>
      <c r="DU114" s="6">
        <v>1.1000000000000001</v>
      </c>
      <c r="DV114" s="6">
        <v>0</v>
      </c>
      <c r="DY114" s="6" t="s">
        <v>116</v>
      </c>
      <c r="DZ114" s="6">
        <v>0.23</v>
      </c>
      <c r="EA114" s="6">
        <v>0.67</v>
      </c>
      <c r="EB114" s="6">
        <v>0</v>
      </c>
      <c r="EC114" s="6">
        <v>0</v>
      </c>
      <c r="EF114" s="6" t="s">
        <v>116</v>
      </c>
      <c r="EG114" s="6">
        <v>0.09</v>
      </c>
      <c r="EH114" s="6">
        <v>0</v>
      </c>
      <c r="EI114" s="6">
        <v>0.18</v>
      </c>
      <c r="EJ114" s="6">
        <v>0</v>
      </c>
      <c r="EM114" s="6" t="s">
        <v>116</v>
      </c>
      <c r="EN114" s="6">
        <v>0.05</v>
      </c>
      <c r="EO114" s="6">
        <v>0</v>
      </c>
      <c r="EP114" s="6">
        <v>0</v>
      </c>
      <c r="EQ114" s="6">
        <v>0</v>
      </c>
      <c r="ET114" s="6" t="s">
        <v>116</v>
      </c>
      <c r="EU114" s="6">
        <v>2.0499999999999998</v>
      </c>
      <c r="EV114" s="6">
        <v>3.85</v>
      </c>
      <c r="EW114" s="6">
        <v>1.35</v>
      </c>
      <c r="EX114" s="6">
        <v>0.93</v>
      </c>
      <c r="FA114" s="6" t="s">
        <v>116</v>
      </c>
      <c r="FB114" s="6">
        <v>1.04</v>
      </c>
      <c r="FC114" s="6">
        <v>0.16</v>
      </c>
      <c r="FD114" s="6">
        <v>1.98</v>
      </c>
      <c r="FE114" s="6">
        <v>0</v>
      </c>
      <c r="FH114" s="6" t="s">
        <v>116</v>
      </c>
      <c r="FI114" s="6">
        <v>0.73</v>
      </c>
      <c r="FJ114" s="6">
        <v>0.17</v>
      </c>
      <c r="FK114" s="6">
        <v>1.28</v>
      </c>
      <c r="FL114" s="6">
        <v>0</v>
      </c>
      <c r="FO114" s="6" t="s">
        <v>116</v>
      </c>
      <c r="FP114" s="6">
        <v>0.32</v>
      </c>
      <c r="FQ114" s="6">
        <v>0.33</v>
      </c>
      <c r="FR114" s="6">
        <v>0.43</v>
      </c>
      <c r="FS114" s="6">
        <v>0</v>
      </c>
      <c r="FV114" s="6" t="s">
        <v>116</v>
      </c>
      <c r="FW114" s="6">
        <v>7.0000000000000007E-2</v>
      </c>
      <c r="FX114" s="6">
        <v>0</v>
      </c>
      <c r="FY114" s="6">
        <v>0.13</v>
      </c>
      <c r="FZ114" s="6">
        <v>0</v>
      </c>
      <c r="GC114" s="6" t="s">
        <v>116</v>
      </c>
      <c r="GD114" s="6">
        <v>0.15</v>
      </c>
      <c r="GE114" s="6">
        <v>0.26</v>
      </c>
      <c r="GF114" s="6">
        <v>0.14000000000000001</v>
      </c>
      <c r="GG114" s="6">
        <v>0</v>
      </c>
      <c r="GJ114" s="58" t="s">
        <v>116</v>
      </c>
      <c r="GK114" s="58">
        <v>0.1</v>
      </c>
      <c r="GL114" s="58">
        <v>0.16</v>
      </c>
      <c r="GM114" s="58">
        <v>0</v>
      </c>
      <c r="GN114" s="58">
        <v>0</v>
      </c>
      <c r="GQ114" s="58" t="s">
        <v>116</v>
      </c>
      <c r="GR114" s="58">
        <v>0.28999999999999998</v>
      </c>
      <c r="GS114" s="58">
        <v>0</v>
      </c>
      <c r="GT114" s="58">
        <v>0.55000000000000004</v>
      </c>
      <c r="GU114" s="58">
        <v>0</v>
      </c>
      <c r="GX114" s="62" t="s">
        <v>116</v>
      </c>
      <c r="GY114" s="62">
        <v>0.28999999999999998</v>
      </c>
      <c r="GZ114" s="62">
        <v>0</v>
      </c>
      <c r="HA114" s="62">
        <v>0.25</v>
      </c>
      <c r="HB114" s="62">
        <v>0.56999999999999995</v>
      </c>
    </row>
    <row r="115" spans="1:210" x14ac:dyDescent="0.3">
      <c r="A115" s="1">
        <v>5.5</v>
      </c>
      <c r="B115" s="1">
        <v>5.55</v>
      </c>
      <c r="C115" s="1" t="s">
        <v>117</v>
      </c>
      <c r="D115" s="1">
        <v>0.62</v>
      </c>
      <c r="E115" s="1">
        <v>0.19</v>
      </c>
      <c r="F115" s="1">
        <v>0.87</v>
      </c>
      <c r="G115" s="1">
        <v>0</v>
      </c>
      <c r="H115" s="1"/>
      <c r="I115" s="1"/>
      <c r="J115" s="1" t="s">
        <v>117</v>
      </c>
      <c r="K115" s="1">
        <v>0.18</v>
      </c>
      <c r="L115" s="1">
        <v>0</v>
      </c>
      <c r="M115" s="1">
        <v>0.28999999999999998</v>
      </c>
      <c r="N115" s="1">
        <v>0</v>
      </c>
      <c r="O115" s="1"/>
      <c r="P115" s="1"/>
      <c r="Q115" s="1" t="s">
        <v>117</v>
      </c>
      <c r="R115" s="1">
        <v>0</v>
      </c>
      <c r="S115" s="1">
        <v>0</v>
      </c>
      <c r="T115" s="1">
        <v>0</v>
      </c>
      <c r="U115" s="1">
        <v>0</v>
      </c>
      <c r="V115" s="1"/>
      <c r="W115" s="1"/>
      <c r="X115" s="1" t="s">
        <v>117</v>
      </c>
      <c r="Y115" s="1">
        <v>0.04</v>
      </c>
      <c r="Z115" s="1">
        <v>0</v>
      </c>
      <c r="AA115" s="1">
        <v>0</v>
      </c>
      <c r="AB115" s="1">
        <v>0</v>
      </c>
      <c r="AC115" s="1"/>
      <c r="AD115" s="1"/>
      <c r="AE115" s="6" t="s">
        <v>117</v>
      </c>
      <c r="AF115" s="6">
        <v>0</v>
      </c>
      <c r="AG115" s="6">
        <v>0</v>
      </c>
      <c r="AH115" s="6">
        <v>0</v>
      </c>
      <c r="AI115" s="6">
        <v>0</v>
      </c>
      <c r="AJ115" s="1"/>
      <c r="AK115" s="1"/>
      <c r="AL115" s="6" t="s">
        <v>117</v>
      </c>
      <c r="AM115" s="6">
        <v>0.2</v>
      </c>
      <c r="AN115" s="6">
        <v>0</v>
      </c>
      <c r="AO115" s="6">
        <v>0.4</v>
      </c>
      <c r="AP115" s="6">
        <v>0</v>
      </c>
      <c r="AQ115" s="1"/>
      <c r="AR115" s="1"/>
      <c r="AS115" s="6" t="s">
        <v>117</v>
      </c>
      <c r="AT115" s="6">
        <v>0.19</v>
      </c>
      <c r="AU115" s="6">
        <v>0</v>
      </c>
      <c r="AV115" s="6">
        <v>0.32</v>
      </c>
      <c r="AW115" s="6">
        <v>0</v>
      </c>
      <c r="AZ115" s="6" t="s">
        <v>117</v>
      </c>
      <c r="BA115" s="6">
        <v>0</v>
      </c>
      <c r="BB115" s="6">
        <v>0</v>
      </c>
      <c r="BC115" s="6">
        <v>0</v>
      </c>
      <c r="BD115" s="6">
        <v>0</v>
      </c>
      <c r="BG115" s="6" t="s">
        <v>117</v>
      </c>
      <c r="BH115" s="6">
        <v>0.78</v>
      </c>
      <c r="BI115" s="6">
        <v>1.05</v>
      </c>
      <c r="BJ115" s="6">
        <v>0.81</v>
      </c>
      <c r="BK115" s="6">
        <v>0</v>
      </c>
      <c r="BN115" s="6" t="s">
        <v>117</v>
      </c>
      <c r="BO115" s="6">
        <v>0.1</v>
      </c>
      <c r="BP115" s="6">
        <v>0</v>
      </c>
      <c r="BQ115" s="6">
        <v>0</v>
      </c>
      <c r="BR115" s="6">
        <v>0</v>
      </c>
      <c r="BU115" s="6" t="s">
        <v>117</v>
      </c>
      <c r="BV115" s="6">
        <v>0.03</v>
      </c>
      <c r="BW115" s="6">
        <v>0.12</v>
      </c>
      <c r="BX115" s="6">
        <v>0</v>
      </c>
      <c r="BY115" s="6">
        <v>0</v>
      </c>
      <c r="CB115" s="6" t="s">
        <v>117</v>
      </c>
      <c r="CC115" s="6">
        <v>0.63</v>
      </c>
      <c r="CD115" s="6">
        <v>0</v>
      </c>
      <c r="CE115" s="6">
        <v>1.23</v>
      </c>
      <c r="CF115" s="6">
        <v>0</v>
      </c>
      <c r="CI115" s="6" t="s">
        <v>117</v>
      </c>
      <c r="CJ115" s="6">
        <v>0.14000000000000001</v>
      </c>
      <c r="CK115" s="6">
        <v>0</v>
      </c>
      <c r="CL115" s="6">
        <v>0.08</v>
      </c>
      <c r="CM115" s="6">
        <v>0</v>
      </c>
      <c r="CP115" s="6" t="s">
        <v>117</v>
      </c>
      <c r="CQ115" s="6">
        <v>0.03</v>
      </c>
      <c r="CR115" s="6">
        <v>0</v>
      </c>
      <c r="CS115" s="6">
        <v>7.0000000000000007E-2</v>
      </c>
      <c r="CT115" s="6">
        <v>0</v>
      </c>
      <c r="CW115" s="6" t="s">
        <v>117</v>
      </c>
      <c r="CX115" s="6">
        <v>0.18</v>
      </c>
      <c r="CY115" s="6">
        <v>0.43</v>
      </c>
      <c r="CZ115" s="6">
        <v>0.09</v>
      </c>
      <c r="DA115" s="6">
        <v>0</v>
      </c>
      <c r="DD115" s="6" t="s">
        <v>117</v>
      </c>
      <c r="DE115" s="6">
        <v>0.11</v>
      </c>
      <c r="DF115" s="6">
        <v>0.21</v>
      </c>
      <c r="DG115" s="6">
        <v>0.09</v>
      </c>
      <c r="DH115" s="6">
        <v>0</v>
      </c>
      <c r="DK115" s="6" t="s">
        <v>117</v>
      </c>
      <c r="DL115" s="6">
        <v>0.05</v>
      </c>
      <c r="DM115" s="6">
        <v>0.17</v>
      </c>
      <c r="DN115" s="6">
        <v>0</v>
      </c>
      <c r="DO115" s="6">
        <v>0</v>
      </c>
      <c r="DR115" s="6" t="s">
        <v>117</v>
      </c>
      <c r="DS115" s="6">
        <v>0.17</v>
      </c>
      <c r="DT115" s="6">
        <v>0</v>
      </c>
      <c r="DU115" s="6">
        <v>0.33</v>
      </c>
      <c r="DV115" s="6">
        <v>0</v>
      </c>
      <c r="DY115" s="6" t="s">
        <v>117</v>
      </c>
      <c r="DZ115" s="6">
        <v>0.09</v>
      </c>
      <c r="EA115" s="6">
        <v>0.31</v>
      </c>
      <c r="EB115" s="6">
        <v>0</v>
      </c>
      <c r="EC115" s="6">
        <v>0</v>
      </c>
      <c r="EF115" s="6" t="s">
        <v>117</v>
      </c>
      <c r="EG115" s="6">
        <v>0</v>
      </c>
      <c r="EH115" s="6">
        <v>0</v>
      </c>
      <c r="EI115" s="6">
        <v>0</v>
      </c>
      <c r="EJ115" s="6">
        <v>0</v>
      </c>
      <c r="EM115" s="6" t="s">
        <v>117</v>
      </c>
      <c r="EN115" s="6">
        <v>0</v>
      </c>
      <c r="EO115" s="6">
        <v>0</v>
      </c>
      <c r="EP115" s="6">
        <v>0</v>
      </c>
      <c r="EQ115" s="6">
        <v>0</v>
      </c>
      <c r="ET115" s="6" t="s">
        <v>117</v>
      </c>
      <c r="EU115" s="6">
        <v>0.13</v>
      </c>
      <c r="EV115" s="6">
        <v>0</v>
      </c>
      <c r="EW115" s="6">
        <v>0.11</v>
      </c>
      <c r="EX115" s="6">
        <v>0</v>
      </c>
      <c r="FA115" s="6" t="s">
        <v>117</v>
      </c>
      <c r="FB115" s="6">
        <v>0.18</v>
      </c>
      <c r="FC115" s="6">
        <v>0.12</v>
      </c>
      <c r="FD115" s="6">
        <v>0.23</v>
      </c>
      <c r="FE115" s="6">
        <v>0.2</v>
      </c>
      <c r="FH115" s="6" t="s">
        <v>117</v>
      </c>
      <c r="FI115" s="6">
        <v>0.04</v>
      </c>
      <c r="FJ115" s="6">
        <v>0</v>
      </c>
      <c r="FK115" s="6">
        <v>0</v>
      </c>
      <c r="FL115" s="6">
        <v>0.32</v>
      </c>
      <c r="FO115" s="6" t="s">
        <v>117</v>
      </c>
      <c r="FP115" s="6">
        <v>0.06</v>
      </c>
      <c r="FQ115" s="6">
        <v>0</v>
      </c>
      <c r="FR115" s="6">
        <v>0</v>
      </c>
      <c r="FS115" s="6">
        <v>0</v>
      </c>
      <c r="FV115" s="6" t="s">
        <v>117</v>
      </c>
      <c r="FW115" s="6">
        <v>0.08</v>
      </c>
      <c r="FX115" s="6">
        <v>0.3</v>
      </c>
      <c r="FY115" s="6">
        <v>0</v>
      </c>
      <c r="FZ115" s="6">
        <v>0</v>
      </c>
      <c r="GC115" s="6" t="s">
        <v>117</v>
      </c>
      <c r="GD115" s="6">
        <v>0.3</v>
      </c>
      <c r="GE115" s="6">
        <v>0</v>
      </c>
      <c r="GF115" s="6">
        <v>0.4</v>
      </c>
      <c r="GG115" s="6">
        <v>0</v>
      </c>
      <c r="GJ115" s="58" t="s">
        <v>117</v>
      </c>
      <c r="GK115" s="58">
        <v>0.08</v>
      </c>
      <c r="GL115" s="58">
        <v>0</v>
      </c>
      <c r="GM115" s="58">
        <v>0.08</v>
      </c>
      <c r="GN115" s="58">
        <v>0.31</v>
      </c>
      <c r="GQ115" s="58" t="s">
        <v>117</v>
      </c>
      <c r="GR115" s="58">
        <v>0</v>
      </c>
      <c r="GS115" s="58">
        <v>0</v>
      </c>
      <c r="GT115" s="58">
        <v>0</v>
      </c>
      <c r="GU115" s="58">
        <v>0</v>
      </c>
      <c r="GX115" s="62" t="s">
        <v>117</v>
      </c>
      <c r="GY115" s="62">
        <v>7.0000000000000007E-2</v>
      </c>
      <c r="GZ115" s="62">
        <v>0</v>
      </c>
      <c r="HA115" s="62">
        <v>0</v>
      </c>
      <c r="HB115" s="62">
        <v>0</v>
      </c>
    </row>
    <row r="116" spans="1:210" x14ac:dyDescent="0.3">
      <c r="A116" s="1">
        <v>5.55</v>
      </c>
      <c r="B116" s="1">
        <v>5.6</v>
      </c>
      <c r="C116" s="1" t="s">
        <v>118</v>
      </c>
      <c r="D116" s="1">
        <v>0.77</v>
      </c>
      <c r="E116" s="1">
        <v>0.41</v>
      </c>
      <c r="F116" s="1">
        <v>0.79</v>
      </c>
      <c r="G116" s="1">
        <v>1.32</v>
      </c>
      <c r="H116" s="1"/>
      <c r="I116" s="1"/>
      <c r="J116" s="1" t="s">
        <v>118</v>
      </c>
      <c r="K116" s="1">
        <v>0.28000000000000003</v>
      </c>
      <c r="L116" s="1">
        <v>0.23</v>
      </c>
      <c r="M116" s="1">
        <v>0.2</v>
      </c>
      <c r="N116" s="1">
        <v>0.63</v>
      </c>
      <c r="O116" s="1"/>
      <c r="P116" s="1"/>
      <c r="Q116" s="1" t="s">
        <v>118</v>
      </c>
      <c r="R116" s="1">
        <v>0.95</v>
      </c>
      <c r="S116" s="1">
        <v>0.76</v>
      </c>
      <c r="T116" s="1">
        <v>0.21</v>
      </c>
      <c r="U116" s="1">
        <v>3.4</v>
      </c>
      <c r="V116" s="1"/>
      <c r="W116" s="1"/>
      <c r="X116" s="1" t="s">
        <v>118</v>
      </c>
      <c r="Y116" s="1">
        <v>0.97</v>
      </c>
      <c r="Z116" s="1">
        <v>0.13</v>
      </c>
      <c r="AA116" s="1">
        <v>1.55</v>
      </c>
      <c r="AB116" s="1">
        <v>0.52</v>
      </c>
      <c r="AC116" s="1"/>
      <c r="AD116" s="1"/>
      <c r="AE116" s="6" t="s">
        <v>118</v>
      </c>
      <c r="AF116" s="6">
        <v>0.33</v>
      </c>
      <c r="AG116" s="6">
        <v>0.26</v>
      </c>
      <c r="AH116" s="6">
        <v>0.17</v>
      </c>
      <c r="AI116" s="6">
        <v>1</v>
      </c>
      <c r="AJ116" s="1"/>
      <c r="AK116" s="1"/>
      <c r="AL116" s="6" t="s">
        <v>118</v>
      </c>
      <c r="AM116" s="6">
        <v>0.48</v>
      </c>
      <c r="AN116" s="6">
        <v>0</v>
      </c>
      <c r="AO116" s="6">
        <v>0.41</v>
      </c>
      <c r="AP116" s="6">
        <v>1.44</v>
      </c>
      <c r="AQ116" s="1"/>
      <c r="AR116" s="1"/>
      <c r="AS116" s="6" t="s">
        <v>118</v>
      </c>
      <c r="AT116" s="6">
        <v>0.46</v>
      </c>
      <c r="AU116" s="6">
        <v>0</v>
      </c>
      <c r="AV116" s="6">
        <v>0.38</v>
      </c>
      <c r="AW116" s="6">
        <v>1.48</v>
      </c>
      <c r="AZ116" s="6" t="s">
        <v>118</v>
      </c>
      <c r="BA116" s="6">
        <v>0.4</v>
      </c>
      <c r="BB116" s="6">
        <v>0.48</v>
      </c>
      <c r="BC116" s="6">
        <v>0</v>
      </c>
      <c r="BD116" s="6">
        <v>1.89</v>
      </c>
      <c r="BG116" s="6" t="s">
        <v>118</v>
      </c>
      <c r="BH116" s="6">
        <v>0.4</v>
      </c>
      <c r="BI116" s="6">
        <v>0</v>
      </c>
      <c r="BJ116" s="6">
        <v>0</v>
      </c>
      <c r="BK116" s="6">
        <v>2.52</v>
      </c>
      <c r="BN116" s="6" t="s">
        <v>118</v>
      </c>
      <c r="BO116" s="6">
        <v>0.31</v>
      </c>
      <c r="BP116" s="6">
        <v>0.31</v>
      </c>
      <c r="BQ116" s="6">
        <v>0</v>
      </c>
      <c r="BR116" s="6">
        <v>1.36</v>
      </c>
      <c r="BU116" s="6" t="s">
        <v>118</v>
      </c>
      <c r="BV116" s="6">
        <v>0.13</v>
      </c>
      <c r="BW116" s="6">
        <v>0.42</v>
      </c>
      <c r="BX116" s="6">
        <v>0</v>
      </c>
      <c r="BY116" s="6">
        <v>0.22</v>
      </c>
      <c r="CB116" s="6" t="s">
        <v>118</v>
      </c>
      <c r="CC116" s="6">
        <v>0.14000000000000001</v>
      </c>
      <c r="CD116" s="6">
        <v>0</v>
      </c>
      <c r="CE116" s="6">
        <v>0.28000000000000003</v>
      </c>
      <c r="CF116" s="6">
        <v>0</v>
      </c>
      <c r="CI116" s="6" t="s">
        <v>118</v>
      </c>
      <c r="CJ116" s="6">
        <v>0.05</v>
      </c>
      <c r="CK116" s="6">
        <v>0.17</v>
      </c>
      <c r="CL116" s="6">
        <v>0</v>
      </c>
      <c r="CM116" s="6">
        <v>0</v>
      </c>
      <c r="CP116" s="6" t="s">
        <v>118</v>
      </c>
      <c r="CQ116" s="6">
        <v>0.05</v>
      </c>
      <c r="CR116" s="6">
        <v>0</v>
      </c>
      <c r="CS116" s="6">
        <v>0</v>
      </c>
      <c r="CT116" s="6">
        <v>0.33</v>
      </c>
      <c r="CW116" s="6" t="s">
        <v>118</v>
      </c>
      <c r="CX116" s="6">
        <v>0</v>
      </c>
      <c r="CY116" s="6">
        <v>0</v>
      </c>
      <c r="CZ116" s="6">
        <v>0</v>
      </c>
      <c r="DA116" s="6">
        <v>0</v>
      </c>
      <c r="DD116" s="6" t="s">
        <v>118</v>
      </c>
      <c r="DE116" s="6">
        <v>0.12</v>
      </c>
      <c r="DF116" s="6">
        <v>0</v>
      </c>
      <c r="DG116" s="6">
        <v>0.22</v>
      </c>
      <c r="DH116" s="6">
        <v>0</v>
      </c>
      <c r="DK116" s="6" t="s">
        <v>118</v>
      </c>
      <c r="DL116" s="6">
        <v>0.46</v>
      </c>
      <c r="DM116" s="6">
        <v>0.12</v>
      </c>
      <c r="DN116" s="6">
        <v>0.09</v>
      </c>
      <c r="DO116" s="6">
        <v>1.5</v>
      </c>
      <c r="DR116" s="6" t="s">
        <v>118</v>
      </c>
      <c r="DS116" s="6">
        <v>0.06</v>
      </c>
      <c r="DT116" s="6">
        <v>0</v>
      </c>
      <c r="DU116" s="6">
        <v>0.12</v>
      </c>
      <c r="DV116" s="6">
        <v>0</v>
      </c>
      <c r="DY116" s="6" t="s">
        <v>118</v>
      </c>
      <c r="DZ116" s="6">
        <v>0.11</v>
      </c>
      <c r="EA116" s="6">
        <v>0.28000000000000003</v>
      </c>
      <c r="EB116" s="6">
        <v>0.05</v>
      </c>
      <c r="EC116" s="6">
        <v>0</v>
      </c>
      <c r="EF116" s="6" t="s">
        <v>118</v>
      </c>
      <c r="EG116" s="6">
        <v>0.4</v>
      </c>
      <c r="EH116" s="6">
        <v>0.34</v>
      </c>
      <c r="EI116" s="6">
        <v>0.5</v>
      </c>
      <c r="EJ116" s="6">
        <v>0</v>
      </c>
      <c r="EM116" s="6" t="s">
        <v>118</v>
      </c>
      <c r="EN116" s="6">
        <v>0.15</v>
      </c>
      <c r="EO116" s="6">
        <v>0</v>
      </c>
      <c r="EP116" s="6">
        <v>0.28999999999999998</v>
      </c>
      <c r="EQ116" s="6">
        <v>0</v>
      </c>
      <c r="ET116" s="6" t="s">
        <v>118</v>
      </c>
      <c r="EU116" s="6">
        <v>0.17</v>
      </c>
      <c r="EV116" s="6">
        <v>0.13</v>
      </c>
      <c r="EW116" s="6">
        <v>0.08</v>
      </c>
      <c r="EX116" s="6">
        <v>0</v>
      </c>
      <c r="FA116" s="6" t="s">
        <v>118</v>
      </c>
      <c r="FB116" s="6">
        <v>0.09</v>
      </c>
      <c r="FC116" s="6">
        <v>0</v>
      </c>
      <c r="FD116" s="6">
        <v>0.18</v>
      </c>
      <c r="FE116" s="6">
        <v>0</v>
      </c>
      <c r="FH116" s="6" t="s">
        <v>118</v>
      </c>
      <c r="FI116" s="6">
        <v>0</v>
      </c>
      <c r="FJ116" s="6">
        <v>0</v>
      </c>
      <c r="FK116" s="6">
        <v>0</v>
      </c>
      <c r="FL116" s="6">
        <v>0</v>
      </c>
      <c r="FO116" s="6" t="s">
        <v>118</v>
      </c>
      <c r="FP116" s="6">
        <v>0</v>
      </c>
      <c r="FQ116" s="6">
        <v>0</v>
      </c>
      <c r="FR116" s="6">
        <v>0</v>
      </c>
      <c r="FS116" s="6">
        <v>0</v>
      </c>
      <c r="FV116" s="6" t="s">
        <v>118</v>
      </c>
      <c r="FW116" s="6">
        <v>0.05</v>
      </c>
      <c r="FX116" s="6">
        <v>0.19</v>
      </c>
      <c r="FY116" s="6">
        <v>0</v>
      </c>
      <c r="FZ116" s="6">
        <v>0</v>
      </c>
      <c r="GC116" s="6" t="s">
        <v>118</v>
      </c>
      <c r="GD116" s="6">
        <v>0</v>
      </c>
      <c r="GE116" s="6">
        <v>0</v>
      </c>
      <c r="GF116" s="6">
        <v>0</v>
      </c>
      <c r="GG116" s="6">
        <v>0</v>
      </c>
      <c r="GJ116" s="58" t="s">
        <v>118</v>
      </c>
      <c r="GK116" s="58">
        <v>0.1</v>
      </c>
      <c r="GL116" s="58">
        <v>0</v>
      </c>
      <c r="GM116" s="58">
        <v>0.2</v>
      </c>
      <c r="GN116" s="58">
        <v>0</v>
      </c>
      <c r="GQ116" s="58" t="s">
        <v>118</v>
      </c>
      <c r="GR116" s="58">
        <v>0.08</v>
      </c>
      <c r="GS116" s="58">
        <v>0</v>
      </c>
      <c r="GT116" s="58">
        <v>0</v>
      </c>
      <c r="GU116" s="58">
        <v>0</v>
      </c>
      <c r="GX116" s="62" t="s">
        <v>118</v>
      </c>
      <c r="GY116" s="62">
        <v>0.49</v>
      </c>
      <c r="GZ116" s="62">
        <v>1.44</v>
      </c>
      <c r="HA116" s="62">
        <v>0</v>
      </c>
      <c r="HB116" s="62">
        <v>0.56000000000000005</v>
      </c>
    </row>
    <row r="117" spans="1:210" x14ac:dyDescent="0.3">
      <c r="A117" s="1">
        <v>5.6</v>
      </c>
      <c r="B117" s="1">
        <v>5.65</v>
      </c>
      <c r="C117" s="1" t="s">
        <v>119</v>
      </c>
      <c r="D117" s="1">
        <v>0.09</v>
      </c>
      <c r="E117" s="1">
        <v>0.35</v>
      </c>
      <c r="F117" s="1">
        <v>0</v>
      </c>
      <c r="G117" s="1">
        <v>0</v>
      </c>
      <c r="H117" s="1"/>
      <c r="I117" s="1"/>
      <c r="J117" s="1" t="s">
        <v>119</v>
      </c>
      <c r="K117" s="1">
        <v>0.17</v>
      </c>
      <c r="L117" s="1">
        <v>0.2</v>
      </c>
      <c r="M117" s="1">
        <v>0.1</v>
      </c>
      <c r="N117" s="1">
        <v>0</v>
      </c>
      <c r="O117" s="1"/>
      <c r="P117" s="1"/>
      <c r="Q117" s="1" t="s">
        <v>119</v>
      </c>
      <c r="R117" s="1">
        <v>0.14000000000000001</v>
      </c>
      <c r="S117" s="1">
        <v>0.6</v>
      </c>
      <c r="T117" s="1">
        <v>0</v>
      </c>
      <c r="U117" s="1">
        <v>0</v>
      </c>
      <c r="V117" s="1"/>
      <c r="W117" s="1"/>
      <c r="X117" s="1" t="s">
        <v>119</v>
      </c>
      <c r="Y117" s="1">
        <v>0</v>
      </c>
      <c r="Z117" s="1">
        <v>0</v>
      </c>
      <c r="AA117" s="1">
        <v>0</v>
      </c>
      <c r="AB117" s="1">
        <v>0</v>
      </c>
      <c r="AC117" s="1"/>
      <c r="AD117" s="1"/>
      <c r="AE117" s="6" t="s">
        <v>119</v>
      </c>
      <c r="AF117" s="6">
        <v>0.24</v>
      </c>
      <c r="AG117" s="6">
        <v>1.04</v>
      </c>
      <c r="AH117" s="6">
        <v>0</v>
      </c>
      <c r="AI117" s="6">
        <v>0</v>
      </c>
      <c r="AJ117" s="1"/>
      <c r="AK117" s="1"/>
      <c r="AL117" s="6" t="s">
        <v>119</v>
      </c>
      <c r="AM117" s="6">
        <v>0.47</v>
      </c>
      <c r="AN117" s="6">
        <v>1.71</v>
      </c>
      <c r="AO117" s="6">
        <v>0</v>
      </c>
      <c r="AP117" s="6">
        <v>0</v>
      </c>
      <c r="AQ117" s="1"/>
      <c r="AR117" s="1"/>
      <c r="AS117" s="6" t="s">
        <v>119</v>
      </c>
      <c r="AT117" s="6">
        <v>0.24</v>
      </c>
      <c r="AU117" s="6">
        <v>0.55000000000000004</v>
      </c>
      <c r="AV117" s="6">
        <v>0.05</v>
      </c>
      <c r="AW117" s="6">
        <v>0</v>
      </c>
      <c r="AZ117" s="6" t="s">
        <v>119</v>
      </c>
      <c r="BA117" s="6">
        <v>4.05</v>
      </c>
      <c r="BB117" s="6">
        <v>13.43</v>
      </c>
      <c r="BC117" s="6">
        <v>0.14000000000000001</v>
      </c>
      <c r="BD117" s="6">
        <v>0</v>
      </c>
      <c r="BG117" s="6" t="s">
        <v>119</v>
      </c>
      <c r="BH117" s="6">
        <v>1.89</v>
      </c>
      <c r="BI117" s="6">
        <v>4.9000000000000004</v>
      </c>
      <c r="BJ117" s="6">
        <v>1.02</v>
      </c>
      <c r="BK117" s="6">
        <v>0</v>
      </c>
      <c r="BN117" s="6" t="s">
        <v>119</v>
      </c>
      <c r="BO117" s="6">
        <v>2.72</v>
      </c>
      <c r="BP117" s="6">
        <v>8.5</v>
      </c>
      <c r="BQ117" s="6">
        <v>0.17</v>
      </c>
      <c r="BR117" s="6">
        <v>0</v>
      </c>
      <c r="BU117" s="6" t="s">
        <v>119</v>
      </c>
      <c r="BV117" s="6">
        <v>0</v>
      </c>
      <c r="BW117" s="6">
        <v>0</v>
      </c>
      <c r="BX117" s="6">
        <v>0</v>
      </c>
      <c r="BY117" s="6">
        <v>0</v>
      </c>
      <c r="CB117" s="6" t="s">
        <v>119</v>
      </c>
      <c r="CC117" s="6">
        <v>0.16</v>
      </c>
      <c r="CD117" s="6">
        <v>0</v>
      </c>
      <c r="CE117" s="6">
        <v>0.32</v>
      </c>
      <c r="CF117" s="6">
        <v>0</v>
      </c>
      <c r="CI117" s="6" t="s">
        <v>119</v>
      </c>
      <c r="CJ117" s="6">
        <v>0.16</v>
      </c>
      <c r="CK117" s="6">
        <v>0</v>
      </c>
      <c r="CL117" s="6">
        <v>0.33</v>
      </c>
      <c r="CM117" s="6">
        <v>0</v>
      </c>
      <c r="CP117" s="6" t="s">
        <v>119</v>
      </c>
      <c r="CQ117" s="6">
        <v>0.12</v>
      </c>
      <c r="CR117" s="6">
        <v>0.1</v>
      </c>
      <c r="CS117" s="6">
        <v>0.19</v>
      </c>
      <c r="CT117" s="6">
        <v>0</v>
      </c>
      <c r="CW117" s="6" t="s">
        <v>119</v>
      </c>
      <c r="CX117" s="6">
        <v>0.15</v>
      </c>
      <c r="CY117" s="6">
        <v>0</v>
      </c>
      <c r="CZ117" s="6">
        <v>0.27</v>
      </c>
      <c r="DA117" s="6">
        <v>0</v>
      </c>
      <c r="DD117" s="6" t="s">
        <v>119</v>
      </c>
      <c r="DE117" s="6">
        <v>0.16</v>
      </c>
      <c r="DF117" s="6">
        <v>0.25</v>
      </c>
      <c r="DG117" s="6">
        <v>0.17</v>
      </c>
      <c r="DH117" s="6">
        <v>0</v>
      </c>
      <c r="DK117" s="6" t="s">
        <v>119</v>
      </c>
      <c r="DL117" s="6">
        <v>0.04</v>
      </c>
      <c r="DM117" s="6">
        <v>0.13</v>
      </c>
      <c r="DN117" s="6">
        <v>0</v>
      </c>
      <c r="DO117" s="6">
        <v>0</v>
      </c>
      <c r="DR117" s="6" t="s">
        <v>119</v>
      </c>
      <c r="DS117" s="6">
        <v>0.17</v>
      </c>
      <c r="DT117" s="6">
        <v>0</v>
      </c>
      <c r="DU117" s="6">
        <v>0.32</v>
      </c>
      <c r="DV117" s="6">
        <v>0</v>
      </c>
      <c r="DY117" s="6" t="s">
        <v>119</v>
      </c>
      <c r="DZ117" s="6">
        <v>0.08</v>
      </c>
      <c r="EA117" s="6">
        <v>0.26</v>
      </c>
      <c r="EB117" s="6">
        <v>0</v>
      </c>
      <c r="EC117" s="6">
        <v>0</v>
      </c>
      <c r="EF117" s="6" t="s">
        <v>119</v>
      </c>
      <c r="EG117" s="6">
        <v>0.12</v>
      </c>
      <c r="EH117" s="6">
        <v>0</v>
      </c>
      <c r="EI117" s="6">
        <v>0.24</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0.17</v>
      </c>
      <c r="FJ117" s="6">
        <v>0.31</v>
      </c>
      <c r="FK117" s="6">
        <v>0.16</v>
      </c>
      <c r="FL117" s="6">
        <v>0</v>
      </c>
      <c r="FO117" s="6" t="s">
        <v>119</v>
      </c>
      <c r="FP117" s="6">
        <v>0.21</v>
      </c>
      <c r="FQ117" s="6">
        <v>0.37</v>
      </c>
      <c r="FR117" s="6">
        <v>0.11</v>
      </c>
      <c r="FS117" s="6">
        <v>0</v>
      </c>
      <c r="FV117" s="6" t="s">
        <v>119</v>
      </c>
      <c r="FW117" s="6">
        <v>0.2</v>
      </c>
      <c r="FX117" s="6">
        <v>0.53</v>
      </c>
      <c r="FY117" s="6">
        <v>0.1</v>
      </c>
      <c r="FZ117" s="6">
        <v>0</v>
      </c>
      <c r="GC117" s="6" t="s">
        <v>119</v>
      </c>
      <c r="GD117" s="6">
        <v>0.11</v>
      </c>
      <c r="GE117" s="6">
        <v>0</v>
      </c>
      <c r="GF117" s="6">
        <v>0.18</v>
      </c>
      <c r="GG117" s="6">
        <v>0</v>
      </c>
      <c r="GJ117" s="58" t="s">
        <v>119</v>
      </c>
      <c r="GK117" s="58">
        <v>0.06</v>
      </c>
      <c r="GL117" s="58">
        <v>0</v>
      </c>
      <c r="GM117" s="58">
        <v>0.1</v>
      </c>
      <c r="GN117" s="58">
        <v>0</v>
      </c>
      <c r="GQ117" s="58" t="s">
        <v>119</v>
      </c>
      <c r="GR117" s="58">
        <v>0.16</v>
      </c>
      <c r="GS117" s="58">
        <v>0.53</v>
      </c>
      <c r="GT117" s="58">
        <v>0</v>
      </c>
      <c r="GU117" s="58">
        <v>0</v>
      </c>
      <c r="GX117" s="62" t="s">
        <v>119</v>
      </c>
      <c r="GY117" s="62">
        <v>0.5</v>
      </c>
      <c r="GZ117" s="62">
        <v>0.99</v>
      </c>
      <c r="HA117" s="62">
        <v>0.2</v>
      </c>
      <c r="HB117" s="62">
        <v>0</v>
      </c>
    </row>
    <row r="118" spans="1:210" x14ac:dyDescent="0.3">
      <c r="A118" s="1">
        <v>5.65</v>
      </c>
      <c r="B118" s="1">
        <v>5.7</v>
      </c>
      <c r="C118" s="1" t="s">
        <v>120</v>
      </c>
      <c r="D118" s="1">
        <v>0.03</v>
      </c>
      <c r="E118" s="1">
        <v>0.13</v>
      </c>
      <c r="F118" s="1">
        <v>0</v>
      </c>
      <c r="G118" s="1">
        <v>0</v>
      </c>
      <c r="H118" s="1"/>
      <c r="I118" s="1"/>
      <c r="J118" s="1" t="s">
        <v>120</v>
      </c>
      <c r="K118" s="1">
        <v>0.14000000000000001</v>
      </c>
      <c r="L118" s="1">
        <v>0.21</v>
      </c>
      <c r="M118" s="1">
        <v>0.17</v>
      </c>
      <c r="N118" s="1">
        <v>0</v>
      </c>
      <c r="O118" s="1"/>
      <c r="P118" s="1"/>
      <c r="Q118" s="1" t="s">
        <v>120</v>
      </c>
      <c r="R118" s="1">
        <v>0.09</v>
      </c>
      <c r="S118" s="1">
        <v>0</v>
      </c>
      <c r="T118" s="1">
        <v>0</v>
      </c>
      <c r="U118" s="1">
        <v>0</v>
      </c>
      <c r="V118" s="1"/>
      <c r="W118" s="1"/>
      <c r="X118" s="1" t="s">
        <v>120</v>
      </c>
      <c r="Y118" s="1">
        <v>0.13</v>
      </c>
      <c r="Z118" s="1">
        <v>0.14000000000000001</v>
      </c>
      <c r="AA118" s="1">
        <v>0.18</v>
      </c>
      <c r="AB118" s="1">
        <v>0</v>
      </c>
      <c r="AC118" s="1"/>
      <c r="AD118" s="1"/>
      <c r="AE118" s="6" t="s">
        <v>120</v>
      </c>
      <c r="AF118" s="6">
        <v>0</v>
      </c>
      <c r="AG118" s="6">
        <v>0</v>
      </c>
      <c r="AH118" s="6">
        <v>0</v>
      </c>
      <c r="AI118" s="6">
        <v>0</v>
      </c>
      <c r="AJ118" s="1"/>
      <c r="AK118" s="1"/>
      <c r="AL118" s="6" t="s">
        <v>120</v>
      </c>
      <c r="AM118" s="6">
        <v>0.1</v>
      </c>
      <c r="AN118" s="6">
        <v>0.42</v>
      </c>
      <c r="AO118" s="6">
        <v>0</v>
      </c>
      <c r="AP118" s="6">
        <v>0</v>
      </c>
      <c r="AQ118" s="1"/>
      <c r="AR118" s="1"/>
      <c r="AS118" s="6" t="s">
        <v>120</v>
      </c>
      <c r="AT118" s="6">
        <v>0.79</v>
      </c>
      <c r="AU118" s="6">
        <v>0.72</v>
      </c>
      <c r="AV118" s="6">
        <v>1.23</v>
      </c>
      <c r="AW118" s="6">
        <v>0</v>
      </c>
      <c r="AZ118" s="6" t="s">
        <v>120</v>
      </c>
      <c r="BA118" s="6">
        <v>0.55000000000000004</v>
      </c>
      <c r="BB118" s="6">
        <v>0.13</v>
      </c>
      <c r="BC118" s="6">
        <v>0.95</v>
      </c>
      <c r="BD118" s="6">
        <v>0</v>
      </c>
      <c r="BG118" s="6" t="s">
        <v>120</v>
      </c>
      <c r="BH118" s="6">
        <v>1.28</v>
      </c>
      <c r="BI118" s="6">
        <v>0.17</v>
      </c>
      <c r="BJ118" s="6">
        <v>2.2000000000000002</v>
      </c>
      <c r="BK118" s="6">
        <v>0</v>
      </c>
      <c r="BN118" s="6" t="s">
        <v>120</v>
      </c>
      <c r="BO118" s="6">
        <v>1.25</v>
      </c>
      <c r="BP118" s="6">
        <v>0.61</v>
      </c>
      <c r="BQ118" s="6">
        <v>1.96</v>
      </c>
      <c r="BR118" s="6">
        <v>0.25</v>
      </c>
      <c r="BU118" s="6" t="s">
        <v>120</v>
      </c>
      <c r="BV118" s="6">
        <v>0.45</v>
      </c>
      <c r="BW118" s="6">
        <v>0</v>
      </c>
      <c r="BX118" s="6">
        <v>0.51</v>
      </c>
      <c r="BY118" s="6">
        <v>0.54</v>
      </c>
      <c r="CB118" s="6" t="s">
        <v>120</v>
      </c>
      <c r="CC118" s="6">
        <v>0.64</v>
      </c>
      <c r="CD118" s="6">
        <v>0</v>
      </c>
      <c r="CE118" s="6">
        <v>1.25</v>
      </c>
      <c r="CF118" s="6">
        <v>0</v>
      </c>
      <c r="CI118" s="6" t="s">
        <v>120</v>
      </c>
      <c r="CJ118" s="6">
        <v>0.35</v>
      </c>
      <c r="CK118" s="6">
        <v>1.1299999999999999</v>
      </c>
      <c r="CL118" s="6">
        <v>0.04</v>
      </c>
      <c r="CM118" s="6">
        <v>0</v>
      </c>
      <c r="CP118" s="6" t="s">
        <v>120</v>
      </c>
      <c r="CQ118" s="6">
        <v>0.15</v>
      </c>
      <c r="CR118" s="6">
        <v>0</v>
      </c>
      <c r="CS118" s="6">
        <v>0.21</v>
      </c>
      <c r="CT118" s="6">
        <v>0.35</v>
      </c>
      <c r="CW118" s="6" t="s">
        <v>120</v>
      </c>
      <c r="CX118" s="6">
        <v>0.34</v>
      </c>
      <c r="CY118" s="6">
        <v>0.9</v>
      </c>
      <c r="CZ118" s="6">
        <v>7.0000000000000007E-2</v>
      </c>
      <c r="DA118" s="6">
        <v>0</v>
      </c>
      <c r="DD118" s="6" t="s">
        <v>120</v>
      </c>
      <c r="DE118" s="6">
        <v>0.86</v>
      </c>
      <c r="DF118" s="6">
        <v>1.05</v>
      </c>
      <c r="DG118" s="6">
        <v>0.98</v>
      </c>
      <c r="DH118" s="6">
        <v>0.37</v>
      </c>
      <c r="DK118" s="6" t="s">
        <v>120</v>
      </c>
      <c r="DL118" s="6">
        <v>0.21</v>
      </c>
      <c r="DM118" s="6">
        <v>0.56000000000000005</v>
      </c>
      <c r="DN118" s="6">
        <v>0.03</v>
      </c>
      <c r="DO118" s="6">
        <v>0</v>
      </c>
      <c r="DR118" s="6" t="s">
        <v>120</v>
      </c>
      <c r="DS118" s="6">
        <v>0.24</v>
      </c>
      <c r="DT118" s="6">
        <v>0.85</v>
      </c>
      <c r="DU118" s="6">
        <v>0</v>
      </c>
      <c r="DV118" s="6">
        <v>0</v>
      </c>
      <c r="DY118" s="6" t="s">
        <v>120</v>
      </c>
      <c r="DZ118" s="6">
        <v>0.05</v>
      </c>
      <c r="EA118" s="6">
        <v>0</v>
      </c>
      <c r="EB118" s="6">
        <v>0</v>
      </c>
      <c r="EC118" s="6">
        <v>0.37</v>
      </c>
      <c r="EF118" s="6" t="s">
        <v>120</v>
      </c>
      <c r="EG118" s="6">
        <v>0.11</v>
      </c>
      <c r="EH118" s="6">
        <v>0</v>
      </c>
      <c r="EI118" s="6">
        <v>0</v>
      </c>
      <c r="EJ118" s="6">
        <v>0.31</v>
      </c>
      <c r="EM118" s="6" t="s">
        <v>120</v>
      </c>
      <c r="EN118" s="6">
        <v>0.12</v>
      </c>
      <c r="EO118" s="6">
        <v>0</v>
      </c>
      <c r="EP118" s="6">
        <v>0.22</v>
      </c>
      <c r="EQ118" s="6">
        <v>0</v>
      </c>
      <c r="ET118" s="6" t="s">
        <v>120</v>
      </c>
      <c r="EU118" s="6">
        <v>0.33</v>
      </c>
      <c r="EV118" s="6">
        <v>0.14000000000000001</v>
      </c>
      <c r="EW118" s="6">
        <v>0.19</v>
      </c>
      <c r="EX118" s="6">
        <v>1.41</v>
      </c>
      <c r="FA118" s="6" t="s">
        <v>120</v>
      </c>
      <c r="FB118" s="6">
        <v>0.27</v>
      </c>
      <c r="FC118" s="6">
        <v>0.46</v>
      </c>
      <c r="FD118" s="6">
        <v>0</v>
      </c>
      <c r="FE118" s="6">
        <v>0.96</v>
      </c>
      <c r="FH118" s="6" t="s">
        <v>120</v>
      </c>
      <c r="FI118" s="6">
        <v>0.54</v>
      </c>
      <c r="FJ118" s="6">
        <v>1.08</v>
      </c>
      <c r="FK118" s="6">
        <v>0.21</v>
      </c>
      <c r="FL118" s="6">
        <v>0.47</v>
      </c>
      <c r="FO118" s="6" t="s">
        <v>120</v>
      </c>
      <c r="FP118" s="6">
        <v>0.14000000000000001</v>
      </c>
      <c r="FQ118" s="6">
        <v>0</v>
      </c>
      <c r="FR118" s="6">
        <v>0</v>
      </c>
      <c r="FS118" s="6">
        <v>0.78</v>
      </c>
      <c r="FV118" s="6" t="s">
        <v>120</v>
      </c>
      <c r="FW118" s="6">
        <v>0.49</v>
      </c>
      <c r="FX118" s="6">
        <v>0.27</v>
      </c>
      <c r="FY118" s="6">
        <v>0.28000000000000003</v>
      </c>
      <c r="FZ118" s="6">
        <v>2.91</v>
      </c>
      <c r="GC118" s="6" t="s">
        <v>120</v>
      </c>
      <c r="GD118" s="6">
        <v>0</v>
      </c>
      <c r="GE118" s="6">
        <v>0</v>
      </c>
      <c r="GF118" s="6">
        <v>0</v>
      </c>
      <c r="GG118" s="6">
        <v>0</v>
      </c>
      <c r="GJ118" s="58" t="s">
        <v>120</v>
      </c>
      <c r="GK118" s="58">
        <v>0.03</v>
      </c>
      <c r="GL118" s="58">
        <v>0.1</v>
      </c>
      <c r="GM118" s="58">
        <v>0</v>
      </c>
      <c r="GN118" s="58">
        <v>0</v>
      </c>
      <c r="GQ118" s="58" t="s">
        <v>120</v>
      </c>
      <c r="GR118" s="58">
        <v>0</v>
      </c>
      <c r="GS118" s="58">
        <v>0</v>
      </c>
      <c r="GT118" s="58">
        <v>0</v>
      </c>
      <c r="GU118" s="58">
        <v>0</v>
      </c>
      <c r="GX118" s="62" t="s">
        <v>120</v>
      </c>
      <c r="GY118" s="62">
        <v>0.33</v>
      </c>
      <c r="GZ118" s="62">
        <v>0.48</v>
      </c>
      <c r="HA118" s="62">
        <v>0.19</v>
      </c>
      <c r="HB118" s="62">
        <v>0</v>
      </c>
    </row>
    <row r="119" spans="1:210" x14ac:dyDescent="0.3">
      <c r="A119" s="1">
        <v>5.7</v>
      </c>
      <c r="B119" s="1">
        <v>5.75</v>
      </c>
      <c r="C119" s="1" t="s">
        <v>121</v>
      </c>
      <c r="D119" s="1">
        <v>0.1</v>
      </c>
      <c r="E119" s="1">
        <v>0</v>
      </c>
      <c r="F119" s="1">
        <v>0</v>
      </c>
      <c r="G119" s="1">
        <v>0</v>
      </c>
      <c r="H119" s="1"/>
      <c r="I119" s="1"/>
      <c r="J119" s="1" t="s">
        <v>121</v>
      </c>
      <c r="K119" s="1">
        <v>0.13</v>
      </c>
      <c r="L119" s="1">
        <v>0.19</v>
      </c>
      <c r="M119" s="1">
        <v>0</v>
      </c>
      <c r="N119" s="1">
        <v>0.44</v>
      </c>
      <c r="O119" s="1"/>
      <c r="P119" s="1"/>
      <c r="Q119" s="1" t="s">
        <v>121</v>
      </c>
      <c r="R119" s="1">
        <v>0</v>
      </c>
      <c r="S119" s="1">
        <v>0</v>
      </c>
      <c r="T119" s="1">
        <v>0</v>
      </c>
      <c r="U119" s="1">
        <v>0</v>
      </c>
      <c r="V119" s="1"/>
      <c r="W119" s="1"/>
      <c r="X119" s="1" t="s">
        <v>121</v>
      </c>
      <c r="Y119" s="1">
        <v>0.05</v>
      </c>
      <c r="Z119" s="1">
        <v>0</v>
      </c>
      <c r="AA119" s="1">
        <v>0.08</v>
      </c>
      <c r="AB119" s="1">
        <v>0</v>
      </c>
      <c r="AC119" s="1"/>
      <c r="AD119" s="1"/>
      <c r="AE119" s="6" t="s">
        <v>121</v>
      </c>
      <c r="AF119" s="6">
        <v>0.27</v>
      </c>
      <c r="AG119" s="6">
        <v>0.12</v>
      </c>
      <c r="AH119" s="6">
        <v>0.16</v>
      </c>
      <c r="AI119" s="6">
        <v>0</v>
      </c>
      <c r="AJ119" s="1"/>
      <c r="AK119" s="1"/>
      <c r="AL119" s="6" t="s">
        <v>121</v>
      </c>
      <c r="AM119" s="6">
        <v>0</v>
      </c>
      <c r="AN119" s="6">
        <v>0</v>
      </c>
      <c r="AO119" s="6">
        <v>0</v>
      </c>
      <c r="AP119" s="6">
        <v>0</v>
      </c>
      <c r="AQ119" s="1"/>
      <c r="AR119" s="1"/>
      <c r="AS119" s="6" t="s">
        <v>121</v>
      </c>
      <c r="AT119" s="6">
        <v>0.08</v>
      </c>
      <c r="AU119" s="6">
        <v>0</v>
      </c>
      <c r="AV119" s="6">
        <v>0</v>
      </c>
      <c r="AW119" s="6">
        <v>0</v>
      </c>
      <c r="AZ119" s="6" t="s">
        <v>121</v>
      </c>
      <c r="BA119" s="6">
        <v>0.25</v>
      </c>
      <c r="BB119" s="6">
        <v>0.54</v>
      </c>
      <c r="BC119" s="6">
        <v>0</v>
      </c>
      <c r="BD119" s="6">
        <v>0.67</v>
      </c>
      <c r="BG119" s="6" t="s">
        <v>121</v>
      </c>
      <c r="BH119" s="6">
        <v>0.02</v>
      </c>
      <c r="BI119" s="6">
        <v>0</v>
      </c>
      <c r="BJ119" s="6">
        <v>0.04</v>
      </c>
      <c r="BK119" s="6">
        <v>0</v>
      </c>
      <c r="BN119" s="6" t="s">
        <v>121</v>
      </c>
      <c r="BO119" s="6">
        <v>0.15</v>
      </c>
      <c r="BP119" s="6">
        <v>0.49</v>
      </c>
      <c r="BQ119" s="6">
        <v>0</v>
      </c>
      <c r="BR119" s="6">
        <v>0</v>
      </c>
      <c r="BU119" s="6" t="s">
        <v>121</v>
      </c>
      <c r="BV119" s="6">
        <v>0.28000000000000003</v>
      </c>
      <c r="BW119" s="6">
        <v>0.63</v>
      </c>
      <c r="BX119" s="6">
        <v>0</v>
      </c>
      <c r="BY119" s="6">
        <v>0</v>
      </c>
      <c r="CB119" s="6" t="s">
        <v>121</v>
      </c>
      <c r="CC119" s="6">
        <v>0.16</v>
      </c>
      <c r="CD119" s="6">
        <v>0</v>
      </c>
      <c r="CE119" s="6">
        <v>0.32</v>
      </c>
      <c r="CF119" s="6">
        <v>0</v>
      </c>
      <c r="CI119" s="6" t="s">
        <v>121</v>
      </c>
      <c r="CJ119" s="6">
        <v>0.27</v>
      </c>
      <c r="CK119" s="6">
        <v>0.43</v>
      </c>
      <c r="CL119" s="6">
        <v>0</v>
      </c>
      <c r="CM119" s="6">
        <v>0</v>
      </c>
      <c r="CP119" s="6" t="s">
        <v>121</v>
      </c>
      <c r="CQ119" s="6">
        <v>0.34</v>
      </c>
      <c r="CR119" s="6">
        <v>0.64</v>
      </c>
      <c r="CS119" s="6">
        <v>0</v>
      </c>
      <c r="CT119" s="6">
        <v>1.1000000000000001</v>
      </c>
      <c r="CW119" s="6" t="s">
        <v>121</v>
      </c>
      <c r="CX119" s="6">
        <v>0.18</v>
      </c>
      <c r="CY119" s="6">
        <v>0.73</v>
      </c>
      <c r="CZ119" s="6">
        <v>0</v>
      </c>
      <c r="DA119" s="6">
        <v>0</v>
      </c>
      <c r="DD119" s="6" t="s">
        <v>121</v>
      </c>
      <c r="DE119" s="6">
        <v>0.04</v>
      </c>
      <c r="DF119" s="6">
        <v>0</v>
      </c>
      <c r="DG119" s="6">
        <v>0</v>
      </c>
      <c r="DH119" s="6">
        <v>0.28999999999999998</v>
      </c>
      <c r="DK119" s="6" t="s">
        <v>121</v>
      </c>
      <c r="DL119" s="6">
        <v>7.0000000000000007E-2</v>
      </c>
      <c r="DM119" s="6">
        <v>0.04</v>
      </c>
      <c r="DN119" s="6">
        <v>0.1</v>
      </c>
      <c r="DO119" s="6">
        <v>0</v>
      </c>
      <c r="DR119" s="6" t="s">
        <v>121</v>
      </c>
      <c r="DS119" s="6">
        <v>0.13</v>
      </c>
      <c r="DT119" s="6">
        <v>0</v>
      </c>
      <c r="DU119" s="6">
        <v>0</v>
      </c>
      <c r="DV119" s="6">
        <v>0.51</v>
      </c>
      <c r="DY119" s="6" t="s">
        <v>121</v>
      </c>
      <c r="DZ119" s="6">
        <v>0.24</v>
      </c>
      <c r="EA119" s="6">
        <v>0</v>
      </c>
      <c r="EB119" s="6">
        <v>0.14000000000000001</v>
      </c>
      <c r="EC119" s="6">
        <v>1.08</v>
      </c>
      <c r="EF119" s="6" t="s">
        <v>121</v>
      </c>
      <c r="EG119" s="6">
        <v>0.06</v>
      </c>
      <c r="EH119" s="6">
        <v>0</v>
      </c>
      <c r="EI119" s="6">
        <v>0.08</v>
      </c>
      <c r="EJ119" s="6">
        <v>0.2</v>
      </c>
      <c r="EM119" s="6" t="s">
        <v>121</v>
      </c>
      <c r="EN119" s="6">
        <v>0</v>
      </c>
      <c r="EO119" s="6">
        <v>0</v>
      </c>
      <c r="EP119" s="6">
        <v>0</v>
      </c>
      <c r="EQ119" s="6">
        <v>0</v>
      </c>
      <c r="ET119" s="6" t="s">
        <v>121</v>
      </c>
      <c r="EU119" s="6">
        <v>0.04</v>
      </c>
      <c r="EV119" s="6">
        <v>0</v>
      </c>
      <c r="EW119" s="6">
        <v>0.08</v>
      </c>
      <c r="EX119" s="6">
        <v>0</v>
      </c>
      <c r="FA119" s="6" t="s">
        <v>121</v>
      </c>
      <c r="FB119" s="6">
        <v>0.34</v>
      </c>
      <c r="FC119" s="6">
        <v>0</v>
      </c>
      <c r="FD119" s="6">
        <v>0.43</v>
      </c>
      <c r="FE119" s="6">
        <v>0</v>
      </c>
      <c r="FH119" s="6" t="s">
        <v>121</v>
      </c>
      <c r="FI119" s="6">
        <v>0</v>
      </c>
      <c r="FJ119" s="6">
        <v>0</v>
      </c>
      <c r="FK119" s="6">
        <v>0</v>
      </c>
      <c r="FL119" s="6">
        <v>0</v>
      </c>
      <c r="FO119" s="6" t="s">
        <v>121</v>
      </c>
      <c r="FP119" s="6">
        <v>0.12</v>
      </c>
      <c r="FQ119" s="6">
        <v>0</v>
      </c>
      <c r="FR119" s="6">
        <v>0.1</v>
      </c>
      <c r="FS119" s="6">
        <v>0.23</v>
      </c>
      <c r="FV119" s="6" t="s">
        <v>121</v>
      </c>
      <c r="FW119" s="6">
        <v>0.11</v>
      </c>
      <c r="FX119" s="6">
        <v>0.23</v>
      </c>
      <c r="FY119" s="6">
        <v>0</v>
      </c>
      <c r="FZ119" s="6">
        <v>0</v>
      </c>
      <c r="GC119" s="6" t="s">
        <v>121</v>
      </c>
      <c r="GD119" s="6">
        <v>0.27</v>
      </c>
      <c r="GE119" s="6">
        <v>0.28000000000000003</v>
      </c>
      <c r="GF119" s="6">
        <v>0.1</v>
      </c>
      <c r="GG119" s="6">
        <v>0.67</v>
      </c>
      <c r="GJ119" s="58" t="s">
        <v>121</v>
      </c>
      <c r="GK119" s="58">
        <v>0.05</v>
      </c>
      <c r="GL119" s="58">
        <v>0</v>
      </c>
      <c r="GM119" s="58">
        <v>0</v>
      </c>
      <c r="GN119" s="58">
        <v>0</v>
      </c>
      <c r="GQ119" s="58" t="s">
        <v>121</v>
      </c>
      <c r="GR119" s="58">
        <v>0.05</v>
      </c>
      <c r="GS119" s="58">
        <v>0.17</v>
      </c>
      <c r="GT119" s="58">
        <v>0</v>
      </c>
      <c r="GU119" s="58">
        <v>0</v>
      </c>
      <c r="GX119" s="62" t="s">
        <v>121</v>
      </c>
      <c r="GY119" s="62">
        <v>0.13</v>
      </c>
      <c r="GZ119" s="62">
        <v>0.16</v>
      </c>
      <c r="HA119" s="62">
        <v>0</v>
      </c>
      <c r="HB119" s="62">
        <v>0</v>
      </c>
    </row>
    <row r="120" spans="1:210" x14ac:dyDescent="0.3">
      <c r="A120" s="1">
        <v>5.75</v>
      </c>
      <c r="B120" s="1">
        <v>5.8</v>
      </c>
      <c r="C120" s="1" t="s">
        <v>122</v>
      </c>
      <c r="D120" s="1">
        <v>0.32</v>
      </c>
      <c r="E120" s="1">
        <v>0</v>
      </c>
      <c r="F120" s="1">
        <v>0</v>
      </c>
      <c r="G120" s="1">
        <v>1.43</v>
      </c>
      <c r="H120" s="1"/>
      <c r="I120" s="1"/>
      <c r="J120" s="1" t="s">
        <v>122</v>
      </c>
      <c r="K120" s="1">
        <v>0.15</v>
      </c>
      <c r="L120" s="1">
        <v>0</v>
      </c>
      <c r="M120" s="1">
        <v>0.08</v>
      </c>
      <c r="N120" s="1">
        <v>0.53</v>
      </c>
      <c r="O120" s="1"/>
      <c r="P120" s="1"/>
      <c r="Q120" s="1" t="s">
        <v>122</v>
      </c>
      <c r="R120" s="1">
        <v>0.64</v>
      </c>
      <c r="S120" s="1">
        <v>0.84</v>
      </c>
      <c r="T120" s="1">
        <v>0.77</v>
      </c>
      <c r="U120" s="1">
        <v>0</v>
      </c>
      <c r="V120" s="1"/>
      <c r="W120" s="1"/>
      <c r="X120" s="1" t="s">
        <v>122</v>
      </c>
      <c r="Y120" s="1">
        <v>1.4</v>
      </c>
      <c r="Z120" s="1">
        <v>2.67</v>
      </c>
      <c r="AA120" s="1">
        <v>1.46</v>
      </c>
      <c r="AB120" s="1">
        <v>0</v>
      </c>
      <c r="AC120" s="1"/>
      <c r="AD120" s="1"/>
      <c r="AE120" s="6" t="s">
        <v>122</v>
      </c>
      <c r="AF120" s="6">
        <v>0.13</v>
      </c>
      <c r="AG120" s="6">
        <v>0.55000000000000004</v>
      </c>
      <c r="AH120" s="6">
        <v>0</v>
      </c>
      <c r="AI120" s="6">
        <v>0</v>
      </c>
      <c r="AJ120" s="1"/>
      <c r="AK120" s="1"/>
      <c r="AL120" s="6" t="s">
        <v>122</v>
      </c>
      <c r="AM120" s="6">
        <v>0.18</v>
      </c>
      <c r="AN120" s="6">
        <v>0.36</v>
      </c>
      <c r="AO120" s="6">
        <v>0</v>
      </c>
      <c r="AP120" s="6">
        <v>0</v>
      </c>
      <c r="AQ120" s="1"/>
      <c r="AR120" s="1"/>
      <c r="AS120" s="6" t="s">
        <v>122</v>
      </c>
      <c r="AT120" s="6">
        <v>0.25</v>
      </c>
      <c r="AU120" s="6">
        <v>0.55000000000000004</v>
      </c>
      <c r="AV120" s="6">
        <v>0.11</v>
      </c>
      <c r="AW120" s="6">
        <v>0.32</v>
      </c>
      <c r="AZ120" s="6" t="s">
        <v>122</v>
      </c>
      <c r="BA120" s="6">
        <v>0.18</v>
      </c>
      <c r="BB120" s="6">
        <v>0.42</v>
      </c>
      <c r="BC120" s="6">
        <v>0.11</v>
      </c>
      <c r="BD120" s="6">
        <v>0</v>
      </c>
      <c r="BG120" s="6" t="s">
        <v>122</v>
      </c>
      <c r="BH120" s="6">
        <v>0.45</v>
      </c>
      <c r="BI120" s="6">
        <v>0</v>
      </c>
      <c r="BJ120" s="6">
        <v>0.82</v>
      </c>
      <c r="BK120" s="6">
        <v>0</v>
      </c>
      <c r="BN120" s="6" t="s">
        <v>122</v>
      </c>
      <c r="BO120" s="6">
        <v>0.03</v>
      </c>
      <c r="BP120" s="6">
        <v>0</v>
      </c>
      <c r="BQ120" s="6">
        <v>0.06</v>
      </c>
      <c r="BR120" s="6">
        <v>0</v>
      </c>
      <c r="BU120" s="6" t="s">
        <v>122</v>
      </c>
      <c r="BV120" s="6">
        <v>0</v>
      </c>
      <c r="BW120" s="6">
        <v>0</v>
      </c>
      <c r="BX120" s="6">
        <v>0</v>
      </c>
      <c r="BY120" s="6">
        <v>0</v>
      </c>
      <c r="CB120" s="6" t="s">
        <v>122</v>
      </c>
      <c r="CC120" s="6">
        <v>0.62</v>
      </c>
      <c r="CD120" s="6">
        <v>0.21</v>
      </c>
      <c r="CE120" s="6">
        <v>0.79</v>
      </c>
      <c r="CF120" s="6">
        <v>0.64</v>
      </c>
      <c r="CI120" s="6" t="s">
        <v>122</v>
      </c>
      <c r="CJ120" s="6">
        <v>0.08</v>
      </c>
      <c r="CK120" s="6">
        <v>0</v>
      </c>
      <c r="CL120" s="6">
        <v>0.17</v>
      </c>
      <c r="CM120" s="6">
        <v>0</v>
      </c>
      <c r="CP120" s="6" t="s">
        <v>122</v>
      </c>
      <c r="CQ120" s="6">
        <v>0.26</v>
      </c>
      <c r="CR120" s="6">
        <v>0</v>
      </c>
      <c r="CS120" s="6">
        <v>0.51</v>
      </c>
      <c r="CT120" s="6">
        <v>0</v>
      </c>
      <c r="CW120" s="6" t="s">
        <v>122</v>
      </c>
      <c r="CX120" s="6">
        <v>0.14000000000000001</v>
      </c>
      <c r="CY120" s="6">
        <v>0</v>
      </c>
      <c r="CZ120" s="6">
        <v>0.25</v>
      </c>
      <c r="DA120" s="6">
        <v>0</v>
      </c>
      <c r="DD120" s="6" t="s">
        <v>122</v>
      </c>
      <c r="DE120" s="6">
        <v>1.26</v>
      </c>
      <c r="DF120" s="6">
        <v>2.41</v>
      </c>
      <c r="DG120" s="6">
        <v>1.02</v>
      </c>
      <c r="DH120" s="6">
        <v>0</v>
      </c>
      <c r="DK120" s="6" t="s">
        <v>122</v>
      </c>
      <c r="DL120" s="6">
        <v>2.1800000000000002</v>
      </c>
      <c r="DM120" s="6">
        <v>1.8</v>
      </c>
      <c r="DN120" s="6">
        <v>3.06</v>
      </c>
      <c r="DO120" s="6">
        <v>0</v>
      </c>
      <c r="DR120" s="6" t="s">
        <v>122</v>
      </c>
      <c r="DS120" s="6">
        <v>1.3</v>
      </c>
      <c r="DT120" s="6">
        <v>0.54</v>
      </c>
      <c r="DU120" s="6">
        <v>1.2</v>
      </c>
      <c r="DV120" s="6">
        <v>2.99</v>
      </c>
      <c r="DY120" s="6" t="s">
        <v>122</v>
      </c>
      <c r="DZ120" s="6">
        <v>1.58</v>
      </c>
      <c r="EA120" s="6">
        <v>2.1800000000000002</v>
      </c>
      <c r="EB120" s="6">
        <v>1.83</v>
      </c>
      <c r="EC120" s="6">
        <v>0</v>
      </c>
      <c r="EF120" s="6" t="s">
        <v>122</v>
      </c>
      <c r="EG120" s="6">
        <v>0.24</v>
      </c>
      <c r="EH120" s="6">
        <v>0.26</v>
      </c>
      <c r="EI120" s="6">
        <v>0.33</v>
      </c>
      <c r="EJ120" s="6">
        <v>0</v>
      </c>
      <c r="EM120" s="6" t="s">
        <v>122</v>
      </c>
      <c r="EN120" s="6">
        <v>0.9</v>
      </c>
      <c r="EO120" s="6">
        <v>0</v>
      </c>
      <c r="EP120" s="6">
        <v>1.26</v>
      </c>
      <c r="EQ120" s="6">
        <v>0.5</v>
      </c>
      <c r="ET120" s="6" t="s">
        <v>122</v>
      </c>
      <c r="EU120" s="6">
        <v>0.25</v>
      </c>
      <c r="EV120" s="6">
        <v>0.88</v>
      </c>
      <c r="EW120" s="6">
        <v>0</v>
      </c>
      <c r="EX120" s="6">
        <v>0</v>
      </c>
      <c r="FA120" s="6" t="s">
        <v>122</v>
      </c>
      <c r="FB120" s="6">
        <v>0.12</v>
      </c>
      <c r="FC120" s="6">
        <v>0</v>
      </c>
      <c r="FD120" s="6">
        <v>0.23</v>
      </c>
      <c r="FE120" s="6">
        <v>0</v>
      </c>
      <c r="FH120" s="6" t="s">
        <v>122</v>
      </c>
      <c r="FI120" s="6">
        <v>0.05</v>
      </c>
      <c r="FJ120" s="6">
        <v>0</v>
      </c>
      <c r="FK120" s="6">
        <v>0</v>
      </c>
      <c r="FL120" s="6">
        <v>0</v>
      </c>
      <c r="FO120" s="6" t="s">
        <v>122</v>
      </c>
      <c r="FP120" s="6">
        <v>0</v>
      </c>
      <c r="FQ120" s="6">
        <v>0</v>
      </c>
      <c r="FR120" s="6">
        <v>0</v>
      </c>
      <c r="FS120" s="6">
        <v>0</v>
      </c>
      <c r="FV120" s="6" t="s">
        <v>122</v>
      </c>
      <c r="FW120" s="6">
        <v>0.03</v>
      </c>
      <c r="FX120" s="6">
        <v>0.12</v>
      </c>
      <c r="FY120" s="6">
        <v>0</v>
      </c>
      <c r="FZ120" s="6">
        <v>0</v>
      </c>
      <c r="GC120" s="6" t="s">
        <v>122</v>
      </c>
      <c r="GD120" s="6">
        <v>0.02</v>
      </c>
      <c r="GE120" s="6">
        <v>0</v>
      </c>
      <c r="GF120" s="6">
        <v>0</v>
      </c>
      <c r="GG120" s="6">
        <v>0</v>
      </c>
      <c r="GJ120" s="58" t="s">
        <v>122</v>
      </c>
      <c r="GK120" s="58">
        <v>0</v>
      </c>
      <c r="GL120" s="58">
        <v>0</v>
      </c>
      <c r="GM120" s="58">
        <v>0</v>
      </c>
      <c r="GN120" s="58">
        <v>0</v>
      </c>
      <c r="GQ120" s="58" t="s">
        <v>122</v>
      </c>
      <c r="GR120" s="58">
        <v>0.06</v>
      </c>
      <c r="GS120" s="58">
        <v>0.19</v>
      </c>
      <c r="GT120" s="58">
        <v>0</v>
      </c>
      <c r="GU120" s="58">
        <v>0</v>
      </c>
      <c r="GX120" s="62" t="s">
        <v>122</v>
      </c>
      <c r="GY120" s="62">
        <v>0</v>
      </c>
      <c r="GZ120" s="62">
        <v>0</v>
      </c>
      <c r="HA120" s="62">
        <v>0</v>
      </c>
      <c r="HB120" s="62">
        <v>0</v>
      </c>
    </row>
    <row r="121" spans="1:210" x14ac:dyDescent="0.3">
      <c r="A121" s="1">
        <v>5.8</v>
      </c>
      <c r="B121" s="1">
        <v>5.85</v>
      </c>
      <c r="C121" s="1" t="s">
        <v>123</v>
      </c>
      <c r="D121" s="1">
        <v>0.9</v>
      </c>
      <c r="E121" s="1">
        <v>2.67</v>
      </c>
      <c r="F121" s="1">
        <v>0</v>
      </c>
      <c r="G121" s="1">
        <v>0</v>
      </c>
      <c r="H121" s="1"/>
      <c r="I121" s="1"/>
      <c r="J121" s="1" t="s">
        <v>123</v>
      </c>
      <c r="K121" s="1">
        <v>0.15</v>
      </c>
      <c r="L121" s="1">
        <v>0</v>
      </c>
      <c r="M121" s="1">
        <v>0</v>
      </c>
      <c r="N121" s="1">
        <v>0</v>
      </c>
      <c r="O121" s="1"/>
      <c r="P121" s="1"/>
      <c r="Q121" s="1" t="s">
        <v>123</v>
      </c>
      <c r="R121" s="1">
        <v>0.73</v>
      </c>
      <c r="S121" s="1">
        <v>0</v>
      </c>
      <c r="T121" s="1">
        <v>1.39</v>
      </c>
      <c r="U121" s="1">
        <v>0</v>
      </c>
      <c r="V121" s="1"/>
      <c r="W121" s="1"/>
      <c r="X121" s="1" t="s">
        <v>123</v>
      </c>
      <c r="Y121" s="1">
        <v>1.35</v>
      </c>
      <c r="Z121" s="1">
        <v>5.29</v>
      </c>
      <c r="AA121" s="1">
        <v>0.28000000000000003</v>
      </c>
      <c r="AB121" s="1">
        <v>0</v>
      </c>
      <c r="AC121" s="1"/>
      <c r="AD121" s="1"/>
      <c r="AE121" s="6" t="s">
        <v>123</v>
      </c>
      <c r="AF121" s="6">
        <v>1.31</v>
      </c>
      <c r="AG121" s="6">
        <v>4.76</v>
      </c>
      <c r="AH121" s="6">
        <v>0.22</v>
      </c>
      <c r="AI121" s="6">
        <v>0</v>
      </c>
      <c r="AJ121" s="1"/>
      <c r="AK121" s="1"/>
      <c r="AL121" s="6" t="s">
        <v>123</v>
      </c>
      <c r="AM121" s="6">
        <v>0.25</v>
      </c>
      <c r="AN121" s="6">
        <v>0.42</v>
      </c>
      <c r="AO121" s="6">
        <v>0</v>
      </c>
      <c r="AP121" s="6">
        <v>0.78</v>
      </c>
      <c r="AQ121" s="1"/>
      <c r="AR121" s="1"/>
      <c r="AS121" s="6" t="s">
        <v>123</v>
      </c>
      <c r="AT121" s="6">
        <v>0.26</v>
      </c>
      <c r="AU121" s="6">
        <v>0.56999999999999995</v>
      </c>
      <c r="AV121" s="6">
        <v>0</v>
      </c>
      <c r="AW121" s="6">
        <v>0.21</v>
      </c>
      <c r="AZ121" s="6" t="s">
        <v>123</v>
      </c>
      <c r="BA121" s="6">
        <v>0.17</v>
      </c>
      <c r="BB121" s="6">
        <v>0</v>
      </c>
      <c r="BC121" s="6">
        <v>0.1</v>
      </c>
      <c r="BD121" s="6">
        <v>0.86</v>
      </c>
      <c r="BG121" s="6" t="s">
        <v>123</v>
      </c>
      <c r="BH121" s="6">
        <v>0.51</v>
      </c>
      <c r="BI121" s="6">
        <v>0.57999999999999996</v>
      </c>
      <c r="BJ121" s="6">
        <v>0.56999999999999995</v>
      </c>
      <c r="BK121" s="6">
        <v>0.33</v>
      </c>
      <c r="BN121" s="6" t="s">
        <v>123</v>
      </c>
      <c r="BO121" s="6">
        <v>0.33</v>
      </c>
      <c r="BP121" s="6">
        <v>0</v>
      </c>
      <c r="BQ121" s="6">
        <v>0.5</v>
      </c>
      <c r="BR121" s="6">
        <v>0.56999999999999995</v>
      </c>
      <c r="BU121" s="6" t="s">
        <v>123</v>
      </c>
      <c r="BV121" s="6">
        <v>0.54</v>
      </c>
      <c r="BW121" s="6">
        <v>0</v>
      </c>
      <c r="BX121" s="6">
        <v>0.62</v>
      </c>
      <c r="BY121" s="6">
        <v>1.27</v>
      </c>
      <c r="CB121" s="6" t="s">
        <v>123</v>
      </c>
      <c r="CC121" s="6">
        <v>0.56000000000000005</v>
      </c>
      <c r="CD121" s="6">
        <v>0.16</v>
      </c>
      <c r="CE121" s="6">
        <v>0.61</v>
      </c>
      <c r="CF121" s="6">
        <v>0.53</v>
      </c>
      <c r="CI121" s="6" t="s">
        <v>123</v>
      </c>
      <c r="CJ121" s="6">
        <v>0.12</v>
      </c>
      <c r="CK121" s="6">
        <v>0</v>
      </c>
      <c r="CL121" s="6">
        <v>0.25</v>
      </c>
      <c r="CM121" s="6">
        <v>0</v>
      </c>
      <c r="CP121" s="6" t="s">
        <v>123</v>
      </c>
      <c r="CQ121" s="6">
        <v>0.13</v>
      </c>
      <c r="CR121" s="6">
        <v>0.13</v>
      </c>
      <c r="CS121" s="6">
        <v>0</v>
      </c>
      <c r="CT121" s="6">
        <v>0</v>
      </c>
      <c r="CW121" s="6" t="s">
        <v>123</v>
      </c>
      <c r="CX121" s="6">
        <v>0.06</v>
      </c>
      <c r="CY121" s="6">
        <v>0</v>
      </c>
      <c r="CZ121" s="6">
        <v>0.11</v>
      </c>
      <c r="DA121" s="6">
        <v>0</v>
      </c>
      <c r="DD121" s="6" t="s">
        <v>123</v>
      </c>
      <c r="DE121" s="6">
        <v>0.2</v>
      </c>
      <c r="DF121" s="6">
        <v>0</v>
      </c>
      <c r="DG121" s="6">
        <v>0.15</v>
      </c>
      <c r="DH121" s="6">
        <v>0.41</v>
      </c>
      <c r="DK121" s="6" t="s">
        <v>123</v>
      </c>
      <c r="DL121" s="6">
        <v>0.18</v>
      </c>
      <c r="DM121" s="6">
        <v>0</v>
      </c>
      <c r="DN121" s="6">
        <v>0.25</v>
      </c>
      <c r="DO121" s="6">
        <v>0.35</v>
      </c>
      <c r="DR121" s="6" t="s">
        <v>123</v>
      </c>
      <c r="DS121" s="6">
        <v>0.28000000000000003</v>
      </c>
      <c r="DT121" s="6">
        <v>0.13</v>
      </c>
      <c r="DU121" s="6">
        <v>0.17</v>
      </c>
      <c r="DV121" s="6">
        <v>0.64</v>
      </c>
      <c r="DY121" s="6" t="s">
        <v>123</v>
      </c>
      <c r="DZ121" s="6">
        <v>0.3</v>
      </c>
      <c r="EA121" s="6">
        <v>0</v>
      </c>
      <c r="EB121" s="6">
        <v>0.53</v>
      </c>
      <c r="EC121" s="6">
        <v>0.36</v>
      </c>
      <c r="EF121" s="6" t="s">
        <v>123</v>
      </c>
      <c r="EG121" s="6">
        <v>0.32</v>
      </c>
      <c r="EH121" s="6">
        <v>0</v>
      </c>
      <c r="EI121" s="6">
        <v>0.55000000000000004</v>
      </c>
      <c r="EJ121" s="6">
        <v>0.44</v>
      </c>
      <c r="EM121" s="6" t="s">
        <v>123</v>
      </c>
      <c r="EN121" s="6">
        <v>0</v>
      </c>
      <c r="EO121" s="6">
        <v>0</v>
      </c>
      <c r="EP121" s="6">
        <v>0</v>
      </c>
      <c r="EQ121" s="6">
        <v>0</v>
      </c>
      <c r="ET121" s="6" t="s">
        <v>123</v>
      </c>
      <c r="EU121" s="6">
        <v>0</v>
      </c>
      <c r="EV121" s="6">
        <v>0</v>
      </c>
      <c r="EW121" s="6">
        <v>0</v>
      </c>
      <c r="EX121" s="6">
        <v>0</v>
      </c>
      <c r="FA121" s="6" t="s">
        <v>123</v>
      </c>
      <c r="FB121" s="6">
        <v>0.1</v>
      </c>
      <c r="FC121" s="6">
        <v>0.32</v>
      </c>
      <c r="FD121" s="6">
        <v>0</v>
      </c>
      <c r="FE121" s="6">
        <v>0</v>
      </c>
      <c r="FH121" s="6" t="s">
        <v>123</v>
      </c>
      <c r="FI121" s="6">
        <v>0.46</v>
      </c>
      <c r="FJ121" s="6">
        <v>0</v>
      </c>
      <c r="FK121" s="6">
        <v>0.46</v>
      </c>
      <c r="FL121" s="6">
        <v>1.32</v>
      </c>
      <c r="FO121" s="6" t="s">
        <v>123</v>
      </c>
      <c r="FP121" s="6">
        <v>0.54</v>
      </c>
      <c r="FQ121" s="6">
        <v>0</v>
      </c>
      <c r="FR121" s="6">
        <v>7.0000000000000007E-2</v>
      </c>
      <c r="FS121" s="6">
        <v>0</v>
      </c>
      <c r="FV121" s="6" t="s">
        <v>123</v>
      </c>
      <c r="FW121" s="6">
        <v>0</v>
      </c>
      <c r="FX121" s="6">
        <v>0</v>
      </c>
      <c r="FY121" s="6">
        <v>0</v>
      </c>
      <c r="FZ121" s="6">
        <v>0</v>
      </c>
      <c r="GC121" s="6" t="s">
        <v>123</v>
      </c>
      <c r="GD121" s="6">
        <v>0.15</v>
      </c>
      <c r="GE121" s="6">
        <v>0</v>
      </c>
      <c r="GF121" s="6">
        <v>0.26</v>
      </c>
      <c r="GG121" s="6">
        <v>0</v>
      </c>
      <c r="GJ121" s="58" t="s">
        <v>123</v>
      </c>
      <c r="GK121" s="58">
        <v>0.1</v>
      </c>
      <c r="GL121" s="58">
        <v>0</v>
      </c>
      <c r="GM121" s="58">
        <v>0</v>
      </c>
      <c r="GN121" s="58">
        <v>0</v>
      </c>
      <c r="GQ121" s="58" t="s">
        <v>123</v>
      </c>
      <c r="GR121" s="58">
        <v>0</v>
      </c>
      <c r="GS121" s="58">
        <v>0</v>
      </c>
      <c r="GT121" s="58">
        <v>0</v>
      </c>
      <c r="GU121" s="58">
        <v>0</v>
      </c>
      <c r="GX121" s="62" t="s">
        <v>123</v>
      </c>
      <c r="GY121" s="62">
        <v>7.0000000000000007E-2</v>
      </c>
      <c r="GZ121" s="62">
        <v>0</v>
      </c>
      <c r="HA121" s="62">
        <v>0</v>
      </c>
      <c r="HB121" s="62">
        <v>0</v>
      </c>
    </row>
    <row r="122" spans="1:210" x14ac:dyDescent="0.3">
      <c r="A122" s="1">
        <v>5.85</v>
      </c>
      <c r="B122" s="1">
        <v>5.9</v>
      </c>
      <c r="C122" s="1" t="s">
        <v>124</v>
      </c>
      <c r="D122" s="1">
        <v>2.68</v>
      </c>
      <c r="E122" s="1">
        <v>5.47</v>
      </c>
      <c r="F122" s="1">
        <v>0.22</v>
      </c>
      <c r="G122" s="1">
        <v>5.33</v>
      </c>
      <c r="H122" s="1"/>
      <c r="I122" s="1"/>
      <c r="J122" s="1" t="s">
        <v>124</v>
      </c>
      <c r="K122" s="1">
        <v>0.92</v>
      </c>
      <c r="L122" s="1">
        <v>1.51</v>
      </c>
      <c r="M122" s="1">
        <v>0.19</v>
      </c>
      <c r="N122" s="1">
        <v>2.37</v>
      </c>
      <c r="O122" s="1"/>
      <c r="P122" s="1"/>
      <c r="Q122" s="1" t="s">
        <v>124</v>
      </c>
      <c r="R122" s="1">
        <v>3.27</v>
      </c>
      <c r="S122" s="1">
        <v>11.81</v>
      </c>
      <c r="T122" s="1">
        <v>0.4</v>
      </c>
      <c r="U122" s="1">
        <v>1.37</v>
      </c>
      <c r="V122" s="1"/>
      <c r="W122" s="1"/>
      <c r="X122" s="1" t="s">
        <v>124</v>
      </c>
      <c r="Y122" s="1">
        <v>3.32</v>
      </c>
      <c r="Z122" s="1">
        <v>4.5199999999999996</v>
      </c>
      <c r="AA122" s="1">
        <v>2.41</v>
      </c>
      <c r="AB122" s="1">
        <v>5.51</v>
      </c>
      <c r="AC122" s="1"/>
      <c r="AD122" s="1"/>
      <c r="AE122" s="6" t="s">
        <v>124</v>
      </c>
      <c r="AF122" s="6">
        <v>4.2</v>
      </c>
      <c r="AG122" s="6">
        <v>15.63</v>
      </c>
      <c r="AH122" s="6">
        <v>0.55000000000000004</v>
      </c>
      <c r="AI122" s="6">
        <v>1.07</v>
      </c>
      <c r="AJ122" s="1"/>
      <c r="AK122" s="1"/>
      <c r="AL122" s="6" t="s">
        <v>124</v>
      </c>
      <c r="AM122" s="6">
        <v>2.72</v>
      </c>
      <c r="AN122" s="6">
        <v>6.45</v>
      </c>
      <c r="AO122" s="6">
        <v>0.56000000000000005</v>
      </c>
      <c r="AP122" s="6">
        <v>4.5</v>
      </c>
      <c r="AQ122" s="1"/>
      <c r="AR122" s="1"/>
      <c r="AS122" s="6" t="s">
        <v>124</v>
      </c>
      <c r="AT122" s="6">
        <v>1.64</v>
      </c>
      <c r="AU122" s="6">
        <v>0.56999999999999995</v>
      </c>
      <c r="AV122" s="6">
        <v>1.49</v>
      </c>
      <c r="AW122" s="6">
        <v>4.28</v>
      </c>
      <c r="AZ122" s="6" t="s">
        <v>124</v>
      </c>
      <c r="BA122" s="6">
        <v>4.97</v>
      </c>
      <c r="BB122" s="6">
        <v>10.07</v>
      </c>
      <c r="BC122" s="6">
        <v>3.14</v>
      </c>
      <c r="BD122" s="6">
        <v>2.2599999999999998</v>
      </c>
      <c r="BG122" s="6" t="s">
        <v>124</v>
      </c>
      <c r="BH122" s="6">
        <v>1.71</v>
      </c>
      <c r="BI122" s="6">
        <v>1.06</v>
      </c>
      <c r="BJ122" s="6">
        <v>1.1299999999999999</v>
      </c>
      <c r="BK122" s="6">
        <v>4.74</v>
      </c>
      <c r="BN122" s="6" t="s">
        <v>124</v>
      </c>
      <c r="BO122" s="6">
        <v>5.2</v>
      </c>
      <c r="BP122" s="6">
        <v>14.12</v>
      </c>
      <c r="BQ122" s="6">
        <v>0.78</v>
      </c>
      <c r="BR122" s="6">
        <v>3.07</v>
      </c>
      <c r="BU122" s="6" t="s">
        <v>124</v>
      </c>
      <c r="BV122" s="6">
        <v>1.71</v>
      </c>
      <c r="BW122" s="6">
        <v>1.92</v>
      </c>
      <c r="BX122" s="6">
        <v>2.0099999999999998</v>
      </c>
      <c r="BY122" s="6">
        <v>0.19</v>
      </c>
      <c r="CB122" s="6" t="s">
        <v>124</v>
      </c>
      <c r="CC122" s="6">
        <v>1.43</v>
      </c>
      <c r="CD122" s="6">
        <v>3.15</v>
      </c>
      <c r="CE122" s="6">
        <v>0.8</v>
      </c>
      <c r="CF122" s="6">
        <v>1.02</v>
      </c>
      <c r="CI122" s="6" t="s">
        <v>124</v>
      </c>
      <c r="CJ122" s="6">
        <v>4.3499999999999996</v>
      </c>
      <c r="CK122" s="6">
        <v>11.6</v>
      </c>
      <c r="CL122" s="6">
        <v>0.65</v>
      </c>
      <c r="CM122" s="6">
        <v>3.18</v>
      </c>
      <c r="CP122" s="6" t="s">
        <v>124</v>
      </c>
      <c r="CQ122" s="6">
        <v>3.76</v>
      </c>
      <c r="CR122" s="6">
        <v>9.2799999999999994</v>
      </c>
      <c r="CS122" s="6">
        <v>0.81</v>
      </c>
      <c r="CT122" s="6">
        <v>3.83</v>
      </c>
      <c r="CW122" s="6" t="s">
        <v>124</v>
      </c>
      <c r="CX122" s="6">
        <v>2.92</v>
      </c>
      <c r="CY122" s="6">
        <v>8.58</v>
      </c>
      <c r="CZ122" s="6">
        <v>1.03</v>
      </c>
      <c r="DA122" s="6">
        <v>1.53</v>
      </c>
      <c r="DD122" s="6" t="s">
        <v>124</v>
      </c>
      <c r="DE122" s="6">
        <v>1.68</v>
      </c>
      <c r="DF122" s="6">
        <v>4</v>
      </c>
      <c r="DG122" s="6">
        <v>0.54</v>
      </c>
      <c r="DH122" s="6">
        <v>1.97</v>
      </c>
      <c r="DK122" s="6" t="s">
        <v>124</v>
      </c>
      <c r="DL122" s="6">
        <v>2.66</v>
      </c>
      <c r="DM122" s="6">
        <v>7.58</v>
      </c>
      <c r="DN122" s="6">
        <v>0.44</v>
      </c>
      <c r="DO122" s="6">
        <v>2.17</v>
      </c>
      <c r="DR122" s="6" t="s">
        <v>124</v>
      </c>
      <c r="DS122" s="6">
        <v>1.54</v>
      </c>
      <c r="DT122" s="6">
        <v>4.4000000000000004</v>
      </c>
      <c r="DU122" s="6">
        <v>0</v>
      </c>
      <c r="DV122" s="6">
        <v>1.79</v>
      </c>
      <c r="DY122" s="6" t="s">
        <v>124</v>
      </c>
      <c r="DZ122" s="6">
        <v>0.52</v>
      </c>
      <c r="EA122" s="6">
        <v>1.17</v>
      </c>
      <c r="EB122" s="6">
        <v>0.26</v>
      </c>
      <c r="EC122" s="6">
        <v>0</v>
      </c>
      <c r="EF122" s="6" t="s">
        <v>124</v>
      </c>
      <c r="EG122" s="6">
        <v>0.94</v>
      </c>
      <c r="EH122" s="6">
        <v>0</v>
      </c>
      <c r="EI122" s="6">
        <v>1.83</v>
      </c>
      <c r="EJ122" s="6">
        <v>0.42</v>
      </c>
      <c r="EM122" s="6" t="s">
        <v>124</v>
      </c>
      <c r="EN122" s="6">
        <v>0.91</v>
      </c>
      <c r="EO122" s="6">
        <v>0</v>
      </c>
      <c r="EP122" s="6">
        <v>1.7</v>
      </c>
      <c r="EQ122" s="6">
        <v>0</v>
      </c>
      <c r="ET122" s="6" t="s">
        <v>124</v>
      </c>
      <c r="EU122" s="6">
        <v>0.03</v>
      </c>
      <c r="EV122" s="6">
        <v>0</v>
      </c>
      <c r="EW122" s="6">
        <v>7.0000000000000007E-2</v>
      </c>
      <c r="EX122" s="6">
        <v>0</v>
      </c>
      <c r="FA122" s="6" t="s">
        <v>124</v>
      </c>
      <c r="FB122" s="6">
        <v>0.18</v>
      </c>
      <c r="FC122" s="6">
        <v>0.31</v>
      </c>
      <c r="FD122" s="6">
        <v>0.18</v>
      </c>
      <c r="FE122" s="6">
        <v>0</v>
      </c>
      <c r="FH122" s="6" t="s">
        <v>124</v>
      </c>
      <c r="FI122" s="6">
        <v>0.45</v>
      </c>
      <c r="FJ122" s="6">
        <v>0</v>
      </c>
      <c r="FK122" s="6">
        <v>0.85</v>
      </c>
      <c r="FL122" s="6">
        <v>0</v>
      </c>
      <c r="FO122" s="6" t="s">
        <v>124</v>
      </c>
      <c r="FP122" s="6">
        <v>0.19</v>
      </c>
      <c r="FQ122" s="6">
        <v>0</v>
      </c>
      <c r="FR122" s="6">
        <v>0.35</v>
      </c>
      <c r="FS122" s="6">
        <v>0</v>
      </c>
      <c r="FV122" s="6" t="s">
        <v>124</v>
      </c>
      <c r="FW122" s="6">
        <v>7.0000000000000007E-2</v>
      </c>
      <c r="FX122" s="6">
        <v>0</v>
      </c>
      <c r="FY122" s="6">
        <v>0.12</v>
      </c>
      <c r="FZ122" s="6">
        <v>0</v>
      </c>
      <c r="GC122" s="6" t="s">
        <v>124</v>
      </c>
      <c r="GD122" s="6">
        <v>0.19</v>
      </c>
      <c r="GE122" s="6">
        <v>0.17</v>
      </c>
      <c r="GF122" s="6">
        <v>0.25</v>
      </c>
      <c r="GG122" s="6">
        <v>0</v>
      </c>
      <c r="GJ122" s="58" t="s">
        <v>124</v>
      </c>
      <c r="GK122" s="58">
        <v>0</v>
      </c>
      <c r="GL122" s="58">
        <v>0</v>
      </c>
      <c r="GM122" s="58">
        <v>0</v>
      </c>
      <c r="GN122" s="58">
        <v>0</v>
      </c>
      <c r="GQ122" s="58" t="s">
        <v>124</v>
      </c>
      <c r="GR122" s="58">
        <v>0.05</v>
      </c>
      <c r="GS122" s="58">
        <v>0</v>
      </c>
      <c r="GT122" s="58">
        <v>0</v>
      </c>
      <c r="GU122" s="58">
        <v>0</v>
      </c>
      <c r="GX122" s="62" t="s">
        <v>124</v>
      </c>
      <c r="GY122" s="62">
        <v>0</v>
      </c>
      <c r="GZ122" s="62">
        <v>0</v>
      </c>
      <c r="HA122" s="62">
        <v>0</v>
      </c>
      <c r="HB122" s="62">
        <v>0</v>
      </c>
    </row>
    <row r="123" spans="1:210" x14ac:dyDescent="0.3">
      <c r="A123" s="1">
        <v>5.9</v>
      </c>
      <c r="B123" s="1">
        <v>5.95</v>
      </c>
      <c r="C123" s="1" t="s">
        <v>125</v>
      </c>
      <c r="D123" s="1">
        <v>0.21</v>
      </c>
      <c r="E123" s="1">
        <v>0.56999999999999995</v>
      </c>
      <c r="F123" s="1">
        <v>0.14000000000000001</v>
      </c>
      <c r="G123" s="1">
        <v>0</v>
      </c>
      <c r="H123" s="1"/>
      <c r="I123" s="1"/>
      <c r="J123" s="1" t="s">
        <v>125</v>
      </c>
      <c r="K123" s="1">
        <v>7.0000000000000007E-2</v>
      </c>
      <c r="L123" s="1">
        <v>0</v>
      </c>
      <c r="M123" s="1">
        <v>0.14000000000000001</v>
      </c>
      <c r="N123" s="1">
        <v>0</v>
      </c>
      <c r="O123" s="1"/>
      <c r="P123" s="1"/>
      <c r="Q123" s="1" t="s">
        <v>125</v>
      </c>
      <c r="R123" s="1">
        <v>0.44</v>
      </c>
      <c r="S123" s="1">
        <v>0.56999999999999995</v>
      </c>
      <c r="T123" s="1">
        <v>0.57999999999999996</v>
      </c>
      <c r="U123" s="1">
        <v>0</v>
      </c>
      <c r="V123" s="1"/>
      <c r="W123" s="1"/>
      <c r="X123" s="1" t="s">
        <v>125</v>
      </c>
      <c r="Y123" s="1">
        <v>0.27</v>
      </c>
      <c r="Z123" s="1">
        <v>0.55000000000000004</v>
      </c>
      <c r="AA123" s="1">
        <v>0.26</v>
      </c>
      <c r="AB123" s="1">
        <v>0</v>
      </c>
      <c r="AC123" s="1"/>
      <c r="AD123" s="1"/>
      <c r="AE123" s="6" t="s">
        <v>125</v>
      </c>
      <c r="AF123" s="6">
        <v>0.39</v>
      </c>
      <c r="AG123" s="6">
        <v>1.55</v>
      </c>
      <c r="AH123" s="6">
        <v>0.05</v>
      </c>
      <c r="AI123" s="6">
        <v>0</v>
      </c>
      <c r="AJ123" s="1"/>
      <c r="AK123" s="1"/>
      <c r="AL123" s="6" t="s">
        <v>125</v>
      </c>
      <c r="AM123" s="6">
        <v>0.46</v>
      </c>
      <c r="AN123" s="6">
        <v>1.21</v>
      </c>
      <c r="AO123" s="6">
        <v>0</v>
      </c>
      <c r="AP123" s="6">
        <v>0.51</v>
      </c>
      <c r="AQ123" s="1"/>
      <c r="AR123" s="1"/>
      <c r="AS123" s="6" t="s">
        <v>125</v>
      </c>
      <c r="AT123" s="6">
        <v>0.73</v>
      </c>
      <c r="AU123" s="6">
        <v>2.21</v>
      </c>
      <c r="AV123" s="6">
        <v>0.16</v>
      </c>
      <c r="AW123" s="6">
        <v>0</v>
      </c>
      <c r="AZ123" s="6" t="s">
        <v>125</v>
      </c>
      <c r="BA123" s="6">
        <v>0.47</v>
      </c>
      <c r="BB123" s="6">
        <v>0.73</v>
      </c>
      <c r="BC123" s="6">
        <v>0.12</v>
      </c>
      <c r="BD123" s="6">
        <v>0</v>
      </c>
      <c r="BG123" s="6" t="s">
        <v>125</v>
      </c>
      <c r="BH123" s="6">
        <v>0.22</v>
      </c>
      <c r="BI123" s="6">
        <v>0</v>
      </c>
      <c r="BJ123" s="6">
        <v>0.41</v>
      </c>
      <c r="BK123" s="6">
        <v>0</v>
      </c>
      <c r="BN123" s="6" t="s">
        <v>125</v>
      </c>
      <c r="BO123" s="6">
        <v>0.14000000000000001</v>
      </c>
      <c r="BP123" s="6">
        <v>0</v>
      </c>
      <c r="BQ123" s="6">
        <v>0.28999999999999998</v>
      </c>
      <c r="BR123" s="6">
        <v>0</v>
      </c>
      <c r="BU123" s="6" t="s">
        <v>125</v>
      </c>
      <c r="BV123" s="6">
        <v>0.03</v>
      </c>
      <c r="BW123" s="6">
        <v>0.14000000000000001</v>
      </c>
      <c r="BX123" s="6">
        <v>0</v>
      </c>
      <c r="BY123" s="6">
        <v>0</v>
      </c>
      <c r="CB123" s="6" t="s">
        <v>125</v>
      </c>
      <c r="CC123" s="6">
        <v>0.49</v>
      </c>
      <c r="CD123" s="6">
        <v>0.49</v>
      </c>
      <c r="CE123" s="6">
        <v>0.72</v>
      </c>
      <c r="CF123" s="6">
        <v>0</v>
      </c>
      <c r="CI123" s="6" t="s">
        <v>125</v>
      </c>
      <c r="CJ123" s="6">
        <v>0.1</v>
      </c>
      <c r="CK123" s="6">
        <v>0.33</v>
      </c>
      <c r="CL123" s="6">
        <v>0</v>
      </c>
      <c r="CM123" s="6">
        <v>0</v>
      </c>
      <c r="CP123" s="6" t="s">
        <v>125</v>
      </c>
      <c r="CQ123" s="6">
        <v>7.0000000000000007E-2</v>
      </c>
      <c r="CR123" s="6">
        <v>0</v>
      </c>
      <c r="CS123" s="6">
        <v>0.15</v>
      </c>
      <c r="CT123" s="6">
        <v>0</v>
      </c>
      <c r="CW123" s="6" t="s">
        <v>125</v>
      </c>
      <c r="CX123" s="6">
        <v>0.03</v>
      </c>
      <c r="CY123" s="6">
        <v>0</v>
      </c>
      <c r="CZ123" s="6">
        <v>0</v>
      </c>
      <c r="DA123" s="6">
        <v>0.22</v>
      </c>
      <c r="DD123" s="6" t="s">
        <v>125</v>
      </c>
      <c r="DE123" s="6">
        <v>0.1</v>
      </c>
      <c r="DF123" s="6">
        <v>0.36</v>
      </c>
      <c r="DG123" s="6">
        <v>0</v>
      </c>
      <c r="DH123" s="6">
        <v>0</v>
      </c>
      <c r="DK123" s="6" t="s">
        <v>125</v>
      </c>
      <c r="DL123" s="6">
        <v>0.37</v>
      </c>
      <c r="DM123" s="6">
        <v>0.89</v>
      </c>
      <c r="DN123" s="6">
        <v>7.0000000000000007E-2</v>
      </c>
      <c r="DO123" s="6">
        <v>0</v>
      </c>
      <c r="DR123" s="6" t="s">
        <v>125</v>
      </c>
      <c r="DS123" s="6">
        <v>0.08</v>
      </c>
      <c r="DT123" s="6">
        <v>0</v>
      </c>
      <c r="DU123" s="6">
        <v>0</v>
      </c>
      <c r="DV123" s="6">
        <v>0</v>
      </c>
      <c r="DY123" s="6" t="s">
        <v>125</v>
      </c>
      <c r="DZ123" s="6">
        <v>0</v>
      </c>
      <c r="EA123" s="6">
        <v>0</v>
      </c>
      <c r="EB123" s="6">
        <v>0</v>
      </c>
      <c r="EC123" s="6">
        <v>0</v>
      </c>
      <c r="EF123" s="6" t="s">
        <v>125</v>
      </c>
      <c r="EG123" s="6">
        <v>0</v>
      </c>
      <c r="EH123" s="6">
        <v>0</v>
      </c>
      <c r="EI123" s="6">
        <v>0</v>
      </c>
      <c r="EJ123" s="6">
        <v>0</v>
      </c>
      <c r="EM123" s="6" t="s">
        <v>125</v>
      </c>
      <c r="EN123" s="6">
        <v>0.33</v>
      </c>
      <c r="EO123" s="6">
        <v>0</v>
      </c>
      <c r="EP123" s="6">
        <v>0.62</v>
      </c>
      <c r="EQ123" s="6">
        <v>0</v>
      </c>
      <c r="ET123" s="6" t="s">
        <v>125</v>
      </c>
      <c r="EU123" s="6">
        <v>0</v>
      </c>
      <c r="EV123" s="6">
        <v>0</v>
      </c>
      <c r="EW123" s="6">
        <v>0</v>
      </c>
      <c r="EX123" s="6">
        <v>0</v>
      </c>
      <c r="FA123" s="6" t="s">
        <v>125</v>
      </c>
      <c r="FB123" s="6">
        <v>0.04</v>
      </c>
      <c r="FC123" s="6">
        <v>0</v>
      </c>
      <c r="FD123" s="6">
        <v>0</v>
      </c>
      <c r="FE123" s="6">
        <v>0</v>
      </c>
      <c r="FH123" s="6" t="s">
        <v>125</v>
      </c>
      <c r="FI123" s="6">
        <v>0</v>
      </c>
      <c r="FJ123" s="6">
        <v>0</v>
      </c>
      <c r="FK123" s="6">
        <v>0</v>
      </c>
      <c r="FL123" s="6">
        <v>0</v>
      </c>
      <c r="FO123" s="6" t="s">
        <v>125</v>
      </c>
      <c r="FP123" s="6">
        <v>0</v>
      </c>
      <c r="FQ123" s="6">
        <v>0</v>
      </c>
      <c r="FR123" s="6">
        <v>0</v>
      </c>
      <c r="FS123" s="6">
        <v>0</v>
      </c>
      <c r="FV123" s="6" t="s">
        <v>125</v>
      </c>
      <c r="FW123" s="6">
        <v>0.32</v>
      </c>
      <c r="FX123" s="6">
        <v>0.4</v>
      </c>
      <c r="FY123" s="6">
        <v>0.37</v>
      </c>
      <c r="FZ123" s="6">
        <v>0</v>
      </c>
      <c r="GC123" s="6" t="s">
        <v>125</v>
      </c>
      <c r="GD123" s="6">
        <v>0.08</v>
      </c>
      <c r="GE123" s="6">
        <v>0</v>
      </c>
      <c r="GF123" s="6">
        <v>0</v>
      </c>
      <c r="GG123" s="6">
        <v>0</v>
      </c>
      <c r="GJ123" s="58" t="s">
        <v>125</v>
      </c>
      <c r="GK123" s="58">
        <v>0</v>
      </c>
      <c r="GL123" s="58">
        <v>0</v>
      </c>
      <c r="GM123" s="58">
        <v>0</v>
      </c>
      <c r="GN123" s="58">
        <v>0</v>
      </c>
      <c r="GQ123" s="58" t="s">
        <v>125</v>
      </c>
      <c r="GR123" s="58">
        <v>0</v>
      </c>
      <c r="GS123" s="58">
        <v>0</v>
      </c>
      <c r="GT123" s="58">
        <v>0</v>
      </c>
      <c r="GU123" s="58">
        <v>0</v>
      </c>
      <c r="GX123" s="62" t="s">
        <v>125</v>
      </c>
      <c r="GY123" s="62">
        <v>0.04</v>
      </c>
      <c r="GZ123" s="62">
        <v>0</v>
      </c>
      <c r="HA123" s="62">
        <v>7.0000000000000007E-2</v>
      </c>
      <c r="HB123" s="62">
        <v>0</v>
      </c>
    </row>
    <row r="124" spans="1:210" x14ac:dyDescent="0.3">
      <c r="A124" s="1">
        <v>5.95</v>
      </c>
      <c r="B124" s="1">
        <v>6</v>
      </c>
      <c r="C124" s="1" t="s">
        <v>126</v>
      </c>
      <c r="D124" s="1">
        <v>1.49</v>
      </c>
      <c r="E124" s="1">
        <v>2.11</v>
      </c>
      <c r="F124" s="1">
        <v>0.41</v>
      </c>
      <c r="G124" s="1">
        <v>3.42</v>
      </c>
      <c r="H124" s="1"/>
      <c r="I124" s="1"/>
      <c r="J124" s="1" t="s">
        <v>126</v>
      </c>
      <c r="K124" s="1">
        <v>2.35</v>
      </c>
      <c r="L124" s="1">
        <v>4.28</v>
      </c>
      <c r="M124" s="1">
        <v>1.48</v>
      </c>
      <c r="N124" s="1">
        <v>2.5499999999999998</v>
      </c>
      <c r="O124" s="1"/>
      <c r="P124" s="1"/>
      <c r="Q124" s="1" t="s">
        <v>126</v>
      </c>
      <c r="R124" s="1">
        <v>1.07</v>
      </c>
      <c r="S124" s="1">
        <v>1.57</v>
      </c>
      <c r="T124" s="1">
        <v>0.97</v>
      </c>
      <c r="U124" s="1">
        <v>0.49</v>
      </c>
      <c r="V124" s="1"/>
      <c r="W124" s="1"/>
      <c r="X124" s="1" t="s">
        <v>126</v>
      </c>
      <c r="Y124" s="1">
        <v>1.64</v>
      </c>
      <c r="Z124" s="1">
        <v>1.48</v>
      </c>
      <c r="AA124" s="1">
        <v>1.33</v>
      </c>
      <c r="AB124" s="1">
        <v>3.14</v>
      </c>
      <c r="AC124" s="1"/>
      <c r="AD124" s="1"/>
      <c r="AE124" s="6" t="s">
        <v>126</v>
      </c>
      <c r="AF124" s="6">
        <v>2.02</v>
      </c>
      <c r="AG124" s="6">
        <v>2.11</v>
      </c>
      <c r="AH124" s="6">
        <v>1.59</v>
      </c>
      <c r="AI124" s="6">
        <v>3.83</v>
      </c>
      <c r="AJ124" s="1"/>
      <c r="AK124" s="1"/>
      <c r="AL124" s="6" t="s">
        <v>126</v>
      </c>
      <c r="AM124" s="6">
        <v>3.45</v>
      </c>
      <c r="AN124" s="6">
        <v>3.15</v>
      </c>
      <c r="AO124" s="6">
        <v>1.8</v>
      </c>
      <c r="AP124" s="6">
        <v>8.2100000000000009</v>
      </c>
      <c r="AQ124" s="1"/>
      <c r="AR124" s="1"/>
      <c r="AS124" s="6" t="s">
        <v>126</v>
      </c>
      <c r="AT124" s="6">
        <v>5.15</v>
      </c>
      <c r="AU124" s="6">
        <v>7.13</v>
      </c>
      <c r="AV124" s="6">
        <v>5.01</v>
      </c>
      <c r="AW124" s="6">
        <v>4.59</v>
      </c>
      <c r="AZ124" s="6" t="s">
        <v>126</v>
      </c>
      <c r="BA124" s="6">
        <v>2.2200000000000002</v>
      </c>
      <c r="BB124" s="6">
        <v>2.66</v>
      </c>
      <c r="BC124" s="6">
        <v>2.27</v>
      </c>
      <c r="BD124" s="6">
        <v>2.2000000000000002</v>
      </c>
      <c r="BG124" s="6" t="s">
        <v>126</v>
      </c>
      <c r="BH124" s="6">
        <v>1.4</v>
      </c>
      <c r="BI124" s="6">
        <v>0.81</v>
      </c>
      <c r="BJ124" s="6">
        <v>0.97</v>
      </c>
      <c r="BK124" s="6">
        <v>3.87</v>
      </c>
      <c r="BN124" s="6" t="s">
        <v>126</v>
      </c>
      <c r="BO124" s="6">
        <v>2.88</v>
      </c>
      <c r="BP124" s="6">
        <v>1.07</v>
      </c>
      <c r="BQ124" s="6">
        <v>2.31</v>
      </c>
      <c r="BR124" s="6">
        <v>8.51</v>
      </c>
      <c r="BU124" s="6" t="s">
        <v>126</v>
      </c>
      <c r="BV124" s="6">
        <v>6.56</v>
      </c>
      <c r="BW124" s="6">
        <v>15.24</v>
      </c>
      <c r="BX124" s="6">
        <v>3.32</v>
      </c>
      <c r="BY124" s="6">
        <v>5.66</v>
      </c>
      <c r="CB124" s="6" t="s">
        <v>126</v>
      </c>
      <c r="CC124" s="6">
        <v>8.3000000000000007</v>
      </c>
      <c r="CD124" s="6">
        <v>17.260000000000002</v>
      </c>
      <c r="CE124" s="6">
        <v>4.51</v>
      </c>
      <c r="CF124" s="6">
        <v>5.55</v>
      </c>
      <c r="CI124" s="6" t="s">
        <v>126</v>
      </c>
      <c r="CJ124" s="6">
        <v>9.32</v>
      </c>
      <c r="CK124" s="6">
        <v>15.32</v>
      </c>
      <c r="CL124" s="6">
        <v>6.98</v>
      </c>
      <c r="CM124" s="6">
        <v>8.59</v>
      </c>
      <c r="CP124" s="6" t="s">
        <v>126</v>
      </c>
      <c r="CQ124" s="6">
        <v>7.08</v>
      </c>
      <c r="CR124" s="6">
        <v>13.23</v>
      </c>
      <c r="CS124" s="6">
        <v>4.16</v>
      </c>
      <c r="CT124" s="6">
        <v>5.95</v>
      </c>
      <c r="CW124" s="6" t="s">
        <v>126</v>
      </c>
      <c r="CX124" s="6">
        <v>4.12</v>
      </c>
      <c r="CY124" s="6">
        <v>9.75</v>
      </c>
      <c r="CZ124" s="6">
        <v>1.2</v>
      </c>
      <c r="DA124" s="6">
        <v>6.46</v>
      </c>
      <c r="DD124" s="6" t="s">
        <v>126</v>
      </c>
      <c r="DE124" s="6">
        <v>3.87</v>
      </c>
      <c r="DF124" s="6">
        <v>7.23</v>
      </c>
      <c r="DG124" s="6">
        <v>1.4</v>
      </c>
      <c r="DH124" s="6">
        <v>7.53</v>
      </c>
      <c r="DK124" s="6" t="s">
        <v>126</v>
      </c>
      <c r="DL124" s="6">
        <v>2.85</v>
      </c>
      <c r="DM124" s="6">
        <v>1.1399999999999999</v>
      </c>
      <c r="DN124" s="6">
        <v>2.23</v>
      </c>
      <c r="DO124" s="6">
        <v>9.33</v>
      </c>
      <c r="DR124" s="6" t="s">
        <v>126</v>
      </c>
      <c r="DS124" s="6">
        <v>4.6900000000000004</v>
      </c>
      <c r="DT124" s="6">
        <v>4.1500000000000004</v>
      </c>
      <c r="DU124" s="6">
        <v>3.01</v>
      </c>
      <c r="DV124" s="6">
        <v>11.9</v>
      </c>
      <c r="DY124" s="6" t="s">
        <v>126</v>
      </c>
      <c r="DZ124" s="6">
        <v>1.23</v>
      </c>
      <c r="EA124" s="6">
        <v>0.54</v>
      </c>
      <c r="EB124" s="6">
        <v>0.18</v>
      </c>
      <c r="EC124" s="6">
        <v>6.74</v>
      </c>
      <c r="EF124" s="6" t="s">
        <v>126</v>
      </c>
      <c r="EG124" s="6">
        <v>0.96</v>
      </c>
      <c r="EH124" s="6">
        <v>0.6</v>
      </c>
      <c r="EI124" s="6">
        <v>1</v>
      </c>
      <c r="EJ124" s="6">
        <v>2.31</v>
      </c>
      <c r="EM124" s="6" t="s">
        <v>126</v>
      </c>
      <c r="EN124" s="6">
        <v>1.34</v>
      </c>
      <c r="EO124" s="6">
        <v>0.17</v>
      </c>
      <c r="EP124" s="6">
        <v>0.9</v>
      </c>
      <c r="EQ124" s="6">
        <v>6.86</v>
      </c>
      <c r="ET124" s="6" t="s">
        <v>126</v>
      </c>
      <c r="EU124" s="6">
        <v>1.57</v>
      </c>
      <c r="EV124" s="6">
        <v>2.19</v>
      </c>
      <c r="EW124" s="6">
        <v>0.06</v>
      </c>
      <c r="EX124" s="6">
        <v>6.26</v>
      </c>
      <c r="FA124" s="6" t="s">
        <v>126</v>
      </c>
      <c r="FB124" s="6">
        <v>1.84</v>
      </c>
      <c r="FC124" s="6">
        <v>1.72</v>
      </c>
      <c r="FD124" s="6">
        <v>0.49</v>
      </c>
      <c r="FE124" s="6">
        <v>7.01</v>
      </c>
      <c r="FH124" s="6" t="s">
        <v>126</v>
      </c>
      <c r="FI124" s="6">
        <v>1.74</v>
      </c>
      <c r="FJ124" s="6">
        <v>0.85</v>
      </c>
      <c r="FK124" s="6">
        <v>1.07</v>
      </c>
      <c r="FL124" s="6">
        <v>7.7</v>
      </c>
      <c r="FO124" s="6" t="s">
        <v>126</v>
      </c>
      <c r="FP124" s="6">
        <v>0.86</v>
      </c>
      <c r="FQ124" s="6">
        <v>0.23</v>
      </c>
      <c r="FR124" s="6">
        <v>0.16</v>
      </c>
      <c r="FS124" s="6">
        <v>5.01</v>
      </c>
      <c r="FV124" s="6" t="s">
        <v>126</v>
      </c>
      <c r="FW124" s="6">
        <v>0.38</v>
      </c>
      <c r="FX124" s="6">
        <v>0.25</v>
      </c>
      <c r="FY124" s="6">
        <v>0.1</v>
      </c>
      <c r="FZ124" s="6">
        <v>2.9</v>
      </c>
      <c r="GC124" s="6" t="s">
        <v>126</v>
      </c>
      <c r="GD124" s="6">
        <v>0.39</v>
      </c>
      <c r="GE124" s="6">
        <v>0.78</v>
      </c>
      <c r="GF124" s="6">
        <v>0</v>
      </c>
      <c r="GG124" s="6">
        <v>1.83</v>
      </c>
      <c r="GJ124" s="58" t="s">
        <v>126</v>
      </c>
      <c r="GK124" s="58">
        <v>0.92</v>
      </c>
      <c r="GL124" s="58">
        <v>0.56000000000000005</v>
      </c>
      <c r="GM124" s="58">
        <v>0.86</v>
      </c>
      <c r="GN124" s="58">
        <v>1.8</v>
      </c>
      <c r="GQ124" s="58" t="s">
        <v>126</v>
      </c>
      <c r="GR124" s="58">
        <v>1.1200000000000001</v>
      </c>
      <c r="GS124" s="58">
        <v>0.59</v>
      </c>
      <c r="GT124" s="58">
        <v>0.31</v>
      </c>
      <c r="GU124" s="58">
        <v>5.34</v>
      </c>
      <c r="GX124" s="62" t="s">
        <v>126</v>
      </c>
      <c r="GY124" s="62">
        <v>0.51</v>
      </c>
      <c r="GZ124" s="62">
        <v>0.13</v>
      </c>
      <c r="HA124" s="62">
        <v>0.57999999999999996</v>
      </c>
      <c r="HB124" s="62">
        <v>1.08</v>
      </c>
    </row>
    <row r="125" spans="1:210" x14ac:dyDescent="0.3">
      <c r="A125" s="1">
        <v>6</v>
      </c>
      <c r="B125" s="1">
        <v>6.05</v>
      </c>
      <c r="C125" s="1" t="s">
        <v>127</v>
      </c>
      <c r="D125" s="1">
        <v>0.14000000000000001</v>
      </c>
      <c r="E125" s="1">
        <v>0</v>
      </c>
      <c r="F125" s="1">
        <v>0.15</v>
      </c>
      <c r="G125" s="1">
        <v>0</v>
      </c>
      <c r="H125" s="1"/>
      <c r="I125" s="1"/>
      <c r="J125" s="1" t="s">
        <v>127</v>
      </c>
      <c r="K125" s="1">
        <v>0.93</v>
      </c>
      <c r="L125" s="1">
        <v>0.66</v>
      </c>
      <c r="M125" s="1">
        <v>1.1599999999999999</v>
      </c>
      <c r="N125" s="1">
        <v>0.41</v>
      </c>
      <c r="O125" s="1"/>
      <c r="P125" s="1"/>
      <c r="Q125" s="1" t="s">
        <v>127</v>
      </c>
      <c r="R125" s="1">
        <v>0.26</v>
      </c>
      <c r="S125" s="1">
        <v>0.31</v>
      </c>
      <c r="T125" s="1">
        <v>0.36</v>
      </c>
      <c r="U125" s="1">
        <v>0</v>
      </c>
      <c r="V125" s="1"/>
      <c r="W125" s="1"/>
      <c r="X125" s="1" t="s">
        <v>127</v>
      </c>
      <c r="Y125" s="1">
        <v>0.83</v>
      </c>
      <c r="Z125" s="1">
        <v>1.05</v>
      </c>
      <c r="AA125" s="1">
        <v>0.52</v>
      </c>
      <c r="AB125" s="1">
        <v>0.51</v>
      </c>
      <c r="AC125" s="1"/>
      <c r="AD125" s="1"/>
      <c r="AE125" s="6" t="s">
        <v>127</v>
      </c>
      <c r="AF125" s="6">
        <v>0.32</v>
      </c>
      <c r="AG125" s="6">
        <v>0.6</v>
      </c>
      <c r="AH125" s="6">
        <v>0.09</v>
      </c>
      <c r="AI125" s="6">
        <v>0.76</v>
      </c>
      <c r="AJ125" s="1"/>
      <c r="AK125" s="1"/>
      <c r="AL125" s="6" t="s">
        <v>127</v>
      </c>
      <c r="AM125" s="6">
        <v>0.2</v>
      </c>
      <c r="AN125" s="6">
        <v>0</v>
      </c>
      <c r="AO125" s="6">
        <v>0.4</v>
      </c>
      <c r="AP125" s="6">
        <v>0</v>
      </c>
      <c r="AQ125" s="1"/>
      <c r="AR125" s="1"/>
      <c r="AS125" s="6" t="s">
        <v>127</v>
      </c>
      <c r="AT125" s="6">
        <v>0.71</v>
      </c>
      <c r="AU125" s="6">
        <v>0.13</v>
      </c>
      <c r="AV125" s="6">
        <v>0.73</v>
      </c>
      <c r="AW125" s="6">
        <v>0</v>
      </c>
      <c r="AZ125" s="6" t="s">
        <v>127</v>
      </c>
      <c r="BA125" s="6">
        <v>0.27</v>
      </c>
      <c r="BB125" s="6">
        <v>0.33</v>
      </c>
      <c r="BC125" s="6">
        <v>0.24</v>
      </c>
      <c r="BD125" s="6">
        <v>0</v>
      </c>
      <c r="BG125" s="6" t="s">
        <v>127</v>
      </c>
      <c r="BH125" s="6">
        <v>0.34</v>
      </c>
      <c r="BI125" s="6">
        <v>0.25</v>
      </c>
      <c r="BJ125" s="6">
        <v>0.51</v>
      </c>
      <c r="BK125" s="6">
        <v>0</v>
      </c>
      <c r="BN125" s="6" t="s">
        <v>127</v>
      </c>
      <c r="BO125" s="6">
        <v>0.37</v>
      </c>
      <c r="BP125" s="6">
        <v>0</v>
      </c>
      <c r="BQ125" s="6">
        <v>0.46</v>
      </c>
      <c r="BR125" s="6">
        <v>0.39</v>
      </c>
      <c r="BU125" s="6" t="s">
        <v>127</v>
      </c>
      <c r="BV125" s="6">
        <v>0.27</v>
      </c>
      <c r="BW125" s="6">
        <v>0.24</v>
      </c>
      <c r="BX125" s="6">
        <v>0.05</v>
      </c>
      <c r="BY125" s="6">
        <v>0.43</v>
      </c>
      <c r="CB125" s="6" t="s">
        <v>127</v>
      </c>
      <c r="CC125" s="6">
        <v>0.06</v>
      </c>
      <c r="CD125" s="6">
        <v>0</v>
      </c>
      <c r="CE125" s="6">
        <v>0.11</v>
      </c>
      <c r="CF125" s="6">
        <v>0</v>
      </c>
      <c r="CI125" s="6" t="s">
        <v>127</v>
      </c>
      <c r="CJ125" s="6">
        <v>0.17</v>
      </c>
      <c r="CK125" s="6">
        <v>0</v>
      </c>
      <c r="CL125" s="6">
        <v>0.16</v>
      </c>
      <c r="CM125" s="6">
        <v>0</v>
      </c>
      <c r="CP125" s="6" t="s">
        <v>127</v>
      </c>
      <c r="CQ125" s="6">
        <v>0.15</v>
      </c>
      <c r="CR125" s="6">
        <v>0.42</v>
      </c>
      <c r="CS125" s="6">
        <v>0</v>
      </c>
      <c r="CT125" s="6">
        <v>0</v>
      </c>
      <c r="CW125" s="6" t="s">
        <v>127</v>
      </c>
      <c r="CX125" s="6">
        <v>0.42</v>
      </c>
      <c r="CY125" s="6">
        <v>0.23</v>
      </c>
      <c r="CZ125" s="6">
        <v>0.42</v>
      </c>
      <c r="DA125" s="6">
        <v>0</v>
      </c>
      <c r="DD125" s="6" t="s">
        <v>127</v>
      </c>
      <c r="DE125" s="6">
        <v>0.11</v>
      </c>
      <c r="DF125" s="6">
        <v>0.3</v>
      </c>
      <c r="DG125" s="6">
        <v>0.05</v>
      </c>
      <c r="DH125" s="6">
        <v>0</v>
      </c>
      <c r="DK125" s="6" t="s">
        <v>127</v>
      </c>
      <c r="DL125" s="6">
        <v>0.16</v>
      </c>
      <c r="DM125" s="6">
        <v>0</v>
      </c>
      <c r="DN125" s="6">
        <v>0</v>
      </c>
      <c r="DO125" s="6">
        <v>0.77</v>
      </c>
      <c r="DR125" s="6" t="s">
        <v>127</v>
      </c>
      <c r="DS125" s="6">
        <v>0.49</v>
      </c>
      <c r="DT125" s="6">
        <v>0.93</v>
      </c>
      <c r="DU125" s="6">
        <v>0</v>
      </c>
      <c r="DV125" s="6">
        <v>1.05</v>
      </c>
      <c r="DY125" s="6" t="s">
        <v>127</v>
      </c>
      <c r="DZ125" s="6">
        <v>0.31</v>
      </c>
      <c r="EA125" s="6">
        <v>0.28000000000000003</v>
      </c>
      <c r="EB125" s="6">
        <v>0.11</v>
      </c>
      <c r="EC125" s="6">
        <v>0</v>
      </c>
      <c r="EF125" s="6" t="s">
        <v>127</v>
      </c>
      <c r="EG125" s="6">
        <v>0.46</v>
      </c>
      <c r="EH125" s="6">
        <v>0.32</v>
      </c>
      <c r="EI125" s="6">
        <v>0.42</v>
      </c>
      <c r="EJ125" s="6">
        <v>0</v>
      </c>
      <c r="EM125" s="6" t="s">
        <v>127</v>
      </c>
      <c r="EN125" s="6">
        <v>0.11</v>
      </c>
      <c r="EO125" s="6">
        <v>0</v>
      </c>
      <c r="EP125" s="6">
        <v>0.06</v>
      </c>
      <c r="EQ125" s="6">
        <v>0</v>
      </c>
      <c r="ET125" s="6" t="s">
        <v>127</v>
      </c>
      <c r="EU125" s="6">
        <v>0.66</v>
      </c>
      <c r="EV125" s="6">
        <v>1.31</v>
      </c>
      <c r="EW125" s="6">
        <v>0.56000000000000005</v>
      </c>
      <c r="EX125" s="6">
        <v>0</v>
      </c>
      <c r="FA125" s="6" t="s">
        <v>127</v>
      </c>
      <c r="FB125" s="6">
        <v>0.62</v>
      </c>
      <c r="FC125" s="6">
        <v>0.94</v>
      </c>
      <c r="FD125" s="6">
        <v>0</v>
      </c>
      <c r="FE125" s="6">
        <v>2.5099999999999998</v>
      </c>
      <c r="FH125" s="6" t="s">
        <v>127</v>
      </c>
      <c r="FI125" s="6">
        <v>0.32</v>
      </c>
      <c r="FJ125" s="6">
        <v>0.73</v>
      </c>
      <c r="FK125" s="6">
        <v>0.23</v>
      </c>
      <c r="FL125" s="6">
        <v>0</v>
      </c>
      <c r="FO125" s="6" t="s">
        <v>127</v>
      </c>
      <c r="FP125" s="6">
        <v>0.41</v>
      </c>
      <c r="FQ125" s="6">
        <v>0.19</v>
      </c>
      <c r="FR125" s="6">
        <v>0.16</v>
      </c>
      <c r="FS125" s="6">
        <v>2.1</v>
      </c>
      <c r="FV125" s="6" t="s">
        <v>127</v>
      </c>
      <c r="FW125" s="6">
        <v>0.16</v>
      </c>
      <c r="FX125" s="6">
        <v>0</v>
      </c>
      <c r="FY125" s="6">
        <v>0.08</v>
      </c>
      <c r="FZ125" s="6">
        <v>0</v>
      </c>
      <c r="GC125" s="6" t="s">
        <v>127</v>
      </c>
      <c r="GD125" s="6">
        <v>0.2</v>
      </c>
      <c r="GE125" s="6">
        <v>0.25</v>
      </c>
      <c r="GF125" s="6">
        <v>0.15</v>
      </c>
      <c r="GG125" s="6">
        <v>0</v>
      </c>
      <c r="GJ125" s="58" t="s">
        <v>127</v>
      </c>
      <c r="GK125" s="58">
        <v>0.28999999999999998</v>
      </c>
      <c r="GL125" s="58">
        <v>0.26</v>
      </c>
      <c r="GM125" s="58">
        <v>0.3</v>
      </c>
      <c r="GN125" s="58">
        <v>0</v>
      </c>
      <c r="GQ125" s="58" t="s">
        <v>127</v>
      </c>
      <c r="GR125" s="58">
        <v>0.44</v>
      </c>
      <c r="GS125" s="58">
        <v>0</v>
      </c>
      <c r="GT125" s="58">
        <v>0.84</v>
      </c>
      <c r="GU125" s="58">
        <v>0</v>
      </c>
      <c r="GX125" s="62" t="s">
        <v>127</v>
      </c>
      <c r="GY125" s="62">
        <v>0.83</v>
      </c>
      <c r="GZ125" s="62">
        <v>1.1499999999999999</v>
      </c>
      <c r="HA125" s="62">
        <v>0.9</v>
      </c>
      <c r="HB125" s="62">
        <v>0</v>
      </c>
    </row>
    <row r="126" spans="1:210" x14ac:dyDescent="0.3">
      <c r="A126" s="1">
        <v>6.05</v>
      </c>
      <c r="B126" s="1">
        <v>6.1</v>
      </c>
      <c r="C126" s="1" t="s">
        <v>128</v>
      </c>
      <c r="D126" s="1">
        <v>0.13</v>
      </c>
      <c r="E126" s="1">
        <v>0.35</v>
      </c>
      <c r="F126" s="1">
        <v>0</v>
      </c>
      <c r="G126" s="1">
        <v>0</v>
      </c>
      <c r="H126" s="1"/>
      <c r="I126" s="1"/>
      <c r="J126" s="1" t="s">
        <v>128</v>
      </c>
      <c r="K126" s="1">
        <v>0.03</v>
      </c>
      <c r="L126" s="1">
        <v>0</v>
      </c>
      <c r="M126" s="1">
        <v>0</v>
      </c>
      <c r="N126" s="1">
        <v>0.15</v>
      </c>
      <c r="O126" s="1"/>
      <c r="P126" s="1"/>
      <c r="Q126" s="1" t="s">
        <v>128</v>
      </c>
      <c r="R126" s="1">
        <v>0.05</v>
      </c>
      <c r="S126" s="1">
        <v>0</v>
      </c>
      <c r="T126" s="1">
        <v>0</v>
      </c>
      <c r="U126" s="1">
        <v>0</v>
      </c>
      <c r="V126" s="1"/>
      <c r="W126" s="1"/>
      <c r="X126" s="1" t="s">
        <v>128</v>
      </c>
      <c r="Y126" s="1">
        <v>0.34</v>
      </c>
      <c r="Z126" s="1">
        <v>0.44</v>
      </c>
      <c r="AA126" s="1">
        <v>0.26</v>
      </c>
      <c r="AB126" s="1">
        <v>0.56999999999999995</v>
      </c>
      <c r="AC126" s="1"/>
      <c r="AD126" s="1"/>
      <c r="AE126" s="6" t="s">
        <v>128</v>
      </c>
      <c r="AF126" s="6">
        <v>0.03</v>
      </c>
      <c r="AG126" s="6">
        <v>0.15</v>
      </c>
      <c r="AH126" s="6">
        <v>0</v>
      </c>
      <c r="AI126" s="6">
        <v>0</v>
      </c>
      <c r="AJ126" s="1"/>
      <c r="AK126" s="1"/>
      <c r="AL126" s="6" t="s">
        <v>128</v>
      </c>
      <c r="AM126" s="6">
        <v>0.04</v>
      </c>
      <c r="AN126" s="6">
        <v>0</v>
      </c>
      <c r="AO126" s="6">
        <v>7.0000000000000007E-2</v>
      </c>
      <c r="AP126" s="6">
        <v>0</v>
      </c>
      <c r="AQ126" s="1"/>
      <c r="AR126" s="1"/>
      <c r="AS126" s="6" t="s">
        <v>128</v>
      </c>
      <c r="AT126" s="6">
        <v>0.03</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0.12</v>
      </c>
      <c r="BP126" s="6">
        <v>0</v>
      </c>
      <c r="BQ126" s="6">
        <v>0.26</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c r="EF126" s="6" t="s">
        <v>128</v>
      </c>
      <c r="EG126" s="6">
        <v>0.18</v>
      </c>
      <c r="EH126" s="6">
        <v>0</v>
      </c>
      <c r="EI126" s="6">
        <v>0.36</v>
      </c>
      <c r="EJ126" s="6">
        <v>0</v>
      </c>
      <c r="EM126" s="6" t="s">
        <v>128</v>
      </c>
      <c r="EN126" s="6">
        <v>0</v>
      </c>
      <c r="EO126" s="6">
        <v>0</v>
      </c>
      <c r="EP126" s="6">
        <v>0</v>
      </c>
      <c r="EQ126" s="6">
        <v>0</v>
      </c>
      <c r="ET126" s="6" t="s">
        <v>128</v>
      </c>
      <c r="EU126" s="6">
        <v>0</v>
      </c>
      <c r="EV126" s="6">
        <v>0</v>
      </c>
      <c r="EW126" s="6">
        <v>0</v>
      </c>
      <c r="EX126" s="6">
        <v>0</v>
      </c>
      <c r="FA126" s="6" t="s">
        <v>128</v>
      </c>
      <c r="FB126" s="6">
        <v>0.09</v>
      </c>
      <c r="FC126" s="6">
        <v>0.13</v>
      </c>
      <c r="FD126" s="6">
        <v>0.1</v>
      </c>
      <c r="FE126" s="6">
        <v>0</v>
      </c>
      <c r="FH126" s="6" t="s">
        <v>128</v>
      </c>
      <c r="FI126" s="6">
        <v>0.42</v>
      </c>
      <c r="FJ126" s="6">
        <v>1.54</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0.03</v>
      </c>
      <c r="GS126" s="58">
        <v>0.08</v>
      </c>
      <c r="GT126" s="58">
        <v>0</v>
      </c>
      <c r="GU126" s="58">
        <v>0</v>
      </c>
      <c r="GX126" s="62" t="s">
        <v>128</v>
      </c>
      <c r="GY126" s="62">
        <v>0</v>
      </c>
      <c r="GZ126" s="62">
        <v>0</v>
      </c>
      <c r="HA126" s="62">
        <v>0</v>
      </c>
      <c r="HB126" s="62">
        <v>0</v>
      </c>
    </row>
    <row r="127" spans="1:210" x14ac:dyDescent="0.3">
      <c r="A127" s="1">
        <v>6.1</v>
      </c>
      <c r="B127" s="1">
        <v>6.15</v>
      </c>
      <c r="C127" s="1" t="s">
        <v>129</v>
      </c>
      <c r="D127" s="1">
        <v>0</v>
      </c>
      <c r="E127" s="1">
        <v>0</v>
      </c>
      <c r="F127" s="1">
        <v>0</v>
      </c>
      <c r="G127" s="1">
        <v>0</v>
      </c>
      <c r="H127" s="1"/>
      <c r="I127" s="1"/>
      <c r="J127" s="1" t="s">
        <v>129</v>
      </c>
      <c r="K127" s="1">
        <v>0</v>
      </c>
      <c r="L127" s="1">
        <v>0</v>
      </c>
      <c r="M127" s="1">
        <v>0</v>
      </c>
      <c r="N127" s="1">
        <v>0</v>
      </c>
      <c r="O127" s="1"/>
      <c r="P127" s="1"/>
      <c r="Q127" s="1" t="s">
        <v>129</v>
      </c>
      <c r="R127" s="1">
        <v>0.21</v>
      </c>
      <c r="S127" s="1">
        <v>0</v>
      </c>
      <c r="T127" s="1">
        <v>0.39</v>
      </c>
      <c r="U127" s="1">
        <v>0</v>
      </c>
      <c r="V127" s="1"/>
      <c r="W127" s="1"/>
      <c r="X127" s="1" t="s">
        <v>129</v>
      </c>
      <c r="Y127" s="1">
        <v>0</v>
      </c>
      <c r="Z127" s="1">
        <v>0</v>
      </c>
      <c r="AA127" s="1">
        <v>0</v>
      </c>
      <c r="AB127" s="1">
        <v>0</v>
      </c>
      <c r="AC127" s="1"/>
      <c r="AD127" s="1"/>
      <c r="AE127" s="6" t="s">
        <v>129</v>
      </c>
      <c r="AF127" s="6">
        <v>0.15</v>
      </c>
      <c r="AG127" s="6">
        <v>0.17</v>
      </c>
      <c r="AH127" s="6">
        <v>0.2</v>
      </c>
      <c r="AI127" s="6">
        <v>0</v>
      </c>
      <c r="AJ127" s="1"/>
      <c r="AK127" s="1"/>
      <c r="AL127" s="6" t="s">
        <v>129</v>
      </c>
      <c r="AM127" s="6">
        <v>3.18</v>
      </c>
      <c r="AN127" s="6">
        <v>11.1</v>
      </c>
      <c r="AO127" s="6">
        <v>0.75</v>
      </c>
      <c r="AP127" s="6">
        <v>0.35</v>
      </c>
      <c r="AQ127" s="1"/>
      <c r="AR127" s="1"/>
      <c r="AS127" s="6" t="s">
        <v>129</v>
      </c>
      <c r="AT127" s="6">
        <v>3.72</v>
      </c>
      <c r="AU127" s="6">
        <v>8.8800000000000008</v>
      </c>
      <c r="AV127" s="6">
        <v>2.2999999999999998</v>
      </c>
      <c r="AW127" s="6">
        <v>0.31</v>
      </c>
      <c r="AZ127" s="6" t="s">
        <v>129</v>
      </c>
      <c r="BA127" s="6">
        <v>2.93</v>
      </c>
      <c r="BB127" s="6">
        <v>6.56</v>
      </c>
      <c r="BC127" s="6">
        <v>0.89</v>
      </c>
      <c r="BD127" s="6">
        <v>1.05</v>
      </c>
      <c r="BG127" s="6" t="s">
        <v>129</v>
      </c>
      <c r="BH127" s="6">
        <v>2.44</v>
      </c>
      <c r="BI127" s="6">
        <v>8.93</v>
      </c>
      <c r="BJ127" s="6">
        <v>0.31</v>
      </c>
      <c r="BK127" s="6">
        <v>0</v>
      </c>
      <c r="BN127" s="6" t="s">
        <v>129</v>
      </c>
      <c r="BO127" s="6">
        <v>1.72</v>
      </c>
      <c r="BP127" s="6">
        <v>3.4</v>
      </c>
      <c r="BQ127" s="6">
        <v>1.19</v>
      </c>
      <c r="BR127" s="6">
        <v>0.23</v>
      </c>
      <c r="BU127" s="6" t="s">
        <v>129</v>
      </c>
      <c r="BV127" s="6">
        <v>3.04</v>
      </c>
      <c r="BW127" s="6">
        <v>8.93</v>
      </c>
      <c r="BX127" s="6">
        <v>1.6</v>
      </c>
      <c r="BY127" s="6">
        <v>0</v>
      </c>
      <c r="CB127" s="6" t="s">
        <v>129</v>
      </c>
      <c r="CC127" s="6">
        <v>0.28000000000000003</v>
      </c>
      <c r="CD127" s="6">
        <v>0.54</v>
      </c>
      <c r="CE127" s="6">
        <v>0</v>
      </c>
      <c r="CF127" s="6">
        <v>0.69</v>
      </c>
      <c r="CI127" s="6" t="s">
        <v>129</v>
      </c>
      <c r="CJ127" s="6">
        <v>0.04</v>
      </c>
      <c r="CK127" s="6">
        <v>0.12</v>
      </c>
      <c r="CL127" s="6">
        <v>0</v>
      </c>
      <c r="CM127" s="6">
        <v>0</v>
      </c>
      <c r="CP127" s="6" t="s">
        <v>129</v>
      </c>
      <c r="CQ127" s="6">
        <v>0.28999999999999998</v>
      </c>
      <c r="CR127" s="6">
        <v>0.49</v>
      </c>
      <c r="CS127" s="6">
        <v>0.08</v>
      </c>
      <c r="CT127" s="6">
        <v>0</v>
      </c>
      <c r="CW127" s="6" t="s">
        <v>129</v>
      </c>
      <c r="CX127" s="6">
        <v>0.15</v>
      </c>
      <c r="CY127" s="6">
        <v>0.09</v>
      </c>
      <c r="CZ127" s="6">
        <v>0.23</v>
      </c>
      <c r="DA127" s="6">
        <v>0</v>
      </c>
      <c r="DD127" s="6" t="s">
        <v>129</v>
      </c>
      <c r="DE127" s="6">
        <v>0</v>
      </c>
      <c r="DF127" s="6">
        <v>0</v>
      </c>
      <c r="DG127" s="6">
        <v>0</v>
      </c>
      <c r="DH127" s="6">
        <v>0</v>
      </c>
      <c r="DK127" s="6" t="s">
        <v>129</v>
      </c>
      <c r="DL127" s="6">
        <v>0.04</v>
      </c>
      <c r="DM127" s="6">
        <v>0</v>
      </c>
      <c r="DN127" s="6">
        <v>0.08</v>
      </c>
      <c r="DO127" s="6">
        <v>0</v>
      </c>
      <c r="DR127" s="6" t="s">
        <v>129</v>
      </c>
      <c r="DS127" s="6">
        <v>0.28000000000000003</v>
      </c>
      <c r="DT127" s="6">
        <v>0.67</v>
      </c>
      <c r="DU127" s="6">
        <v>0.18</v>
      </c>
      <c r="DV127" s="6">
        <v>0</v>
      </c>
      <c r="DY127" s="6" t="s">
        <v>129</v>
      </c>
      <c r="DZ127" s="6">
        <v>0.19</v>
      </c>
      <c r="EA127" s="6">
        <v>0</v>
      </c>
      <c r="EB127" s="6">
        <v>0.41</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0.17</v>
      </c>
      <c r="FC127" s="6">
        <v>0</v>
      </c>
      <c r="FD127" s="6">
        <v>0.35</v>
      </c>
      <c r="FE127" s="6">
        <v>0</v>
      </c>
      <c r="FH127" s="6" t="s">
        <v>129</v>
      </c>
      <c r="FI127" s="6">
        <v>0.1</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0.11</v>
      </c>
      <c r="GE127" s="6">
        <v>0</v>
      </c>
      <c r="GF127" s="6">
        <v>0</v>
      </c>
      <c r="GG127" s="6">
        <v>0</v>
      </c>
      <c r="GJ127" s="58" t="s">
        <v>129</v>
      </c>
      <c r="GK127" s="58">
        <v>0</v>
      </c>
      <c r="GL127" s="58">
        <v>0</v>
      </c>
      <c r="GM127" s="58">
        <v>0</v>
      </c>
      <c r="GN127" s="58">
        <v>0</v>
      </c>
      <c r="GQ127" s="58" t="s">
        <v>129</v>
      </c>
      <c r="GR127" s="58">
        <v>0</v>
      </c>
      <c r="GS127" s="58">
        <v>0</v>
      </c>
      <c r="GT127" s="58">
        <v>0</v>
      </c>
      <c r="GU127" s="58">
        <v>0</v>
      </c>
      <c r="GX127" s="62" t="s">
        <v>129</v>
      </c>
      <c r="GY127" s="62">
        <v>0.11</v>
      </c>
      <c r="GZ127" s="62">
        <v>0</v>
      </c>
      <c r="HA127" s="62">
        <v>0</v>
      </c>
      <c r="HB127" s="62">
        <v>0</v>
      </c>
    </row>
    <row r="128" spans="1:210" x14ac:dyDescent="0.3">
      <c r="A128" s="1">
        <v>6.15</v>
      </c>
      <c r="B128" s="1">
        <v>6.2</v>
      </c>
      <c r="C128" s="1" t="s">
        <v>130</v>
      </c>
      <c r="D128" s="1">
        <v>0</v>
      </c>
      <c r="E128" s="1">
        <v>0</v>
      </c>
      <c r="F128" s="1">
        <v>0</v>
      </c>
      <c r="G128" s="1">
        <v>0</v>
      </c>
      <c r="H128" s="1"/>
      <c r="I128" s="1"/>
      <c r="J128" s="1" t="s">
        <v>130</v>
      </c>
      <c r="K128" s="1">
        <v>0.06</v>
      </c>
      <c r="L128" s="1">
        <v>0.27</v>
      </c>
      <c r="M128" s="1">
        <v>0</v>
      </c>
      <c r="N128" s="1">
        <v>0</v>
      </c>
      <c r="O128" s="1"/>
      <c r="P128" s="1"/>
      <c r="Q128" s="1" t="s">
        <v>130</v>
      </c>
      <c r="R128" s="1">
        <v>0.03</v>
      </c>
      <c r="S128" s="1">
        <v>0</v>
      </c>
      <c r="T128" s="1">
        <v>0.06</v>
      </c>
      <c r="U128" s="1">
        <v>0</v>
      </c>
      <c r="V128" s="1"/>
      <c r="W128" s="1"/>
      <c r="X128" s="1" t="s">
        <v>130</v>
      </c>
      <c r="Y128" s="1">
        <v>0.03</v>
      </c>
      <c r="Z128" s="1">
        <v>0</v>
      </c>
      <c r="AA128" s="1">
        <v>0.05</v>
      </c>
      <c r="AB128" s="1">
        <v>0</v>
      </c>
      <c r="AC128" s="1"/>
      <c r="AD128" s="1"/>
      <c r="AE128" s="6" t="s">
        <v>130</v>
      </c>
      <c r="AF128" s="6">
        <v>0.05</v>
      </c>
      <c r="AG128" s="6">
        <v>0</v>
      </c>
      <c r="AH128" s="6">
        <v>0.09</v>
      </c>
      <c r="AI128" s="6">
        <v>0</v>
      </c>
      <c r="AJ128" s="1"/>
      <c r="AK128" s="1"/>
      <c r="AL128" s="6" t="s">
        <v>130</v>
      </c>
      <c r="AM128" s="6">
        <v>0.22</v>
      </c>
      <c r="AN128" s="6">
        <v>0.49</v>
      </c>
      <c r="AO128" s="6">
        <v>0.08</v>
      </c>
      <c r="AP128" s="6">
        <v>0.32</v>
      </c>
      <c r="AQ128" s="1"/>
      <c r="AR128" s="1"/>
      <c r="AS128" s="6" t="s">
        <v>130</v>
      </c>
      <c r="AT128" s="6">
        <v>0.06</v>
      </c>
      <c r="AU128" s="6">
        <v>0.22</v>
      </c>
      <c r="AV128" s="6">
        <v>0</v>
      </c>
      <c r="AW128" s="6">
        <v>0</v>
      </c>
      <c r="AZ128" s="6" t="s">
        <v>130</v>
      </c>
      <c r="BA128" s="6">
        <v>0.7</v>
      </c>
      <c r="BB128" s="6">
        <v>0.45</v>
      </c>
      <c r="BC128" s="6">
        <v>0.95</v>
      </c>
      <c r="BD128" s="6">
        <v>0</v>
      </c>
      <c r="BG128" s="6" t="s">
        <v>130</v>
      </c>
      <c r="BH128" s="6">
        <v>0.09</v>
      </c>
      <c r="BI128" s="6">
        <v>0.37</v>
      </c>
      <c r="BJ128" s="6">
        <v>0</v>
      </c>
      <c r="BK128" s="6">
        <v>0</v>
      </c>
      <c r="BN128" s="6" t="s">
        <v>130</v>
      </c>
      <c r="BO128" s="6">
        <v>0.05</v>
      </c>
      <c r="BP128" s="6">
        <v>0</v>
      </c>
      <c r="BQ128" s="6">
        <v>0.11</v>
      </c>
      <c r="BR128" s="6">
        <v>0</v>
      </c>
      <c r="BU128" s="6" t="s">
        <v>130</v>
      </c>
      <c r="BV128" s="6">
        <v>0.02</v>
      </c>
      <c r="BW128" s="6">
        <v>0</v>
      </c>
      <c r="BX128" s="6">
        <v>0.04</v>
      </c>
      <c r="BY128" s="6">
        <v>0</v>
      </c>
      <c r="CB128" s="6" t="s">
        <v>130</v>
      </c>
      <c r="CC128" s="6">
        <v>0.27</v>
      </c>
      <c r="CD128" s="6">
        <v>0.12</v>
      </c>
      <c r="CE128" s="6">
        <v>0.47</v>
      </c>
      <c r="CF128" s="6">
        <v>0</v>
      </c>
      <c r="CI128" s="6" t="s">
        <v>130</v>
      </c>
      <c r="CJ128" s="6">
        <v>0.28999999999999998</v>
      </c>
      <c r="CK128" s="6">
        <v>0</v>
      </c>
      <c r="CL128" s="6">
        <v>0.28000000000000003</v>
      </c>
      <c r="CM128" s="6">
        <v>0.34</v>
      </c>
      <c r="CP128" s="6" t="s">
        <v>130</v>
      </c>
      <c r="CQ128" s="6">
        <v>0</v>
      </c>
      <c r="CR128" s="6">
        <v>0</v>
      </c>
      <c r="CS128" s="6">
        <v>0</v>
      </c>
      <c r="CT128" s="6">
        <v>0</v>
      </c>
      <c r="CW128" s="6" t="s">
        <v>130</v>
      </c>
      <c r="CX128" s="6">
        <v>0.17</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0.05</v>
      </c>
      <c r="DT128" s="6">
        <v>0</v>
      </c>
      <c r="DU128" s="6">
        <v>0</v>
      </c>
      <c r="DV128" s="6">
        <v>0</v>
      </c>
      <c r="DY128" s="6" t="s">
        <v>130</v>
      </c>
      <c r="DZ128" s="6">
        <v>0.05</v>
      </c>
      <c r="EA128" s="6">
        <v>0</v>
      </c>
      <c r="EB128" s="6">
        <v>0</v>
      </c>
      <c r="EC128" s="6">
        <v>0</v>
      </c>
      <c r="EF128" s="6" t="s">
        <v>130</v>
      </c>
      <c r="EG128" s="6">
        <v>0.06</v>
      </c>
      <c r="EH128" s="6">
        <v>0.19</v>
      </c>
      <c r="EI128" s="6">
        <v>0</v>
      </c>
      <c r="EJ128" s="6">
        <v>0</v>
      </c>
      <c r="EM128" s="6" t="s">
        <v>130</v>
      </c>
      <c r="EN128" s="6">
        <v>0.16</v>
      </c>
      <c r="EO128" s="6">
        <v>0</v>
      </c>
      <c r="EP128" s="6">
        <v>0.3</v>
      </c>
      <c r="EQ128" s="6">
        <v>0</v>
      </c>
      <c r="ET128" s="6" t="s">
        <v>130</v>
      </c>
      <c r="EU128" s="6">
        <v>0</v>
      </c>
      <c r="EV128" s="6">
        <v>0</v>
      </c>
      <c r="EW128" s="6">
        <v>0</v>
      </c>
      <c r="EX128" s="6">
        <v>0</v>
      </c>
      <c r="FA128" s="6" t="s">
        <v>130</v>
      </c>
      <c r="FB128" s="6">
        <v>0.04</v>
      </c>
      <c r="FC128" s="6">
        <v>0.14000000000000001</v>
      </c>
      <c r="FD128" s="6">
        <v>0</v>
      </c>
      <c r="FE128" s="6">
        <v>0</v>
      </c>
      <c r="FH128" s="6" t="s">
        <v>130</v>
      </c>
      <c r="FI128" s="6">
        <v>0</v>
      </c>
      <c r="FJ128" s="6">
        <v>0</v>
      </c>
      <c r="FK128" s="6">
        <v>0</v>
      </c>
      <c r="FL128" s="6">
        <v>0</v>
      </c>
      <c r="FO128" s="6" t="s">
        <v>130</v>
      </c>
      <c r="FP128" s="6">
        <v>0.15</v>
      </c>
      <c r="FQ128" s="6">
        <v>0.62</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0.03</v>
      </c>
      <c r="GS128" s="58">
        <v>0.09</v>
      </c>
      <c r="GT128" s="58">
        <v>0</v>
      </c>
      <c r="GU128" s="58">
        <v>0</v>
      </c>
      <c r="GX128" s="62" t="s">
        <v>130</v>
      </c>
      <c r="GY128" s="62">
        <v>0</v>
      </c>
      <c r="GZ128" s="62">
        <v>0</v>
      </c>
      <c r="HA128" s="62">
        <v>0</v>
      </c>
      <c r="HB128" s="62">
        <v>0</v>
      </c>
    </row>
    <row r="129" spans="1:210" x14ac:dyDescent="0.3">
      <c r="A129" s="1">
        <v>6.2</v>
      </c>
      <c r="B129" s="1">
        <v>6.25</v>
      </c>
      <c r="C129" s="1" t="s">
        <v>131</v>
      </c>
      <c r="D129" s="1">
        <v>0</v>
      </c>
      <c r="E129" s="1">
        <v>0</v>
      </c>
      <c r="F129" s="1">
        <v>0</v>
      </c>
      <c r="G129" s="1">
        <v>0</v>
      </c>
      <c r="H129" s="1"/>
      <c r="I129" s="1"/>
      <c r="J129" s="1" t="s">
        <v>131</v>
      </c>
      <c r="K129" s="1">
        <v>0.04</v>
      </c>
      <c r="L129" s="1">
        <v>0</v>
      </c>
      <c r="M129" s="1">
        <v>0</v>
      </c>
      <c r="N129" s="1">
        <v>0</v>
      </c>
      <c r="O129" s="1"/>
      <c r="P129" s="1"/>
      <c r="Q129" s="1" t="s">
        <v>131</v>
      </c>
      <c r="R129" s="1">
        <v>0.18</v>
      </c>
      <c r="S129" s="1">
        <v>0</v>
      </c>
      <c r="T129" s="1">
        <v>0.35</v>
      </c>
      <c r="U129" s="1">
        <v>0</v>
      </c>
      <c r="V129" s="1"/>
      <c r="W129" s="1"/>
      <c r="X129" s="1" t="s">
        <v>131</v>
      </c>
      <c r="Y129" s="1">
        <v>0.03</v>
      </c>
      <c r="Z129" s="1">
        <v>0</v>
      </c>
      <c r="AA129" s="1">
        <v>0.05</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0.08</v>
      </c>
      <c r="AU129" s="6">
        <v>0.28999999999999998</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0.22</v>
      </c>
      <c r="BW129" s="6">
        <v>0</v>
      </c>
      <c r="BX129" s="6">
        <v>0.41</v>
      </c>
      <c r="BY129" s="6">
        <v>0</v>
      </c>
      <c r="CB129" s="6" t="s">
        <v>131</v>
      </c>
      <c r="CC129" s="6">
        <v>0</v>
      </c>
      <c r="CD129" s="6">
        <v>0</v>
      </c>
      <c r="CE129" s="6">
        <v>0</v>
      </c>
      <c r="CF129" s="6">
        <v>0</v>
      </c>
      <c r="CI129" s="6" t="s">
        <v>131</v>
      </c>
      <c r="CJ129" s="6">
        <v>0.16</v>
      </c>
      <c r="CK129" s="6">
        <v>0.55000000000000004</v>
      </c>
      <c r="CL129" s="6">
        <v>0</v>
      </c>
      <c r="CM129" s="6">
        <v>0</v>
      </c>
      <c r="CP129" s="6" t="s">
        <v>131</v>
      </c>
      <c r="CQ129" s="6">
        <v>0</v>
      </c>
      <c r="CR129" s="6">
        <v>0</v>
      </c>
      <c r="CS129" s="6">
        <v>0</v>
      </c>
      <c r="CT129" s="6">
        <v>0</v>
      </c>
      <c r="CW129" s="6" t="s">
        <v>131</v>
      </c>
      <c r="CX129" s="6">
        <v>0</v>
      </c>
      <c r="CY129" s="6">
        <v>0</v>
      </c>
      <c r="CZ129" s="6">
        <v>0</v>
      </c>
      <c r="DA129" s="6">
        <v>0</v>
      </c>
      <c r="DD129" s="6" t="s">
        <v>131</v>
      </c>
      <c r="DE129" s="6">
        <v>0.08</v>
      </c>
      <c r="DF129" s="6">
        <v>0</v>
      </c>
      <c r="DG129" s="6">
        <v>0.16</v>
      </c>
      <c r="DH129" s="6">
        <v>0</v>
      </c>
      <c r="DK129" s="6" t="s">
        <v>131</v>
      </c>
      <c r="DL129" s="6">
        <v>0.04</v>
      </c>
      <c r="DM129" s="6">
        <v>0</v>
      </c>
      <c r="DN129" s="6">
        <v>7.0000000000000007E-2</v>
      </c>
      <c r="DO129" s="6">
        <v>0</v>
      </c>
      <c r="DR129" s="6" t="s">
        <v>131</v>
      </c>
      <c r="DS129" s="6">
        <v>0</v>
      </c>
      <c r="DT129" s="6">
        <v>0</v>
      </c>
      <c r="DU129" s="6">
        <v>0</v>
      </c>
      <c r="DV129" s="6">
        <v>0</v>
      </c>
      <c r="DY129" s="6" t="s">
        <v>131</v>
      </c>
      <c r="DZ129" s="6">
        <v>0.04</v>
      </c>
      <c r="EA129" s="6">
        <v>0</v>
      </c>
      <c r="EB129" s="6">
        <v>0.09</v>
      </c>
      <c r="EC129" s="6">
        <v>0</v>
      </c>
      <c r="EF129" s="6" t="s">
        <v>131</v>
      </c>
      <c r="EG129" s="6">
        <v>0</v>
      </c>
      <c r="EH129" s="6">
        <v>0</v>
      </c>
      <c r="EI129" s="6">
        <v>0</v>
      </c>
      <c r="EJ129" s="6">
        <v>0</v>
      </c>
      <c r="EM129" s="6" t="s">
        <v>131</v>
      </c>
      <c r="EN129" s="6">
        <v>0</v>
      </c>
      <c r="EO129" s="6">
        <v>0</v>
      </c>
      <c r="EP129" s="6">
        <v>0</v>
      </c>
      <c r="EQ129" s="6">
        <v>0</v>
      </c>
      <c r="ET129" s="6" t="s">
        <v>131</v>
      </c>
      <c r="EU129" s="6">
        <v>0.06</v>
      </c>
      <c r="EV129" s="6">
        <v>0.21</v>
      </c>
      <c r="EW129" s="6">
        <v>0</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2" t="s">
        <v>131</v>
      </c>
      <c r="GY129" s="62">
        <v>0</v>
      </c>
      <c r="GZ129" s="62">
        <v>0</v>
      </c>
      <c r="HA129" s="62">
        <v>0</v>
      </c>
      <c r="HB129" s="62">
        <v>0</v>
      </c>
    </row>
    <row r="130" spans="1:210" x14ac:dyDescent="0.3">
      <c r="A130" s="1">
        <v>6.25</v>
      </c>
      <c r="B130" s="1">
        <v>6.3</v>
      </c>
      <c r="C130" s="1" t="s">
        <v>132</v>
      </c>
      <c r="D130" s="1">
        <v>2.2999999999999998</v>
      </c>
      <c r="E130" s="1">
        <v>8.4</v>
      </c>
      <c r="F130" s="1">
        <v>0.32</v>
      </c>
      <c r="G130" s="1">
        <v>0.14000000000000001</v>
      </c>
      <c r="H130" s="1"/>
      <c r="I130" s="1"/>
      <c r="J130" s="1" t="s">
        <v>132</v>
      </c>
      <c r="K130" s="1">
        <v>4.07</v>
      </c>
      <c r="L130" s="1">
        <v>11.76</v>
      </c>
      <c r="M130" s="1">
        <v>2.02</v>
      </c>
      <c r="N130" s="1">
        <v>0.41</v>
      </c>
      <c r="O130" s="1"/>
      <c r="P130" s="1"/>
      <c r="Q130" s="1" t="s">
        <v>132</v>
      </c>
      <c r="R130" s="1">
        <v>4.8</v>
      </c>
      <c r="S130" s="1">
        <v>11.12</v>
      </c>
      <c r="T130" s="1">
        <v>3.4</v>
      </c>
      <c r="U130" s="1">
        <v>0.85</v>
      </c>
      <c r="V130" s="1"/>
      <c r="W130" s="1"/>
      <c r="X130" s="1" t="s">
        <v>132</v>
      </c>
      <c r="Y130" s="1">
        <v>5.72</v>
      </c>
      <c r="Z130" s="1">
        <v>17.96</v>
      </c>
      <c r="AA130" s="1">
        <v>2.29</v>
      </c>
      <c r="AB130" s="1">
        <v>1.8</v>
      </c>
      <c r="AC130" s="1"/>
      <c r="AD130" s="1"/>
      <c r="AE130" s="6" t="s">
        <v>132</v>
      </c>
      <c r="AF130" s="6">
        <v>4.18</v>
      </c>
      <c r="AG130" s="6">
        <v>9.18</v>
      </c>
      <c r="AH130" s="6">
        <v>2.98</v>
      </c>
      <c r="AI130" s="6">
        <v>1.2</v>
      </c>
      <c r="AJ130" s="1"/>
      <c r="AK130" s="1"/>
      <c r="AL130" s="6" t="s">
        <v>132</v>
      </c>
      <c r="AM130" s="6">
        <v>3.76</v>
      </c>
      <c r="AN130" s="6">
        <v>8.81</v>
      </c>
      <c r="AO130" s="6">
        <v>2.74</v>
      </c>
      <c r="AP130" s="6">
        <v>0.47</v>
      </c>
      <c r="AQ130" s="1"/>
      <c r="AR130" s="1"/>
      <c r="AS130" s="6" t="s">
        <v>132</v>
      </c>
      <c r="AT130" s="6">
        <v>3.76</v>
      </c>
      <c r="AU130" s="6">
        <v>10.46</v>
      </c>
      <c r="AV130" s="6">
        <v>1.46</v>
      </c>
      <c r="AW130" s="6">
        <v>0.49</v>
      </c>
      <c r="AZ130" s="6" t="s">
        <v>132</v>
      </c>
      <c r="BA130" s="6">
        <v>5.05</v>
      </c>
      <c r="BB130" s="6">
        <v>11.86</v>
      </c>
      <c r="BC130" s="6">
        <v>2.15</v>
      </c>
      <c r="BD130" s="6">
        <v>1.43</v>
      </c>
      <c r="BG130" s="6" t="s">
        <v>132</v>
      </c>
      <c r="BH130" s="6">
        <v>2.21</v>
      </c>
      <c r="BI130" s="6">
        <v>4.74</v>
      </c>
      <c r="BJ130" s="6">
        <v>1.83</v>
      </c>
      <c r="BK130" s="6">
        <v>0.27</v>
      </c>
      <c r="BN130" s="6" t="s">
        <v>132</v>
      </c>
      <c r="BO130" s="6">
        <v>2.2200000000000002</v>
      </c>
      <c r="BP130" s="6">
        <v>6.51</v>
      </c>
      <c r="BQ130" s="6">
        <v>0.14000000000000001</v>
      </c>
      <c r="BR130" s="6">
        <v>0.35</v>
      </c>
      <c r="BU130" s="6" t="s">
        <v>132</v>
      </c>
      <c r="BV130" s="6">
        <v>0.73</v>
      </c>
      <c r="BW130" s="6">
        <v>0</v>
      </c>
      <c r="BX130" s="6">
        <v>0.85</v>
      </c>
      <c r="BY130" s="6">
        <v>0</v>
      </c>
      <c r="CB130" s="6" t="s">
        <v>132</v>
      </c>
      <c r="CC130" s="6">
        <v>0.15</v>
      </c>
      <c r="CD130" s="6">
        <v>0.31</v>
      </c>
      <c r="CE130" s="6">
        <v>0</v>
      </c>
      <c r="CF130" s="6">
        <v>0</v>
      </c>
      <c r="CI130" s="6" t="s">
        <v>132</v>
      </c>
      <c r="CJ130" s="6">
        <v>0.38</v>
      </c>
      <c r="CK130" s="6">
        <v>0.35</v>
      </c>
      <c r="CL130" s="6">
        <v>0.45</v>
      </c>
      <c r="CM130" s="6">
        <v>0</v>
      </c>
      <c r="CP130" s="6" t="s">
        <v>132</v>
      </c>
      <c r="CQ130" s="6">
        <v>0.1</v>
      </c>
      <c r="CR130" s="6">
        <v>0.13</v>
      </c>
      <c r="CS130" s="6">
        <v>0</v>
      </c>
      <c r="CT130" s="6">
        <v>0</v>
      </c>
      <c r="CW130" s="6" t="s">
        <v>132</v>
      </c>
      <c r="CX130" s="6">
        <v>0</v>
      </c>
      <c r="CY130" s="6">
        <v>0</v>
      </c>
      <c r="CZ130" s="6">
        <v>0</v>
      </c>
      <c r="DA130" s="6">
        <v>0</v>
      </c>
      <c r="DD130" s="6" t="s">
        <v>132</v>
      </c>
      <c r="DE130" s="6">
        <v>0.12</v>
      </c>
      <c r="DF130" s="6">
        <v>0.16</v>
      </c>
      <c r="DG130" s="6">
        <v>0.15</v>
      </c>
      <c r="DH130" s="6">
        <v>0</v>
      </c>
      <c r="DK130" s="6" t="s">
        <v>132</v>
      </c>
      <c r="DL130" s="6">
        <v>0.09</v>
      </c>
      <c r="DM130" s="6">
        <v>7.0000000000000007E-2</v>
      </c>
      <c r="DN130" s="6">
        <v>0</v>
      </c>
      <c r="DO130" s="6">
        <v>0</v>
      </c>
      <c r="DR130" s="6" t="s">
        <v>132</v>
      </c>
      <c r="DS130" s="6">
        <v>0.11</v>
      </c>
      <c r="DT130" s="6">
        <v>0.19</v>
      </c>
      <c r="DU130" s="6">
        <v>0.04</v>
      </c>
      <c r="DV130" s="6">
        <v>0</v>
      </c>
      <c r="DY130" s="6" t="s">
        <v>132</v>
      </c>
      <c r="DZ130" s="6">
        <v>0.76</v>
      </c>
      <c r="EA130" s="6">
        <v>0.14000000000000001</v>
      </c>
      <c r="EB130" s="6">
        <v>0.5</v>
      </c>
      <c r="EC130" s="6">
        <v>0</v>
      </c>
      <c r="EF130" s="6" t="s">
        <v>132</v>
      </c>
      <c r="EG130" s="6">
        <v>7.0000000000000007E-2</v>
      </c>
      <c r="EH130" s="6">
        <v>0</v>
      </c>
      <c r="EI130" s="6">
        <v>0</v>
      </c>
      <c r="EJ130" s="6">
        <v>0</v>
      </c>
      <c r="EM130" s="6" t="s">
        <v>132</v>
      </c>
      <c r="EN130" s="6">
        <v>0.14000000000000001</v>
      </c>
      <c r="EO130" s="6">
        <v>0</v>
      </c>
      <c r="EP130" s="6">
        <v>0</v>
      </c>
      <c r="EQ130" s="6">
        <v>0</v>
      </c>
      <c r="ET130" s="6" t="s">
        <v>132</v>
      </c>
      <c r="EU130" s="6">
        <v>0.04</v>
      </c>
      <c r="EV130" s="6">
        <v>0</v>
      </c>
      <c r="EW130" s="6">
        <v>0.08</v>
      </c>
      <c r="EX130" s="6">
        <v>0</v>
      </c>
      <c r="FA130" s="6" t="s">
        <v>132</v>
      </c>
      <c r="FB130" s="6">
        <v>0.08</v>
      </c>
      <c r="FC130" s="6">
        <v>0</v>
      </c>
      <c r="FD130" s="6">
        <v>0</v>
      </c>
      <c r="FE130" s="6">
        <v>0</v>
      </c>
      <c r="FH130" s="6" t="s">
        <v>132</v>
      </c>
      <c r="FI130" s="6">
        <v>0.1</v>
      </c>
      <c r="FJ130" s="6">
        <v>0</v>
      </c>
      <c r="FK130" s="6">
        <v>0.05</v>
      </c>
      <c r="FL130" s="6">
        <v>0</v>
      </c>
      <c r="FO130" s="6" t="s">
        <v>132</v>
      </c>
      <c r="FP130" s="6">
        <v>0.11</v>
      </c>
      <c r="FQ130" s="6">
        <v>0.11</v>
      </c>
      <c r="FR130" s="6">
        <v>0</v>
      </c>
      <c r="FS130" s="6">
        <v>0</v>
      </c>
      <c r="FV130" s="6" t="s">
        <v>132</v>
      </c>
      <c r="FW130" s="6">
        <v>0.15</v>
      </c>
      <c r="FX130" s="6">
        <v>0.27</v>
      </c>
      <c r="FY130" s="6">
        <v>0</v>
      </c>
      <c r="FZ130" s="6">
        <v>0</v>
      </c>
      <c r="GC130" s="6" t="s">
        <v>132</v>
      </c>
      <c r="GD130" s="6">
        <v>7.0000000000000007E-2</v>
      </c>
      <c r="GE130" s="6">
        <v>0.28000000000000003</v>
      </c>
      <c r="GF130" s="6">
        <v>0</v>
      </c>
      <c r="GG130" s="6">
        <v>0</v>
      </c>
      <c r="GJ130" s="58" t="s">
        <v>132</v>
      </c>
      <c r="GK130" s="58">
        <v>0</v>
      </c>
      <c r="GL130" s="58">
        <v>0</v>
      </c>
      <c r="GM130" s="58">
        <v>0</v>
      </c>
      <c r="GN130" s="58">
        <v>0</v>
      </c>
      <c r="GQ130" s="58" t="s">
        <v>132</v>
      </c>
      <c r="GR130" s="58">
        <v>0.18</v>
      </c>
      <c r="GS130" s="58">
        <v>0.23</v>
      </c>
      <c r="GT130" s="58">
        <v>7.0000000000000007E-2</v>
      </c>
      <c r="GU130" s="58">
        <v>0</v>
      </c>
      <c r="GX130" s="62" t="s">
        <v>132</v>
      </c>
      <c r="GY130" s="62">
        <v>1.02</v>
      </c>
      <c r="GZ130" s="62">
        <v>2.92</v>
      </c>
      <c r="HA130" s="62">
        <v>0.2</v>
      </c>
      <c r="HB130" s="62">
        <v>0</v>
      </c>
    </row>
    <row r="131" spans="1:210" x14ac:dyDescent="0.3">
      <c r="A131" s="1">
        <v>6.3</v>
      </c>
      <c r="B131" s="1">
        <v>6.35</v>
      </c>
      <c r="C131" s="1" t="s">
        <v>133</v>
      </c>
      <c r="D131" s="1">
        <v>0.11</v>
      </c>
      <c r="E131" s="1">
        <v>0.42</v>
      </c>
      <c r="F131" s="1">
        <v>0</v>
      </c>
      <c r="G131" s="1">
        <v>0</v>
      </c>
      <c r="H131" s="1"/>
      <c r="I131" s="1"/>
      <c r="J131" s="1" t="s">
        <v>133</v>
      </c>
      <c r="K131" s="1">
        <v>0.19</v>
      </c>
      <c r="L131" s="1">
        <v>0.82</v>
      </c>
      <c r="M131" s="1">
        <v>0</v>
      </c>
      <c r="N131" s="1">
        <v>0</v>
      </c>
      <c r="O131" s="1"/>
      <c r="P131" s="1"/>
      <c r="Q131" s="1" t="s">
        <v>133</v>
      </c>
      <c r="R131" s="1">
        <v>0</v>
      </c>
      <c r="S131" s="1">
        <v>0</v>
      </c>
      <c r="T131" s="1">
        <v>0</v>
      </c>
      <c r="U131" s="1">
        <v>0</v>
      </c>
      <c r="V131" s="1"/>
      <c r="W131" s="1"/>
      <c r="X131" s="1" t="s">
        <v>133</v>
      </c>
      <c r="Y131" s="1">
        <v>0.09</v>
      </c>
      <c r="Z131" s="1">
        <v>0.21</v>
      </c>
      <c r="AA131" s="1">
        <v>0</v>
      </c>
      <c r="AB131" s="1">
        <v>0.24</v>
      </c>
      <c r="AC131" s="1"/>
      <c r="AD131" s="1"/>
      <c r="AE131" s="6" t="s">
        <v>133</v>
      </c>
      <c r="AF131" s="6">
        <v>0.03</v>
      </c>
      <c r="AG131" s="6">
        <v>0.14000000000000001</v>
      </c>
      <c r="AH131" s="6">
        <v>0</v>
      </c>
      <c r="AI131" s="6">
        <v>0</v>
      </c>
      <c r="AJ131" s="1"/>
      <c r="AK131" s="1"/>
      <c r="AL131" s="6" t="s">
        <v>133</v>
      </c>
      <c r="AM131" s="6">
        <v>7.0000000000000007E-2</v>
      </c>
      <c r="AN131" s="6">
        <v>0</v>
      </c>
      <c r="AO131" s="6">
        <v>0</v>
      </c>
      <c r="AP131" s="6">
        <v>0</v>
      </c>
      <c r="AQ131" s="1"/>
      <c r="AR131" s="1"/>
      <c r="AS131" s="6" t="s">
        <v>133</v>
      </c>
      <c r="AT131" s="6">
        <v>0.08</v>
      </c>
      <c r="AU131" s="6">
        <v>0.3</v>
      </c>
      <c r="AV131" s="6">
        <v>0</v>
      </c>
      <c r="AW131" s="6">
        <v>0</v>
      </c>
      <c r="AZ131" s="6" t="s">
        <v>133</v>
      </c>
      <c r="BA131" s="6">
        <v>0.09</v>
      </c>
      <c r="BB131" s="6">
        <v>0.15</v>
      </c>
      <c r="BC131" s="6">
        <v>0.09</v>
      </c>
      <c r="BD131" s="6">
        <v>0</v>
      </c>
      <c r="BG131" s="6" t="s">
        <v>133</v>
      </c>
      <c r="BH131" s="6">
        <v>7.0000000000000007E-2</v>
      </c>
      <c r="BI131" s="6">
        <v>0</v>
      </c>
      <c r="BJ131" s="6">
        <v>0.13</v>
      </c>
      <c r="BK131" s="6">
        <v>0</v>
      </c>
      <c r="BN131" s="6" t="s">
        <v>133</v>
      </c>
      <c r="BO131" s="6">
        <v>0</v>
      </c>
      <c r="BP131" s="6">
        <v>0</v>
      </c>
      <c r="BQ131" s="6">
        <v>0</v>
      </c>
      <c r="BR131" s="6">
        <v>0</v>
      </c>
      <c r="BU131" s="6" t="s">
        <v>133</v>
      </c>
      <c r="BV131" s="6">
        <v>0.06</v>
      </c>
      <c r="BW131" s="6">
        <v>0</v>
      </c>
      <c r="BX131" s="6">
        <v>0.1</v>
      </c>
      <c r="BY131" s="6">
        <v>0</v>
      </c>
      <c r="CB131" s="6" t="s">
        <v>133</v>
      </c>
      <c r="CC131" s="6">
        <v>0.06</v>
      </c>
      <c r="CD131" s="6">
        <v>0</v>
      </c>
      <c r="CE131" s="6">
        <v>0</v>
      </c>
      <c r="CF131" s="6">
        <v>0</v>
      </c>
      <c r="CI131" s="6" t="s">
        <v>133</v>
      </c>
      <c r="CJ131" s="6">
        <v>0.06</v>
      </c>
      <c r="CK131" s="6">
        <v>7.0000000000000007E-2</v>
      </c>
      <c r="CL131" s="6">
        <v>0.09</v>
      </c>
      <c r="CM131" s="6">
        <v>0</v>
      </c>
      <c r="CP131" s="6" t="s">
        <v>133</v>
      </c>
      <c r="CQ131" s="6">
        <v>0.23</v>
      </c>
      <c r="CR131" s="6">
        <v>0.09</v>
      </c>
      <c r="CS131" s="6">
        <v>0</v>
      </c>
      <c r="CT131" s="6">
        <v>0</v>
      </c>
      <c r="CW131" s="6" t="s">
        <v>133</v>
      </c>
      <c r="CX131" s="6">
        <v>0.14000000000000001</v>
      </c>
      <c r="CY131" s="6">
        <v>0.57999999999999996</v>
      </c>
      <c r="CZ131" s="6">
        <v>0</v>
      </c>
      <c r="DA131" s="6">
        <v>0</v>
      </c>
      <c r="DD131" s="6" t="s">
        <v>133</v>
      </c>
      <c r="DE131" s="6">
        <v>0.05</v>
      </c>
      <c r="DF131" s="6">
        <v>0.17</v>
      </c>
      <c r="DG131" s="6">
        <v>0</v>
      </c>
      <c r="DH131" s="6">
        <v>0</v>
      </c>
      <c r="DK131" s="6" t="s">
        <v>133</v>
      </c>
      <c r="DL131" s="6">
        <v>0</v>
      </c>
      <c r="DM131" s="6">
        <v>0</v>
      </c>
      <c r="DN131" s="6">
        <v>0</v>
      </c>
      <c r="DO131" s="6">
        <v>0</v>
      </c>
      <c r="DR131" s="6" t="s">
        <v>133</v>
      </c>
      <c r="DS131" s="6">
        <v>0</v>
      </c>
      <c r="DT131" s="6">
        <v>0</v>
      </c>
      <c r="DU131" s="6">
        <v>0</v>
      </c>
      <c r="DV131" s="6">
        <v>0</v>
      </c>
      <c r="DY131" s="6" t="s">
        <v>133</v>
      </c>
      <c r="DZ131" s="6">
        <v>0.13</v>
      </c>
      <c r="EA131" s="6">
        <v>0</v>
      </c>
      <c r="EB131" s="6">
        <v>0</v>
      </c>
      <c r="EC131" s="6">
        <v>0</v>
      </c>
      <c r="EF131" s="6" t="s">
        <v>133</v>
      </c>
      <c r="EG131" s="6">
        <v>0.12</v>
      </c>
      <c r="EH131" s="6">
        <v>0.18</v>
      </c>
      <c r="EI131" s="6">
        <v>0</v>
      </c>
      <c r="EJ131" s="6">
        <v>0.48</v>
      </c>
      <c r="EM131" s="6" t="s">
        <v>133</v>
      </c>
      <c r="EN131" s="6">
        <v>0.05</v>
      </c>
      <c r="EO131" s="6">
        <v>0.18</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0.05</v>
      </c>
      <c r="FQ131" s="6">
        <v>0</v>
      </c>
      <c r="FR131" s="6">
        <v>0.09</v>
      </c>
      <c r="FS131" s="6">
        <v>0</v>
      </c>
      <c r="FV131" s="6" t="s">
        <v>133</v>
      </c>
      <c r="FW131" s="6">
        <v>0</v>
      </c>
      <c r="FX131" s="6">
        <v>0</v>
      </c>
      <c r="FY131" s="6">
        <v>0</v>
      </c>
      <c r="FZ131" s="6">
        <v>0</v>
      </c>
      <c r="GC131" s="6" t="s">
        <v>133</v>
      </c>
      <c r="GD131" s="6">
        <v>0</v>
      </c>
      <c r="GE131" s="6">
        <v>0</v>
      </c>
      <c r="GF131" s="6">
        <v>0</v>
      </c>
      <c r="GG131" s="6">
        <v>0</v>
      </c>
      <c r="GJ131" s="58" t="s">
        <v>133</v>
      </c>
      <c r="GK131" s="58">
        <v>0.3</v>
      </c>
      <c r="GL131" s="58">
        <v>0</v>
      </c>
      <c r="GM131" s="58">
        <v>0.55000000000000004</v>
      </c>
      <c r="GN131" s="58">
        <v>0</v>
      </c>
      <c r="GQ131" s="58" t="s">
        <v>133</v>
      </c>
      <c r="GR131" s="58">
        <v>0.14000000000000001</v>
      </c>
      <c r="GS131" s="58">
        <v>0.3</v>
      </c>
      <c r="GT131" s="58">
        <v>0</v>
      </c>
      <c r="GU131" s="58">
        <v>0</v>
      </c>
      <c r="GX131" s="62" t="s">
        <v>133</v>
      </c>
      <c r="GY131" s="62">
        <v>0</v>
      </c>
      <c r="GZ131" s="62">
        <v>0</v>
      </c>
      <c r="HA131" s="62">
        <v>0</v>
      </c>
      <c r="HB131" s="62">
        <v>0</v>
      </c>
    </row>
    <row r="132" spans="1:210" x14ac:dyDescent="0.3">
      <c r="A132" s="1">
        <v>6.35</v>
      </c>
      <c r="B132" s="1">
        <v>6.4</v>
      </c>
      <c r="C132" s="1" t="s">
        <v>134</v>
      </c>
      <c r="D132" s="1">
        <v>0.22</v>
      </c>
      <c r="E132" s="1">
        <v>0</v>
      </c>
      <c r="F132" s="1">
        <v>0.48</v>
      </c>
      <c r="G132" s="1">
        <v>0</v>
      </c>
      <c r="H132" s="1"/>
      <c r="I132" s="1"/>
      <c r="J132" s="1" t="s">
        <v>134</v>
      </c>
      <c r="K132" s="1">
        <v>0.42</v>
      </c>
      <c r="L132" s="1">
        <v>0.2</v>
      </c>
      <c r="M132" s="1">
        <v>0.67</v>
      </c>
      <c r="N132" s="1">
        <v>0.2</v>
      </c>
      <c r="O132" s="1"/>
      <c r="P132" s="1"/>
      <c r="Q132" s="1" t="s">
        <v>134</v>
      </c>
      <c r="R132" s="1">
        <v>0.21</v>
      </c>
      <c r="S132" s="1">
        <v>0</v>
      </c>
      <c r="T132" s="1">
        <v>0.41</v>
      </c>
      <c r="U132" s="1">
        <v>0</v>
      </c>
      <c r="V132" s="1"/>
      <c r="W132" s="1"/>
      <c r="X132" s="1" t="s">
        <v>134</v>
      </c>
      <c r="Y132" s="1">
        <v>0.23</v>
      </c>
      <c r="Z132" s="1">
        <v>0.81</v>
      </c>
      <c r="AA132" s="1">
        <v>0.08</v>
      </c>
      <c r="AB132" s="1">
        <v>0</v>
      </c>
      <c r="AC132" s="1"/>
      <c r="AD132" s="1"/>
      <c r="AE132" s="6" t="s">
        <v>134</v>
      </c>
      <c r="AF132" s="6">
        <v>0.04</v>
      </c>
      <c r="AG132" s="6">
        <v>0</v>
      </c>
      <c r="AH132" s="6">
        <v>7.0000000000000007E-2</v>
      </c>
      <c r="AI132" s="6">
        <v>0</v>
      </c>
      <c r="AJ132" s="1"/>
      <c r="AK132" s="1"/>
      <c r="AL132" s="6" t="s">
        <v>134</v>
      </c>
      <c r="AM132" s="6">
        <v>0.38</v>
      </c>
      <c r="AN132" s="6">
        <v>0</v>
      </c>
      <c r="AO132" s="6">
        <v>0.75</v>
      </c>
      <c r="AP132" s="6">
        <v>0</v>
      </c>
      <c r="AQ132" s="1"/>
      <c r="AR132" s="1"/>
      <c r="AS132" s="6" t="s">
        <v>134</v>
      </c>
      <c r="AT132" s="6">
        <v>0.38</v>
      </c>
      <c r="AU132" s="6">
        <v>0.46</v>
      </c>
      <c r="AV132" s="6">
        <v>0.53</v>
      </c>
      <c r="AW132" s="6">
        <v>0</v>
      </c>
      <c r="AZ132" s="6" t="s">
        <v>134</v>
      </c>
      <c r="BA132" s="6">
        <v>0.08</v>
      </c>
      <c r="BB132" s="6">
        <v>0.27</v>
      </c>
      <c r="BC132" s="6">
        <v>0</v>
      </c>
      <c r="BD132" s="6">
        <v>0</v>
      </c>
      <c r="BG132" s="6" t="s">
        <v>134</v>
      </c>
      <c r="BH132" s="6">
        <v>0.04</v>
      </c>
      <c r="BI132" s="6">
        <v>0.16</v>
      </c>
      <c r="BJ132" s="6">
        <v>0</v>
      </c>
      <c r="BK132" s="6">
        <v>0</v>
      </c>
      <c r="BN132" s="6" t="s">
        <v>134</v>
      </c>
      <c r="BO132" s="6">
        <v>0.52</v>
      </c>
      <c r="BP132" s="6">
        <v>0.11</v>
      </c>
      <c r="BQ132" s="6">
        <v>1.03</v>
      </c>
      <c r="BR132" s="6">
        <v>0</v>
      </c>
      <c r="BU132" s="6" t="s">
        <v>134</v>
      </c>
      <c r="BV132" s="6">
        <v>0.7</v>
      </c>
      <c r="BW132" s="6">
        <v>0</v>
      </c>
      <c r="BX132" s="6">
        <v>1.29</v>
      </c>
      <c r="BY132" s="6">
        <v>0</v>
      </c>
      <c r="CB132" s="6" t="s">
        <v>134</v>
      </c>
      <c r="CC132" s="6">
        <v>0.42</v>
      </c>
      <c r="CD132" s="6">
        <v>0</v>
      </c>
      <c r="CE132" s="6">
        <v>0.82</v>
      </c>
      <c r="CF132" s="6">
        <v>0</v>
      </c>
      <c r="CI132" s="6" t="s">
        <v>134</v>
      </c>
      <c r="CJ132" s="6">
        <v>0.32</v>
      </c>
      <c r="CK132" s="6">
        <v>0.12</v>
      </c>
      <c r="CL132" s="6">
        <v>0.59</v>
      </c>
      <c r="CM132" s="6">
        <v>0</v>
      </c>
      <c r="CP132" s="6" t="s">
        <v>134</v>
      </c>
      <c r="CQ132" s="6">
        <v>0.24</v>
      </c>
      <c r="CR132" s="6">
        <v>0</v>
      </c>
      <c r="CS132" s="6">
        <v>0.47</v>
      </c>
      <c r="CT132" s="6">
        <v>0</v>
      </c>
      <c r="CW132" s="6" t="s">
        <v>134</v>
      </c>
      <c r="CX132" s="6">
        <v>0.38</v>
      </c>
      <c r="CY132" s="6">
        <v>0.18</v>
      </c>
      <c r="CZ132" s="6">
        <v>0.61</v>
      </c>
      <c r="DA132" s="6">
        <v>0</v>
      </c>
      <c r="DD132" s="6" t="s">
        <v>134</v>
      </c>
      <c r="DE132" s="6">
        <v>0.02</v>
      </c>
      <c r="DF132" s="6">
        <v>0</v>
      </c>
      <c r="DG132" s="6">
        <v>0.04</v>
      </c>
      <c r="DH132" s="6">
        <v>0</v>
      </c>
      <c r="DK132" s="6" t="s">
        <v>134</v>
      </c>
      <c r="DL132" s="6">
        <v>0</v>
      </c>
      <c r="DM132" s="6">
        <v>0</v>
      </c>
      <c r="DN132" s="6">
        <v>0</v>
      </c>
      <c r="DO132" s="6">
        <v>0</v>
      </c>
      <c r="DR132" s="6" t="s">
        <v>134</v>
      </c>
      <c r="DS132" s="6">
        <v>0.25</v>
      </c>
      <c r="DT132" s="6">
        <v>0</v>
      </c>
      <c r="DU132" s="6">
        <v>0.38</v>
      </c>
      <c r="DV132" s="6">
        <v>0</v>
      </c>
      <c r="DY132" s="6" t="s">
        <v>134</v>
      </c>
      <c r="DZ132" s="6">
        <v>0.51</v>
      </c>
      <c r="EA132" s="6">
        <v>0</v>
      </c>
      <c r="EB132" s="6">
        <v>0.98</v>
      </c>
      <c r="EC132" s="6">
        <v>0.3</v>
      </c>
      <c r="EF132" s="6" t="s">
        <v>134</v>
      </c>
      <c r="EG132" s="6">
        <v>0.34</v>
      </c>
      <c r="EH132" s="6">
        <v>0.32</v>
      </c>
      <c r="EI132" s="6">
        <v>0.16</v>
      </c>
      <c r="EJ132" s="6">
        <v>0.53</v>
      </c>
      <c r="EM132" s="6" t="s">
        <v>134</v>
      </c>
      <c r="EN132" s="6">
        <v>0.24</v>
      </c>
      <c r="EO132" s="6">
        <v>0</v>
      </c>
      <c r="EP132" s="6">
        <v>0.45</v>
      </c>
      <c r="EQ132" s="6">
        <v>0</v>
      </c>
      <c r="ET132" s="6" t="s">
        <v>134</v>
      </c>
      <c r="EU132" s="6">
        <v>0.3</v>
      </c>
      <c r="EV132" s="6">
        <v>0</v>
      </c>
      <c r="EW132" s="6">
        <v>0.26</v>
      </c>
      <c r="EX132" s="6">
        <v>1.21</v>
      </c>
      <c r="FA132" s="6" t="s">
        <v>134</v>
      </c>
      <c r="FB132" s="6">
        <v>0.02</v>
      </c>
      <c r="FC132" s="6">
        <v>0</v>
      </c>
      <c r="FD132" s="6">
        <v>0.04</v>
      </c>
      <c r="FE132" s="6">
        <v>0</v>
      </c>
      <c r="FH132" s="6" t="s">
        <v>134</v>
      </c>
      <c r="FI132" s="6">
        <v>0.38</v>
      </c>
      <c r="FJ132" s="6">
        <v>0</v>
      </c>
      <c r="FK132" s="6">
        <v>0.09</v>
      </c>
      <c r="FL132" s="6">
        <v>0.46</v>
      </c>
      <c r="FO132" s="6" t="s">
        <v>134</v>
      </c>
      <c r="FP132" s="6">
        <v>0.77</v>
      </c>
      <c r="FQ132" s="6">
        <v>0</v>
      </c>
      <c r="FR132" s="6">
        <v>0.49</v>
      </c>
      <c r="FS132" s="6">
        <v>2.92</v>
      </c>
      <c r="FV132" s="6" t="s">
        <v>134</v>
      </c>
      <c r="FW132" s="6">
        <v>0.23</v>
      </c>
      <c r="FX132" s="6">
        <v>0</v>
      </c>
      <c r="FY132" s="6">
        <v>0.3</v>
      </c>
      <c r="FZ132" s="6">
        <v>0</v>
      </c>
      <c r="GC132" s="6" t="s">
        <v>134</v>
      </c>
      <c r="GD132" s="6">
        <v>0.23</v>
      </c>
      <c r="GE132" s="6">
        <v>0</v>
      </c>
      <c r="GF132" s="6">
        <v>0.23</v>
      </c>
      <c r="GG132" s="6">
        <v>0.85</v>
      </c>
      <c r="GJ132" s="58" t="s">
        <v>134</v>
      </c>
      <c r="GK132" s="58">
        <v>0.28000000000000003</v>
      </c>
      <c r="GL132" s="58">
        <v>0.23</v>
      </c>
      <c r="GM132" s="58">
        <v>0.41</v>
      </c>
      <c r="GN132" s="58">
        <v>0</v>
      </c>
      <c r="GQ132" s="58" t="s">
        <v>134</v>
      </c>
      <c r="GR132" s="58">
        <v>0.13</v>
      </c>
      <c r="GS132" s="58">
        <v>0</v>
      </c>
      <c r="GT132" s="58">
        <v>0.08</v>
      </c>
      <c r="GU132" s="58">
        <v>0.26</v>
      </c>
      <c r="GX132" s="62" t="s">
        <v>134</v>
      </c>
      <c r="GY132" s="62">
        <v>0.44</v>
      </c>
      <c r="GZ132" s="62">
        <v>0.22</v>
      </c>
      <c r="HA132" s="62">
        <v>0.37</v>
      </c>
      <c r="HB132" s="62">
        <v>0</v>
      </c>
    </row>
    <row r="133" spans="1:210" x14ac:dyDescent="0.3">
      <c r="A133" s="1">
        <v>6.4</v>
      </c>
      <c r="B133" s="1">
        <v>6.45</v>
      </c>
      <c r="C133" s="1" t="s">
        <v>135</v>
      </c>
      <c r="D133" s="1">
        <v>0.08</v>
      </c>
      <c r="E133" s="1">
        <v>0</v>
      </c>
      <c r="F133" s="1">
        <v>0</v>
      </c>
      <c r="G133" s="1">
        <v>0</v>
      </c>
      <c r="H133" s="1"/>
      <c r="I133" s="1"/>
      <c r="J133" s="1" t="s">
        <v>135</v>
      </c>
      <c r="K133" s="1">
        <v>7.0000000000000007E-2</v>
      </c>
      <c r="L133" s="1">
        <v>0</v>
      </c>
      <c r="M133" s="1">
        <v>0</v>
      </c>
      <c r="N133" s="1">
        <v>0</v>
      </c>
      <c r="O133" s="1"/>
      <c r="P133" s="1"/>
      <c r="Q133" s="1" t="s">
        <v>135</v>
      </c>
      <c r="R133" s="1">
        <v>0.18</v>
      </c>
      <c r="S133" s="1">
        <v>0.42</v>
      </c>
      <c r="T133" s="1">
        <v>0</v>
      </c>
      <c r="U133" s="1">
        <v>0</v>
      </c>
      <c r="V133" s="1"/>
      <c r="W133" s="1"/>
      <c r="X133" s="1" t="s">
        <v>135</v>
      </c>
      <c r="Y133" s="1">
        <v>0.14000000000000001</v>
      </c>
      <c r="Z133" s="1">
        <v>0.3</v>
      </c>
      <c r="AA133" s="1">
        <v>0</v>
      </c>
      <c r="AB133" s="1">
        <v>0</v>
      </c>
      <c r="AC133" s="1"/>
      <c r="AD133" s="1"/>
      <c r="AE133" s="6" t="s">
        <v>135</v>
      </c>
      <c r="AF133" s="6">
        <v>0.05</v>
      </c>
      <c r="AG133" s="6">
        <v>0.21</v>
      </c>
      <c r="AH133" s="6">
        <v>0</v>
      </c>
      <c r="AI133" s="6">
        <v>0</v>
      </c>
      <c r="AJ133" s="1"/>
      <c r="AK133" s="1"/>
      <c r="AL133" s="6" t="s">
        <v>135</v>
      </c>
      <c r="AM133" s="6">
        <v>0.14000000000000001</v>
      </c>
      <c r="AN133" s="6">
        <v>0</v>
      </c>
      <c r="AO133" s="6">
        <v>0.27</v>
      </c>
      <c r="AP133" s="6">
        <v>0</v>
      </c>
      <c r="AQ133" s="1"/>
      <c r="AR133" s="1"/>
      <c r="AS133" s="6" t="s">
        <v>135</v>
      </c>
      <c r="AT133" s="6">
        <v>0.28000000000000003</v>
      </c>
      <c r="AU133" s="6">
        <v>0</v>
      </c>
      <c r="AV133" s="6">
        <v>0.27</v>
      </c>
      <c r="AW133" s="6">
        <v>0</v>
      </c>
      <c r="AZ133" s="6" t="s">
        <v>135</v>
      </c>
      <c r="BA133" s="6">
        <v>0.16</v>
      </c>
      <c r="BB133" s="6">
        <v>0</v>
      </c>
      <c r="BC133" s="6">
        <v>0.16</v>
      </c>
      <c r="BD133" s="6">
        <v>0</v>
      </c>
      <c r="BG133" s="6" t="s">
        <v>135</v>
      </c>
      <c r="BH133" s="6">
        <v>0.04</v>
      </c>
      <c r="BI133" s="6">
        <v>0</v>
      </c>
      <c r="BJ133" s="6">
        <v>0.08</v>
      </c>
      <c r="BK133" s="6">
        <v>0</v>
      </c>
      <c r="BN133" s="6" t="s">
        <v>135</v>
      </c>
      <c r="BO133" s="6">
        <v>0.28999999999999998</v>
      </c>
      <c r="BP133" s="6">
        <v>0</v>
      </c>
      <c r="BQ133" s="6">
        <v>0.47</v>
      </c>
      <c r="BR133" s="6">
        <v>0</v>
      </c>
      <c r="BU133" s="6" t="s">
        <v>135</v>
      </c>
      <c r="BV133" s="6">
        <v>0</v>
      </c>
      <c r="BW133" s="6">
        <v>0</v>
      </c>
      <c r="BX133" s="6">
        <v>0</v>
      </c>
      <c r="BY133" s="6">
        <v>0</v>
      </c>
      <c r="CB133" s="6" t="s">
        <v>135</v>
      </c>
      <c r="CC133" s="6">
        <v>0.03</v>
      </c>
      <c r="CD133" s="6">
        <v>0</v>
      </c>
      <c r="CE133" s="6">
        <v>0</v>
      </c>
      <c r="CF133" s="6">
        <v>0.2</v>
      </c>
      <c r="CI133" s="6" t="s">
        <v>135</v>
      </c>
      <c r="CJ133" s="6">
        <v>0.05</v>
      </c>
      <c r="CK133" s="6">
        <v>0</v>
      </c>
      <c r="CL133" s="6">
        <v>0.09</v>
      </c>
      <c r="CM133" s="6">
        <v>0</v>
      </c>
      <c r="CP133" s="6" t="s">
        <v>135</v>
      </c>
      <c r="CQ133" s="6">
        <v>0.05</v>
      </c>
      <c r="CR133" s="6">
        <v>0</v>
      </c>
      <c r="CS133" s="6">
        <v>0.1</v>
      </c>
      <c r="CT133" s="6">
        <v>0</v>
      </c>
      <c r="CW133" s="6" t="s">
        <v>135</v>
      </c>
      <c r="CX133" s="6">
        <v>0</v>
      </c>
      <c r="CY133" s="6">
        <v>0</v>
      </c>
      <c r="CZ133" s="6">
        <v>0</v>
      </c>
      <c r="DA133" s="6">
        <v>0</v>
      </c>
      <c r="DD133" s="6" t="s">
        <v>135</v>
      </c>
      <c r="DE133" s="6">
        <v>0.1</v>
      </c>
      <c r="DF133" s="6">
        <v>0</v>
      </c>
      <c r="DG133" s="6">
        <v>0.19</v>
      </c>
      <c r="DH133" s="6">
        <v>0</v>
      </c>
      <c r="DK133" s="6" t="s">
        <v>135</v>
      </c>
      <c r="DL133" s="6">
        <v>0.17</v>
      </c>
      <c r="DM133" s="6">
        <v>0.13</v>
      </c>
      <c r="DN133" s="6">
        <v>0.25</v>
      </c>
      <c r="DO133" s="6">
        <v>0</v>
      </c>
      <c r="DR133" s="6" t="s">
        <v>135</v>
      </c>
      <c r="DS133" s="6">
        <v>0.16</v>
      </c>
      <c r="DT133" s="6">
        <v>0</v>
      </c>
      <c r="DU133" s="6">
        <v>0.31</v>
      </c>
      <c r="DV133" s="6">
        <v>0</v>
      </c>
      <c r="DY133" s="6" t="s">
        <v>135</v>
      </c>
      <c r="DZ133" s="6">
        <v>0.26</v>
      </c>
      <c r="EA133" s="6">
        <v>0.26</v>
      </c>
      <c r="EB133" s="6">
        <v>0.12</v>
      </c>
      <c r="EC133" s="6">
        <v>0</v>
      </c>
      <c r="EF133" s="6" t="s">
        <v>135</v>
      </c>
      <c r="EG133" s="6">
        <v>0.1</v>
      </c>
      <c r="EH133" s="6">
        <v>0</v>
      </c>
      <c r="EI133" s="6">
        <v>0.21</v>
      </c>
      <c r="EJ133" s="6">
        <v>0</v>
      </c>
      <c r="EM133" s="6" t="s">
        <v>135</v>
      </c>
      <c r="EN133" s="6">
        <v>0.38</v>
      </c>
      <c r="EO133" s="6">
        <v>0.17</v>
      </c>
      <c r="EP133" s="6">
        <v>0.62</v>
      </c>
      <c r="EQ133" s="6">
        <v>0</v>
      </c>
      <c r="ET133" s="6" t="s">
        <v>135</v>
      </c>
      <c r="EU133" s="6">
        <v>0.2</v>
      </c>
      <c r="EV133" s="6">
        <v>0.36</v>
      </c>
      <c r="EW133" s="6">
        <v>0</v>
      </c>
      <c r="EX133" s="6">
        <v>0</v>
      </c>
      <c r="FA133" s="6" t="s">
        <v>135</v>
      </c>
      <c r="FB133" s="6">
        <v>0.11</v>
      </c>
      <c r="FC133" s="6">
        <v>0.37</v>
      </c>
      <c r="FD133" s="6">
        <v>0</v>
      </c>
      <c r="FE133" s="6">
        <v>0</v>
      </c>
      <c r="FH133" s="6" t="s">
        <v>135</v>
      </c>
      <c r="FI133" s="6">
        <v>0.13</v>
      </c>
      <c r="FJ133" s="6">
        <v>0</v>
      </c>
      <c r="FK133" s="6">
        <v>0.24</v>
      </c>
      <c r="FL133" s="6">
        <v>0</v>
      </c>
      <c r="FO133" s="6" t="s">
        <v>135</v>
      </c>
      <c r="FP133" s="6">
        <v>0.04</v>
      </c>
      <c r="FQ133" s="6">
        <v>0.17</v>
      </c>
      <c r="FR133" s="6">
        <v>0</v>
      </c>
      <c r="FS133" s="6">
        <v>0</v>
      </c>
      <c r="FV133" s="6" t="s">
        <v>135</v>
      </c>
      <c r="FW133" s="6">
        <v>0</v>
      </c>
      <c r="FX133" s="6">
        <v>0</v>
      </c>
      <c r="FY133" s="6">
        <v>0</v>
      </c>
      <c r="FZ133" s="6">
        <v>0</v>
      </c>
      <c r="GC133" s="6" t="s">
        <v>135</v>
      </c>
      <c r="GD133" s="6">
        <v>0.13</v>
      </c>
      <c r="GE133" s="6">
        <v>0</v>
      </c>
      <c r="GF133" s="6">
        <v>0.21</v>
      </c>
      <c r="GG133" s="6">
        <v>0</v>
      </c>
      <c r="GJ133" s="58" t="s">
        <v>135</v>
      </c>
      <c r="GK133" s="58">
        <v>0</v>
      </c>
      <c r="GL133" s="58">
        <v>0</v>
      </c>
      <c r="GM133" s="58">
        <v>0</v>
      </c>
      <c r="GN133" s="58">
        <v>0</v>
      </c>
      <c r="GQ133" s="58" t="s">
        <v>135</v>
      </c>
      <c r="GR133" s="58">
        <v>0.11</v>
      </c>
      <c r="GS133" s="58">
        <v>0.37</v>
      </c>
      <c r="GT133" s="58">
        <v>0</v>
      </c>
      <c r="GU133" s="58">
        <v>0</v>
      </c>
      <c r="GX133" s="62" t="s">
        <v>135</v>
      </c>
      <c r="GY133" s="62">
        <v>0</v>
      </c>
      <c r="GZ133" s="62">
        <v>0</v>
      </c>
      <c r="HA133" s="62">
        <v>0</v>
      </c>
      <c r="HB133" s="62">
        <v>0</v>
      </c>
    </row>
    <row r="134" spans="1:210" x14ac:dyDescent="0.3">
      <c r="A134" s="1">
        <v>6.45</v>
      </c>
      <c r="B134" s="1">
        <v>6.5</v>
      </c>
      <c r="C134" s="1" t="s">
        <v>136</v>
      </c>
      <c r="D134" s="1">
        <v>0.06</v>
      </c>
      <c r="E134" s="1">
        <v>0.22</v>
      </c>
      <c r="F134" s="1">
        <v>0</v>
      </c>
      <c r="G134" s="1">
        <v>0</v>
      </c>
      <c r="H134" s="1"/>
      <c r="I134" s="1"/>
      <c r="J134" s="1" t="s">
        <v>136</v>
      </c>
      <c r="K134" s="1">
        <v>0.71</v>
      </c>
      <c r="L134" s="1">
        <v>0</v>
      </c>
      <c r="M134" s="1">
        <v>1.24</v>
      </c>
      <c r="N134" s="1">
        <v>0</v>
      </c>
      <c r="O134" s="1"/>
      <c r="P134" s="1"/>
      <c r="Q134" s="1" t="s">
        <v>136</v>
      </c>
      <c r="R134" s="1">
        <v>0.27</v>
      </c>
      <c r="S134" s="1">
        <v>0.93</v>
      </c>
      <c r="T134" s="1">
        <v>0.1</v>
      </c>
      <c r="U134" s="1">
        <v>0</v>
      </c>
      <c r="V134" s="1"/>
      <c r="W134" s="1"/>
      <c r="X134" s="1" t="s">
        <v>136</v>
      </c>
      <c r="Y134" s="1">
        <v>0.42</v>
      </c>
      <c r="Z134" s="1">
        <v>0</v>
      </c>
      <c r="AA134" s="1">
        <v>0.77</v>
      </c>
      <c r="AB134" s="1">
        <v>0</v>
      </c>
      <c r="AC134" s="1"/>
      <c r="AD134" s="1"/>
      <c r="AE134" s="6" t="s">
        <v>136</v>
      </c>
      <c r="AF134" s="6">
        <v>0.55000000000000004</v>
      </c>
      <c r="AG134" s="6">
        <v>0.36</v>
      </c>
      <c r="AH134" s="6">
        <v>0.86</v>
      </c>
      <c r="AI134" s="6">
        <v>0</v>
      </c>
      <c r="AJ134" s="1"/>
      <c r="AK134" s="1"/>
      <c r="AL134" s="6" t="s">
        <v>136</v>
      </c>
      <c r="AM134" s="6">
        <v>0.61</v>
      </c>
      <c r="AN134" s="6">
        <v>0.61</v>
      </c>
      <c r="AO134" s="6">
        <v>0.64</v>
      </c>
      <c r="AP134" s="6">
        <v>0.7</v>
      </c>
      <c r="AQ134" s="1"/>
      <c r="AR134" s="1"/>
      <c r="AS134" s="6" t="s">
        <v>136</v>
      </c>
      <c r="AT134" s="6">
        <v>0.95</v>
      </c>
      <c r="AU134" s="6">
        <v>0</v>
      </c>
      <c r="AV134" s="6">
        <v>0.96</v>
      </c>
      <c r="AW134" s="6">
        <v>2.94</v>
      </c>
      <c r="AZ134" s="6" t="s">
        <v>136</v>
      </c>
      <c r="BA134" s="6">
        <v>0.4</v>
      </c>
      <c r="BB134" s="6">
        <v>0.43</v>
      </c>
      <c r="BC134" s="6">
        <v>0.54</v>
      </c>
      <c r="BD134" s="6">
        <v>0</v>
      </c>
      <c r="BG134" s="6" t="s">
        <v>136</v>
      </c>
      <c r="BH134" s="6">
        <v>1.26</v>
      </c>
      <c r="BI134" s="6">
        <v>0</v>
      </c>
      <c r="BJ134" s="6">
        <v>1.0900000000000001</v>
      </c>
      <c r="BK134" s="6">
        <v>3.62</v>
      </c>
      <c r="BN134" s="6" t="s">
        <v>136</v>
      </c>
      <c r="BO134" s="6">
        <v>1.06</v>
      </c>
      <c r="BP134" s="6">
        <v>0.55000000000000004</v>
      </c>
      <c r="BQ134" s="6">
        <v>1.41</v>
      </c>
      <c r="BR134" s="6">
        <v>1.03</v>
      </c>
      <c r="BU134" s="6" t="s">
        <v>136</v>
      </c>
      <c r="BV134" s="6">
        <v>0.63</v>
      </c>
      <c r="BW134" s="6">
        <v>0.97</v>
      </c>
      <c r="BX134" s="6">
        <v>0.4</v>
      </c>
      <c r="BY134" s="6">
        <v>1.19</v>
      </c>
      <c r="CB134" s="6" t="s">
        <v>136</v>
      </c>
      <c r="CC134" s="6">
        <v>0.57999999999999996</v>
      </c>
      <c r="CD134" s="6">
        <v>0.65</v>
      </c>
      <c r="CE134" s="6">
        <v>0.2</v>
      </c>
      <c r="CF134" s="6">
        <v>1.37</v>
      </c>
      <c r="CI134" s="6" t="s">
        <v>136</v>
      </c>
      <c r="CJ134" s="6">
        <v>0.53</v>
      </c>
      <c r="CK134" s="6">
        <v>0</v>
      </c>
      <c r="CL134" s="6">
        <v>0.1</v>
      </c>
      <c r="CM134" s="6">
        <v>2.57</v>
      </c>
      <c r="CP134" s="6" t="s">
        <v>136</v>
      </c>
      <c r="CQ134" s="6">
        <v>0</v>
      </c>
      <c r="CR134" s="6">
        <v>0</v>
      </c>
      <c r="CS134" s="6">
        <v>0</v>
      </c>
      <c r="CT134" s="6">
        <v>0</v>
      </c>
      <c r="CW134" s="6" t="s">
        <v>136</v>
      </c>
      <c r="CX134" s="6">
        <v>0</v>
      </c>
      <c r="CY134" s="6">
        <v>0</v>
      </c>
      <c r="CZ134" s="6">
        <v>0</v>
      </c>
      <c r="DA134" s="6">
        <v>0</v>
      </c>
      <c r="DD134" s="6" t="s">
        <v>136</v>
      </c>
      <c r="DE134" s="6">
        <v>0.04</v>
      </c>
      <c r="DF134" s="6">
        <v>0.15</v>
      </c>
      <c r="DG134" s="6">
        <v>0</v>
      </c>
      <c r="DH134" s="6">
        <v>0</v>
      </c>
      <c r="DK134" s="6" t="s">
        <v>136</v>
      </c>
      <c r="DL134" s="6">
        <v>0.1</v>
      </c>
      <c r="DM134" s="6">
        <v>0.2</v>
      </c>
      <c r="DN134" s="6">
        <v>0</v>
      </c>
      <c r="DO134" s="6">
        <v>0</v>
      </c>
      <c r="DR134" s="6" t="s">
        <v>136</v>
      </c>
      <c r="DS134" s="6">
        <v>0</v>
      </c>
      <c r="DT134" s="6">
        <v>0</v>
      </c>
      <c r="DU134" s="6">
        <v>0</v>
      </c>
      <c r="DV134" s="6">
        <v>0</v>
      </c>
      <c r="DY134" s="6" t="s">
        <v>136</v>
      </c>
      <c r="DZ134" s="6">
        <v>0.13</v>
      </c>
      <c r="EA134" s="6">
        <v>0.16</v>
      </c>
      <c r="EB134" s="6">
        <v>0.18</v>
      </c>
      <c r="EC134" s="6">
        <v>0</v>
      </c>
      <c r="EF134" s="6" t="s">
        <v>136</v>
      </c>
      <c r="EG134" s="6">
        <v>0</v>
      </c>
      <c r="EH134" s="6">
        <v>0</v>
      </c>
      <c r="EI134" s="6">
        <v>0</v>
      </c>
      <c r="EJ134" s="6">
        <v>0</v>
      </c>
      <c r="EM134" s="6" t="s">
        <v>136</v>
      </c>
      <c r="EN134" s="6">
        <v>0</v>
      </c>
      <c r="EO134" s="6">
        <v>0</v>
      </c>
      <c r="EP134" s="6">
        <v>0</v>
      </c>
      <c r="EQ134" s="6">
        <v>0</v>
      </c>
      <c r="ET134" s="6" t="s">
        <v>136</v>
      </c>
      <c r="EU134" s="6">
        <v>0.04</v>
      </c>
      <c r="EV134" s="6">
        <v>0.15</v>
      </c>
      <c r="EW134" s="6">
        <v>0</v>
      </c>
      <c r="EX134" s="6">
        <v>0</v>
      </c>
      <c r="FA134" s="6" t="s">
        <v>136</v>
      </c>
      <c r="FB134" s="6">
        <v>0</v>
      </c>
      <c r="FC134" s="6">
        <v>0</v>
      </c>
      <c r="FD134" s="6">
        <v>0</v>
      </c>
      <c r="FE134" s="6">
        <v>0</v>
      </c>
      <c r="FH134" s="6" t="s">
        <v>136</v>
      </c>
      <c r="FI134" s="6">
        <v>0.05</v>
      </c>
      <c r="FJ134" s="6">
        <v>0.17</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0.31</v>
      </c>
      <c r="GS134" s="58">
        <v>1.03</v>
      </c>
      <c r="GT134" s="58">
        <v>0</v>
      </c>
      <c r="GU134" s="58">
        <v>0</v>
      </c>
      <c r="GX134" s="62" t="s">
        <v>136</v>
      </c>
      <c r="GY134" s="62">
        <v>0.06</v>
      </c>
      <c r="GZ134" s="62">
        <v>0.18</v>
      </c>
      <c r="HA134" s="62">
        <v>0</v>
      </c>
      <c r="HB134" s="62">
        <v>0</v>
      </c>
    </row>
    <row r="135" spans="1:210" x14ac:dyDescent="0.3">
      <c r="A135" s="1">
        <v>6.5</v>
      </c>
      <c r="B135" s="1">
        <v>6.55</v>
      </c>
      <c r="C135" s="1" t="s">
        <v>137</v>
      </c>
      <c r="D135" s="1">
        <v>0.17</v>
      </c>
      <c r="E135" s="1">
        <v>0.45</v>
      </c>
      <c r="F135" s="1">
        <v>0.11</v>
      </c>
      <c r="G135" s="1">
        <v>0</v>
      </c>
      <c r="H135" s="1"/>
      <c r="I135" s="1"/>
      <c r="J135" s="1" t="s">
        <v>137</v>
      </c>
      <c r="K135" s="1">
        <v>0</v>
      </c>
      <c r="L135" s="1">
        <v>0</v>
      </c>
      <c r="M135" s="1">
        <v>0</v>
      </c>
      <c r="N135" s="1">
        <v>0</v>
      </c>
      <c r="O135" s="1"/>
      <c r="P135" s="1"/>
      <c r="Q135" s="1" t="s">
        <v>137</v>
      </c>
      <c r="R135" s="1">
        <v>7.0000000000000007E-2</v>
      </c>
      <c r="S135" s="1">
        <v>0.14000000000000001</v>
      </c>
      <c r="T135" s="1">
        <v>0.08</v>
      </c>
      <c r="U135" s="1">
        <v>0</v>
      </c>
      <c r="V135" s="1"/>
      <c r="W135" s="1"/>
      <c r="X135" s="1" t="s">
        <v>137</v>
      </c>
      <c r="Y135" s="1">
        <v>0.08</v>
      </c>
      <c r="Z135" s="1">
        <v>0.35</v>
      </c>
      <c r="AA135" s="1">
        <v>0</v>
      </c>
      <c r="AB135" s="1">
        <v>0</v>
      </c>
      <c r="AC135" s="1"/>
      <c r="AD135" s="1"/>
      <c r="AE135" s="6" t="s">
        <v>137</v>
      </c>
      <c r="AF135" s="6">
        <v>0</v>
      </c>
      <c r="AG135" s="6">
        <v>0</v>
      </c>
      <c r="AH135" s="6">
        <v>0</v>
      </c>
      <c r="AI135" s="6">
        <v>0</v>
      </c>
      <c r="AJ135" s="1"/>
      <c r="AK135" s="1"/>
      <c r="AL135" s="6" t="s">
        <v>137</v>
      </c>
      <c r="AM135" s="6">
        <v>0.56000000000000005</v>
      </c>
      <c r="AN135" s="6">
        <v>1.32</v>
      </c>
      <c r="AO135" s="6">
        <v>0.46</v>
      </c>
      <c r="AP135" s="6">
        <v>0</v>
      </c>
      <c r="AQ135" s="1"/>
      <c r="AR135" s="1"/>
      <c r="AS135" s="6" t="s">
        <v>137</v>
      </c>
      <c r="AT135" s="6">
        <v>0.1</v>
      </c>
      <c r="AU135" s="6">
        <v>0.09</v>
      </c>
      <c r="AV135" s="6">
        <v>0</v>
      </c>
      <c r="AW135" s="6">
        <v>0.45</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0.19</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0.05</v>
      </c>
      <c r="EO135" s="6">
        <v>0</v>
      </c>
      <c r="EP135" s="6">
        <v>0.09</v>
      </c>
      <c r="EQ135" s="6">
        <v>0</v>
      </c>
      <c r="ET135" s="6" t="s">
        <v>137</v>
      </c>
      <c r="EU135" s="6">
        <v>0</v>
      </c>
      <c r="EV135" s="6">
        <v>0</v>
      </c>
      <c r="EW135" s="6">
        <v>0</v>
      </c>
      <c r="EX135" s="6">
        <v>0</v>
      </c>
      <c r="FA135" s="6" t="s">
        <v>137</v>
      </c>
      <c r="FB135" s="6">
        <v>0</v>
      </c>
      <c r="FC135" s="6">
        <v>0</v>
      </c>
      <c r="FD135" s="6">
        <v>0</v>
      </c>
      <c r="FE135" s="6">
        <v>0</v>
      </c>
      <c r="FH135" s="6" t="s">
        <v>137</v>
      </c>
      <c r="FI135" s="6">
        <v>0.16</v>
      </c>
      <c r="FJ135" s="6">
        <v>0.2</v>
      </c>
      <c r="FK135" s="6">
        <v>0</v>
      </c>
      <c r="FL135" s="6">
        <v>0</v>
      </c>
      <c r="FO135" s="6" t="s">
        <v>137</v>
      </c>
      <c r="FP135" s="6">
        <v>0</v>
      </c>
      <c r="FQ135" s="6">
        <v>0</v>
      </c>
      <c r="FR135" s="6">
        <v>0</v>
      </c>
      <c r="FS135" s="6">
        <v>0</v>
      </c>
      <c r="FV135" s="6" t="s">
        <v>137</v>
      </c>
      <c r="FW135" s="6">
        <v>0.26</v>
      </c>
      <c r="FX135" s="6">
        <v>0</v>
      </c>
      <c r="FY135" s="6">
        <v>0.18</v>
      </c>
      <c r="FZ135" s="6">
        <v>1.84</v>
      </c>
      <c r="GC135" s="6" t="s">
        <v>137</v>
      </c>
      <c r="GD135" s="6">
        <v>0</v>
      </c>
      <c r="GE135" s="6">
        <v>0</v>
      </c>
      <c r="GF135" s="6">
        <v>0</v>
      </c>
      <c r="GG135" s="6">
        <v>0</v>
      </c>
      <c r="GJ135" s="58" t="s">
        <v>137</v>
      </c>
      <c r="GK135" s="58">
        <v>0.11</v>
      </c>
      <c r="GL135" s="58">
        <v>0</v>
      </c>
      <c r="GM135" s="58">
        <v>0</v>
      </c>
      <c r="GN135" s="58">
        <v>0</v>
      </c>
      <c r="GQ135" s="58" t="s">
        <v>137</v>
      </c>
      <c r="GR135" s="58">
        <v>0.04</v>
      </c>
      <c r="GS135" s="58">
        <v>0</v>
      </c>
      <c r="GT135" s="58">
        <v>0.08</v>
      </c>
      <c r="GU135" s="58">
        <v>0</v>
      </c>
      <c r="GX135" s="62" t="s">
        <v>137</v>
      </c>
      <c r="GY135" s="62">
        <v>0.05</v>
      </c>
      <c r="GZ135" s="62">
        <v>0</v>
      </c>
      <c r="HA135" s="62">
        <v>0.09</v>
      </c>
      <c r="HB135" s="62">
        <v>0</v>
      </c>
    </row>
    <row r="136" spans="1:210" x14ac:dyDescent="0.3">
      <c r="A136" s="1">
        <v>6.55</v>
      </c>
      <c r="B136" s="1">
        <v>6.6</v>
      </c>
      <c r="C136" s="1" t="s">
        <v>138</v>
      </c>
      <c r="D136" s="1">
        <v>0</v>
      </c>
      <c r="E136" s="1">
        <v>0</v>
      </c>
      <c r="F136" s="1">
        <v>0</v>
      </c>
      <c r="G136" s="1">
        <v>0</v>
      </c>
      <c r="H136" s="1"/>
      <c r="I136" s="1"/>
      <c r="J136" s="1" t="s">
        <v>138</v>
      </c>
      <c r="K136" s="1">
        <v>0.37</v>
      </c>
      <c r="L136" s="1">
        <v>0</v>
      </c>
      <c r="M136" s="1">
        <v>0</v>
      </c>
      <c r="N136" s="1">
        <v>1.88</v>
      </c>
      <c r="O136" s="1"/>
      <c r="P136" s="1"/>
      <c r="Q136" s="1" t="s">
        <v>138</v>
      </c>
      <c r="R136" s="1">
        <v>0.08</v>
      </c>
      <c r="S136" s="1">
        <v>0</v>
      </c>
      <c r="T136" s="1">
        <v>0</v>
      </c>
      <c r="U136" s="1">
        <v>0.43</v>
      </c>
      <c r="V136" s="1"/>
      <c r="W136" s="1"/>
      <c r="X136" s="1" t="s">
        <v>138</v>
      </c>
      <c r="Y136" s="1">
        <v>7.0000000000000007E-2</v>
      </c>
      <c r="Z136" s="1">
        <v>0</v>
      </c>
      <c r="AA136" s="1">
        <v>0</v>
      </c>
      <c r="AB136" s="1">
        <v>0.39</v>
      </c>
      <c r="AC136" s="1"/>
      <c r="AD136" s="1"/>
      <c r="AE136" s="6" t="s">
        <v>138</v>
      </c>
      <c r="AF136" s="6">
        <v>0</v>
      </c>
      <c r="AG136" s="6">
        <v>0</v>
      </c>
      <c r="AH136" s="6">
        <v>0</v>
      </c>
      <c r="AI136" s="6">
        <v>0</v>
      </c>
      <c r="AJ136" s="1"/>
      <c r="AK136" s="1"/>
      <c r="AL136" s="6" t="s">
        <v>138</v>
      </c>
      <c r="AM136" s="6">
        <v>0.14000000000000001</v>
      </c>
      <c r="AN136" s="6">
        <v>0.15</v>
      </c>
      <c r="AO136" s="6">
        <v>0.05</v>
      </c>
      <c r="AP136" s="6">
        <v>0.42</v>
      </c>
      <c r="AQ136" s="1"/>
      <c r="AR136" s="1"/>
      <c r="AS136" s="6" t="s">
        <v>138</v>
      </c>
      <c r="AT136" s="6">
        <v>0.14000000000000001</v>
      </c>
      <c r="AU136" s="6">
        <v>0</v>
      </c>
      <c r="AV136" s="6">
        <v>0</v>
      </c>
      <c r="AW136" s="6">
        <v>0.83</v>
      </c>
      <c r="AZ136" s="6" t="s">
        <v>138</v>
      </c>
      <c r="BA136" s="6">
        <v>0.35</v>
      </c>
      <c r="BB136" s="6">
        <v>0.44</v>
      </c>
      <c r="BC136" s="6">
        <v>0</v>
      </c>
      <c r="BD136" s="6">
        <v>1.63</v>
      </c>
      <c r="BG136" s="6" t="s">
        <v>138</v>
      </c>
      <c r="BH136" s="6">
        <v>0.14000000000000001</v>
      </c>
      <c r="BI136" s="6">
        <v>0</v>
      </c>
      <c r="BJ136" s="6">
        <v>0</v>
      </c>
      <c r="BK136" s="6">
        <v>0.86</v>
      </c>
      <c r="BN136" s="6" t="s">
        <v>138</v>
      </c>
      <c r="BO136" s="6">
        <v>0.09</v>
      </c>
      <c r="BP136" s="6">
        <v>0</v>
      </c>
      <c r="BQ136" s="6">
        <v>0</v>
      </c>
      <c r="BR136" s="6">
        <v>0.59</v>
      </c>
      <c r="BU136" s="6" t="s">
        <v>138</v>
      </c>
      <c r="BV136" s="6">
        <v>0.21</v>
      </c>
      <c r="BW136" s="6">
        <v>0</v>
      </c>
      <c r="BX136" s="6">
        <v>0.21</v>
      </c>
      <c r="BY136" s="6">
        <v>0.62</v>
      </c>
      <c r="CB136" s="6" t="s">
        <v>138</v>
      </c>
      <c r="CC136" s="6">
        <v>0.1</v>
      </c>
      <c r="CD136" s="6">
        <v>0</v>
      </c>
      <c r="CE136" s="6">
        <v>0</v>
      </c>
      <c r="CF136" s="6">
        <v>0.62</v>
      </c>
      <c r="CI136" s="6" t="s">
        <v>138</v>
      </c>
      <c r="CJ136" s="6">
        <v>0.04</v>
      </c>
      <c r="CK136" s="6">
        <v>0</v>
      </c>
      <c r="CL136" s="6">
        <v>0</v>
      </c>
      <c r="CM136" s="6">
        <v>0.26</v>
      </c>
      <c r="CP136" s="6" t="s">
        <v>138</v>
      </c>
      <c r="CQ136" s="6">
        <v>0.04</v>
      </c>
      <c r="CR136" s="6">
        <v>0</v>
      </c>
      <c r="CS136" s="6">
        <v>0</v>
      </c>
      <c r="CT136" s="6">
        <v>0.28999999999999998</v>
      </c>
      <c r="CW136" s="6" t="s">
        <v>138</v>
      </c>
      <c r="CX136" s="6">
        <v>0.03</v>
      </c>
      <c r="CY136" s="6">
        <v>0</v>
      </c>
      <c r="CZ136" s="6">
        <v>0</v>
      </c>
      <c r="DA136" s="6">
        <v>0.23</v>
      </c>
      <c r="DD136" s="6" t="s">
        <v>138</v>
      </c>
      <c r="DE136" s="6">
        <v>0</v>
      </c>
      <c r="DF136" s="6">
        <v>0</v>
      </c>
      <c r="DG136" s="6">
        <v>0</v>
      </c>
      <c r="DH136" s="6">
        <v>0</v>
      </c>
      <c r="DK136" s="6" t="s">
        <v>138</v>
      </c>
      <c r="DL136" s="6">
        <v>0.03</v>
      </c>
      <c r="DM136" s="6">
        <v>0</v>
      </c>
      <c r="DN136" s="6">
        <v>0</v>
      </c>
      <c r="DO136" s="6">
        <v>0.21</v>
      </c>
      <c r="DR136" s="6" t="s">
        <v>138</v>
      </c>
      <c r="DS136" s="6">
        <v>0.08</v>
      </c>
      <c r="DT136" s="6">
        <v>0</v>
      </c>
      <c r="DU136" s="6">
        <v>0</v>
      </c>
      <c r="DV136" s="6">
        <v>0.53</v>
      </c>
      <c r="DY136" s="6" t="s">
        <v>138</v>
      </c>
      <c r="DZ136" s="6">
        <v>0.04</v>
      </c>
      <c r="EA136" s="6">
        <v>0.14000000000000001</v>
      </c>
      <c r="EB136" s="6">
        <v>0</v>
      </c>
      <c r="EC136" s="6">
        <v>0</v>
      </c>
      <c r="EF136" s="6" t="s">
        <v>138</v>
      </c>
      <c r="EG136" s="6">
        <v>0.14000000000000001</v>
      </c>
      <c r="EH136" s="6">
        <v>0</v>
      </c>
      <c r="EI136" s="6">
        <v>0</v>
      </c>
      <c r="EJ136" s="6">
        <v>1.19</v>
      </c>
      <c r="EM136" s="6" t="s">
        <v>138</v>
      </c>
      <c r="EN136" s="6">
        <v>0.16</v>
      </c>
      <c r="EO136" s="6">
        <v>0</v>
      </c>
      <c r="EP136" s="6">
        <v>0</v>
      </c>
      <c r="EQ136" s="6">
        <v>1.39</v>
      </c>
      <c r="ET136" s="6" t="s">
        <v>138</v>
      </c>
      <c r="EU136" s="6">
        <v>0</v>
      </c>
      <c r="EV136" s="6">
        <v>0</v>
      </c>
      <c r="EW136" s="6">
        <v>0</v>
      </c>
      <c r="EX136" s="6">
        <v>0</v>
      </c>
      <c r="FA136" s="6" t="s">
        <v>138</v>
      </c>
      <c r="FB136" s="6">
        <v>0.11</v>
      </c>
      <c r="FC136" s="6">
        <v>0</v>
      </c>
      <c r="FD136" s="6">
        <v>0.23</v>
      </c>
      <c r="FE136" s="6">
        <v>0</v>
      </c>
      <c r="FH136" s="6" t="s">
        <v>138</v>
      </c>
      <c r="FI136" s="6">
        <v>0.27</v>
      </c>
      <c r="FJ136" s="6">
        <v>0.64</v>
      </c>
      <c r="FK136" s="6">
        <v>0</v>
      </c>
      <c r="FL136" s="6">
        <v>0.78</v>
      </c>
      <c r="FO136" s="6" t="s">
        <v>138</v>
      </c>
      <c r="FP136" s="6">
        <v>0.2</v>
      </c>
      <c r="FQ136" s="6">
        <v>0</v>
      </c>
      <c r="FR136" s="6">
        <v>0.37</v>
      </c>
      <c r="FS136" s="6">
        <v>0</v>
      </c>
      <c r="FV136" s="6" t="s">
        <v>138</v>
      </c>
      <c r="FW136" s="6">
        <v>0.08</v>
      </c>
      <c r="FX136" s="6">
        <v>0</v>
      </c>
      <c r="FY136" s="6">
        <v>0.15</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2" t="s">
        <v>138</v>
      </c>
      <c r="GY136" s="62">
        <v>0.03</v>
      </c>
      <c r="GZ136" s="62">
        <v>0.1</v>
      </c>
      <c r="HA136" s="62">
        <v>0</v>
      </c>
      <c r="HB136" s="62">
        <v>0</v>
      </c>
    </row>
    <row r="137" spans="1:210" x14ac:dyDescent="0.3">
      <c r="A137" s="1">
        <v>6.6</v>
      </c>
      <c r="B137" s="1">
        <v>6.65</v>
      </c>
      <c r="C137" s="1" t="s">
        <v>139</v>
      </c>
      <c r="D137" s="1">
        <v>0.46</v>
      </c>
      <c r="E137" s="1">
        <v>0</v>
      </c>
      <c r="F137" s="1">
        <v>0.56999999999999995</v>
      </c>
      <c r="G137" s="1">
        <v>0.28999999999999998</v>
      </c>
      <c r="H137" s="1"/>
      <c r="I137" s="1"/>
      <c r="J137" s="1" t="s">
        <v>139</v>
      </c>
      <c r="K137" s="1">
        <v>0.15</v>
      </c>
      <c r="L137" s="1">
        <v>0</v>
      </c>
      <c r="M137" s="1">
        <v>0.3</v>
      </c>
      <c r="N137" s="1">
        <v>0</v>
      </c>
      <c r="O137" s="1"/>
      <c r="P137" s="1"/>
      <c r="Q137" s="1" t="s">
        <v>139</v>
      </c>
      <c r="R137" s="1">
        <v>0.5</v>
      </c>
      <c r="S137" s="1">
        <v>1.56</v>
      </c>
      <c r="T137" s="1">
        <v>0.25</v>
      </c>
      <c r="U137" s="1">
        <v>0</v>
      </c>
      <c r="V137" s="1"/>
      <c r="W137" s="1"/>
      <c r="X137" s="1" t="s">
        <v>139</v>
      </c>
      <c r="Y137" s="1">
        <v>0.37</v>
      </c>
      <c r="Z137" s="1">
        <v>0.56000000000000005</v>
      </c>
      <c r="AA137" s="1">
        <v>0.44</v>
      </c>
      <c r="AB137" s="1">
        <v>0</v>
      </c>
      <c r="AC137" s="1"/>
      <c r="AD137" s="1"/>
      <c r="AE137" s="6" t="s">
        <v>139</v>
      </c>
      <c r="AF137" s="6">
        <v>0.28999999999999998</v>
      </c>
      <c r="AG137" s="6">
        <v>1.28</v>
      </c>
      <c r="AH137" s="6">
        <v>0</v>
      </c>
      <c r="AI137" s="6">
        <v>0</v>
      </c>
      <c r="AJ137" s="1"/>
      <c r="AK137" s="1"/>
      <c r="AL137" s="6" t="s">
        <v>139</v>
      </c>
      <c r="AM137" s="6">
        <v>0.51</v>
      </c>
      <c r="AN137" s="6">
        <v>0.26</v>
      </c>
      <c r="AO137" s="6">
        <v>0.8</v>
      </c>
      <c r="AP137" s="6">
        <v>0</v>
      </c>
      <c r="AQ137" s="1"/>
      <c r="AR137" s="1"/>
      <c r="AS137" s="6" t="s">
        <v>139</v>
      </c>
      <c r="AT137" s="6">
        <v>0.05</v>
      </c>
      <c r="AU137" s="6">
        <v>0.18</v>
      </c>
      <c r="AV137" s="6">
        <v>0</v>
      </c>
      <c r="AW137" s="6">
        <v>0</v>
      </c>
      <c r="AZ137" s="6" t="s">
        <v>139</v>
      </c>
      <c r="BA137" s="6">
        <v>0.12</v>
      </c>
      <c r="BB137" s="6">
        <v>0.23</v>
      </c>
      <c r="BC137" s="6">
        <v>0.1</v>
      </c>
      <c r="BD137" s="6">
        <v>0</v>
      </c>
      <c r="BG137" s="6" t="s">
        <v>139</v>
      </c>
      <c r="BH137" s="6">
        <v>0.27</v>
      </c>
      <c r="BI137" s="6">
        <v>0.28999999999999998</v>
      </c>
      <c r="BJ137" s="6">
        <v>0.1</v>
      </c>
      <c r="BK137" s="6">
        <v>0.49</v>
      </c>
      <c r="BN137" s="6" t="s">
        <v>139</v>
      </c>
      <c r="BO137" s="6">
        <v>0.36</v>
      </c>
      <c r="BP137" s="6">
        <v>0.09</v>
      </c>
      <c r="BQ137" s="6">
        <v>0.6</v>
      </c>
      <c r="BR137" s="6">
        <v>0</v>
      </c>
      <c r="BU137" s="6" t="s">
        <v>139</v>
      </c>
      <c r="BV137" s="6">
        <v>0.17</v>
      </c>
      <c r="BW137" s="6">
        <v>0.46</v>
      </c>
      <c r="BX137" s="6">
        <v>0.11</v>
      </c>
      <c r="BY137" s="6">
        <v>0</v>
      </c>
      <c r="CB137" s="6" t="s">
        <v>139</v>
      </c>
      <c r="CC137" s="6">
        <v>0.5</v>
      </c>
      <c r="CD137" s="6">
        <v>0</v>
      </c>
      <c r="CE137" s="6">
        <v>0.75</v>
      </c>
      <c r="CF137" s="6">
        <v>0</v>
      </c>
      <c r="CI137" s="6" t="s">
        <v>139</v>
      </c>
      <c r="CJ137" s="6">
        <v>0.21</v>
      </c>
      <c r="CK137" s="6">
        <v>0.1</v>
      </c>
      <c r="CL137" s="6">
        <v>0.37</v>
      </c>
      <c r="CM137" s="6">
        <v>0</v>
      </c>
      <c r="CP137" s="6" t="s">
        <v>139</v>
      </c>
      <c r="CQ137" s="6">
        <v>0.38</v>
      </c>
      <c r="CR137" s="6">
        <v>1.33</v>
      </c>
      <c r="CS137" s="6">
        <v>0</v>
      </c>
      <c r="CT137" s="6">
        <v>0</v>
      </c>
      <c r="CW137" s="6" t="s">
        <v>139</v>
      </c>
      <c r="CX137" s="6">
        <v>0.09</v>
      </c>
      <c r="CY137" s="6">
        <v>0</v>
      </c>
      <c r="CZ137" s="6">
        <v>0.16</v>
      </c>
      <c r="DA137" s="6">
        <v>0</v>
      </c>
      <c r="DD137" s="6" t="s">
        <v>139</v>
      </c>
      <c r="DE137" s="6">
        <v>0.47</v>
      </c>
      <c r="DF137" s="6">
        <v>0.95</v>
      </c>
      <c r="DG137" s="6">
        <v>0.18</v>
      </c>
      <c r="DH137" s="6">
        <v>0.78</v>
      </c>
      <c r="DK137" s="6" t="s">
        <v>139</v>
      </c>
      <c r="DL137" s="6">
        <v>0.35</v>
      </c>
      <c r="DM137" s="6">
        <v>0</v>
      </c>
      <c r="DN137" s="6">
        <v>0.49</v>
      </c>
      <c r="DO137" s="6">
        <v>0</v>
      </c>
      <c r="DR137" s="6" t="s">
        <v>139</v>
      </c>
      <c r="DS137" s="6">
        <v>7.0000000000000007E-2</v>
      </c>
      <c r="DT137" s="6">
        <v>0</v>
      </c>
      <c r="DU137" s="6">
        <v>0.14000000000000001</v>
      </c>
      <c r="DV137" s="6">
        <v>0</v>
      </c>
      <c r="DY137" s="6" t="s">
        <v>139</v>
      </c>
      <c r="DZ137" s="6">
        <v>0.15</v>
      </c>
      <c r="EA137" s="6">
        <v>0.49</v>
      </c>
      <c r="EB137" s="6">
        <v>0</v>
      </c>
      <c r="EC137" s="6">
        <v>0</v>
      </c>
      <c r="EF137" s="6" t="s">
        <v>139</v>
      </c>
      <c r="EG137" s="6">
        <v>7.0000000000000007E-2</v>
      </c>
      <c r="EH137" s="6">
        <v>0</v>
      </c>
      <c r="EI137" s="6">
        <v>0.15</v>
      </c>
      <c r="EJ137" s="6">
        <v>0</v>
      </c>
      <c r="EM137" s="6" t="s">
        <v>139</v>
      </c>
      <c r="EN137" s="6">
        <v>0.4</v>
      </c>
      <c r="EO137" s="6">
        <v>0.37</v>
      </c>
      <c r="EP137" s="6">
        <v>0.54</v>
      </c>
      <c r="EQ137" s="6">
        <v>0</v>
      </c>
      <c r="ET137" s="6" t="s">
        <v>139</v>
      </c>
      <c r="EU137" s="6">
        <v>0.19</v>
      </c>
      <c r="EV137" s="6">
        <v>0.69</v>
      </c>
      <c r="EW137" s="6">
        <v>0</v>
      </c>
      <c r="EX137" s="6">
        <v>0</v>
      </c>
      <c r="FA137" s="6" t="s">
        <v>139</v>
      </c>
      <c r="FB137" s="6">
        <v>0.52</v>
      </c>
      <c r="FC137" s="6">
        <v>0.76</v>
      </c>
      <c r="FD137" s="6">
        <v>0.46</v>
      </c>
      <c r="FE137" s="6">
        <v>0</v>
      </c>
      <c r="FH137" s="6" t="s">
        <v>139</v>
      </c>
      <c r="FI137" s="6">
        <v>0.43</v>
      </c>
      <c r="FJ137" s="6">
        <v>1.1000000000000001</v>
      </c>
      <c r="FK137" s="6">
        <v>0.24</v>
      </c>
      <c r="FL137" s="6">
        <v>0</v>
      </c>
      <c r="FO137" s="6" t="s">
        <v>139</v>
      </c>
      <c r="FP137" s="6">
        <v>0.4</v>
      </c>
      <c r="FQ137" s="6">
        <v>0.57999999999999996</v>
      </c>
      <c r="FR137" s="6">
        <v>0.46</v>
      </c>
      <c r="FS137" s="6">
        <v>0</v>
      </c>
      <c r="FV137" s="6" t="s">
        <v>139</v>
      </c>
      <c r="FW137" s="6">
        <v>0.17</v>
      </c>
      <c r="FX137" s="6">
        <v>0.68</v>
      </c>
      <c r="FY137" s="6">
        <v>0</v>
      </c>
      <c r="FZ137" s="6">
        <v>0</v>
      </c>
      <c r="GC137" s="6" t="s">
        <v>139</v>
      </c>
      <c r="GD137" s="6">
        <v>0.39</v>
      </c>
      <c r="GE137" s="6">
        <v>0.67</v>
      </c>
      <c r="GF137" s="6">
        <v>0.39</v>
      </c>
      <c r="GG137" s="6">
        <v>0</v>
      </c>
      <c r="GJ137" s="58" t="s">
        <v>139</v>
      </c>
      <c r="GK137" s="58">
        <v>0.18</v>
      </c>
      <c r="GL137" s="58">
        <v>0.67</v>
      </c>
      <c r="GM137" s="58">
        <v>0</v>
      </c>
      <c r="GN137" s="58">
        <v>0</v>
      </c>
      <c r="GQ137" s="58" t="s">
        <v>139</v>
      </c>
      <c r="GR137" s="58">
        <v>0.16</v>
      </c>
      <c r="GS137" s="58">
        <v>0.34</v>
      </c>
      <c r="GT137" s="58">
        <v>0.12</v>
      </c>
      <c r="GU137" s="58">
        <v>0</v>
      </c>
      <c r="GX137" s="62" t="s">
        <v>139</v>
      </c>
      <c r="GY137" s="62">
        <v>0.91</v>
      </c>
      <c r="GZ137" s="62">
        <v>2.67</v>
      </c>
      <c r="HA137" s="62">
        <v>0.15</v>
      </c>
      <c r="HB137" s="62">
        <v>0</v>
      </c>
    </row>
    <row r="138" spans="1:210" x14ac:dyDescent="0.3">
      <c r="A138" s="1">
        <v>6.65</v>
      </c>
      <c r="B138" s="1">
        <v>6.7</v>
      </c>
      <c r="C138" s="1" t="s">
        <v>140</v>
      </c>
      <c r="D138" s="1">
        <v>0.67</v>
      </c>
      <c r="E138" s="1">
        <v>1.69</v>
      </c>
      <c r="F138" s="1">
        <v>0.52</v>
      </c>
      <c r="G138" s="1">
        <v>0</v>
      </c>
      <c r="H138" s="1"/>
      <c r="I138" s="1"/>
      <c r="J138" s="1" t="s">
        <v>140</v>
      </c>
      <c r="K138" s="1">
        <v>0.62</v>
      </c>
      <c r="L138" s="1">
        <v>0.93</v>
      </c>
      <c r="M138" s="1">
        <v>0.67</v>
      </c>
      <c r="N138" s="1">
        <v>0.3</v>
      </c>
      <c r="O138" s="1"/>
      <c r="P138" s="1"/>
      <c r="Q138" s="1" t="s">
        <v>140</v>
      </c>
      <c r="R138" s="1">
        <v>0.14000000000000001</v>
      </c>
      <c r="S138" s="1">
        <v>0.32</v>
      </c>
      <c r="T138" s="1">
        <v>0</v>
      </c>
      <c r="U138" s="1">
        <v>0.38</v>
      </c>
      <c r="V138" s="1"/>
      <c r="W138" s="1"/>
      <c r="X138" s="1" t="s">
        <v>140</v>
      </c>
      <c r="Y138" s="1">
        <v>0.26</v>
      </c>
      <c r="Z138" s="1">
        <v>0.24</v>
      </c>
      <c r="AA138" s="1">
        <v>0.38</v>
      </c>
      <c r="AB138" s="1">
        <v>0</v>
      </c>
      <c r="AC138" s="1"/>
      <c r="AD138" s="1"/>
      <c r="AE138" s="6" t="s">
        <v>140</v>
      </c>
      <c r="AF138" s="6">
        <v>0.41</v>
      </c>
      <c r="AG138" s="6">
        <v>0.17</v>
      </c>
      <c r="AH138" s="6">
        <v>0.65</v>
      </c>
      <c r="AI138" s="6">
        <v>0</v>
      </c>
      <c r="AJ138" s="1"/>
      <c r="AK138" s="1"/>
      <c r="AL138" s="6" t="s">
        <v>140</v>
      </c>
      <c r="AM138" s="6">
        <v>0.76</v>
      </c>
      <c r="AN138" s="6">
        <v>0.38</v>
      </c>
      <c r="AO138" s="6">
        <v>1.21</v>
      </c>
      <c r="AP138" s="6">
        <v>0</v>
      </c>
      <c r="AQ138" s="1"/>
      <c r="AR138" s="1"/>
      <c r="AS138" s="6" t="s">
        <v>140</v>
      </c>
      <c r="AT138" s="6">
        <v>0.22</v>
      </c>
      <c r="AU138" s="6">
        <v>0.5</v>
      </c>
      <c r="AV138" s="6">
        <v>0.19</v>
      </c>
      <c r="AW138" s="6">
        <v>0</v>
      </c>
      <c r="AZ138" s="6" t="s">
        <v>140</v>
      </c>
      <c r="BA138" s="6">
        <v>0.73</v>
      </c>
      <c r="BB138" s="6">
        <v>0.71</v>
      </c>
      <c r="BC138" s="6">
        <v>1.04</v>
      </c>
      <c r="BD138" s="6">
        <v>0</v>
      </c>
      <c r="BG138" s="6" t="s">
        <v>140</v>
      </c>
      <c r="BH138" s="6">
        <v>0.5</v>
      </c>
      <c r="BI138" s="6">
        <v>0</v>
      </c>
      <c r="BJ138" s="6">
        <v>0.91</v>
      </c>
      <c r="BK138" s="6">
        <v>0</v>
      </c>
      <c r="BN138" s="6" t="s">
        <v>140</v>
      </c>
      <c r="BO138" s="6">
        <v>0.05</v>
      </c>
      <c r="BP138" s="6">
        <v>0</v>
      </c>
      <c r="BQ138" s="6">
        <v>0.1</v>
      </c>
      <c r="BR138" s="6">
        <v>0</v>
      </c>
      <c r="BU138" s="6" t="s">
        <v>140</v>
      </c>
      <c r="BV138" s="6">
        <v>1.19</v>
      </c>
      <c r="BW138" s="6">
        <v>0.93</v>
      </c>
      <c r="BX138" s="6">
        <v>0.9</v>
      </c>
      <c r="BY138" s="6">
        <v>2.88</v>
      </c>
      <c r="CB138" s="6" t="s">
        <v>140</v>
      </c>
      <c r="CC138" s="6">
        <v>0.12</v>
      </c>
      <c r="CD138" s="6">
        <v>0.14000000000000001</v>
      </c>
      <c r="CE138" s="6">
        <v>0.17</v>
      </c>
      <c r="CF138" s="6">
        <v>0</v>
      </c>
      <c r="CI138" s="6" t="s">
        <v>140</v>
      </c>
      <c r="CJ138" s="6">
        <v>0.2</v>
      </c>
      <c r="CK138" s="6">
        <v>0.41</v>
      </c>
      <c r="CL138" s="6">
        <v>0.16</v>
      </c>
      <c r="CM138" s="6">
        <v>0</v>
      </c>
      <c r="CP138" s="6" t="s">
        <v>140</v>
      </c>
      <c r="CQ138" s="6">
        <v>0.52</v>
      </c>
      <c r="CR138" s="6">
        <v>0.49</v>
      </c>
      <c r="CS138" s="6">
        <v>0.76</v>
      </c>
      <c r="CT138" s="6">
        <v>0</v>
      </c>
      <c r="CW138" s="6" t="s">
        <v>140</v>
      </c>
      <c r="CX138" s="6">
        <v>0.77</v>
      </c>
      <c r="CY138" s="6">
        <v>1.54</v>
      </c>
      <c r="CZ138" s="6">
        <v>0.43</v>
      </c>
      <c r="DA138" s="6">
        <v>0.8</v>
      </c>
      <c r="DD138" s="6" t="s">
        <v>140</v>
      </c>
      <c r="DE138" s="6">
        <v>0.35</v>
      </c>
      <c r="DF138" s="6">
        <v>0.39</v>
      </c>
      <c r="DG138" s="6">
        <v>0.38</v>
      </c>
      <c r="DH138" s="6">
        <v>0</v>
      </c>
      <c r="DK138" s="6" t="s">
        <v>140</v>
      </c>
      <c r="DL138" s="6">
        <v>0.55000000000000004</v>
      </c>
      <c r="DM138" s="6">
        <v>0.88</v>
      </c>
      <c r="DN138" s="6">
        <v>0.48</v>
      </c>
      <c r="DO138" s="6">
        <v>0.34</v>
      </c>
      <c r="DR138" s="6" t="s">
        <v>140</v>
      </c>
      <c r="DS138" s="6">
        <v>0.42</v>
      </c>
      <c r="DT138" s="6">
        <v>0.49</v>
      </c>
      <c r="DU138" s="6">
        <v>0.55000000000000004</v>
      </c>
      <c r="DV138" s="6">
        <v>0</v>
      </c>
      <c r="DY138" s="6" t="s">
        <v>140</v>
      </c>
      <c r="DZ138" s="6">
        <v>0.08</v>
      </c>
      <c r="EA138" s="6">
        <v>0.28000000000000003</v>
      </c>
      <c r="EB138" s="6">
        <v>0</v>
      </c>
      <c r="EC138" s="6">
        <v>0</v>
      </c>
      <c r="EF138" s="6" t="s">
        <v>140</v>
      </c>
      <c r="EG138" s="6">
        <v>0.34</v>
      </c>
      <c r="EH138" s="6">
        <v>0.24</v>
      </c>
      <c r="EI138" s="6">
        <v>0.54</v>
      </c>
      <c r="EJ138" s="6">
        <v>0</v>
      </c>
      <c r="EM138" s="6" t="s">
        <v>140</v>
      </c>
      <c r="EN138" s="6">
        <v>0.1</v>
      </c>
      <c r="EO138" s="6">
        <v>0.19</v>
      </c>
      <c r="EP138" s="6">
        <v>0.08</v>
      </c>
      <c r="EQ138" s="6">
        <v>0</v>
      </c>
      <c r="ET138" s="6" t="s">
        <v>140</v>
      </c>
      <c r="EU138" s="6">
        <v>0.18</v>
      </c>
      <c r="EV138" s="6">
        <v>0.3</v>
      </c>
      <c r="EW138" s="6">
        <v>0.17</v>
      </c>
      <c r="EX138" s="6">
        <v>0</v>
      </c>
      <c r="FA138" s="6" t="s">
        <v>140</v>
      </c>
      <c r="FB138" s="6">
        <v>0.11</v>
      </c>
      <c r="FC138" s="6">
        <v>0.23</v>
      </c>
      <c r="FD138" s="6">
        <v>0.09</v>
      </c>
      <c r="FE138" s="6">
        <v>0</v>
      </c>
      <c r="FH138" s="6" t="s">
        <v>140</v>
      </c>
      <c r="FI138" s="6">
        <v>0.08</v>
      </c>
      <c r="FJ138" s="6">
        <v>0</v>
      </c>
      <c r="FK138" s="6">
        <v>0.16</v>
      </c>
      <c r="FL138" s="6">
        <v>0</v>
      </c>
      <c r="FO138" s="6" t="s">
        <v>140</v>
      </c>
      <c r="FP138" s="6">
        <v>0.32</v>
      </c>
      <c r="FQ138" s="6">
        <v>0.22</v>
      </c>
      <c r="FR138" s="6">
        <v>0.48</v>
      </c>
      <c r="FS138" s="6">
        <v>0</v>
      </c>
      <c r="FV138" s="6" t="s">
        <v>140</v>
      </c>
      <c r="FW138" s="6">
        <v>0.86</v>
      </c>
      <c r="FX138" s="6">
        <v>0.82</v>
      </c>
      <c r="FY138" s="6">
        <v>0.85</v>
      </c>
      <c r="FZ138" s="6">
        <v>0.53</v>
      </c>
      <c r="GC138" s="6" t="s">
        <v>140</v>
      </c>
      <c r="GD138" s="6">
        <v>0.55000000000000004</v>
      </c>
      <c r="GE138" s="6">
        <v>1.5</v>
      </c>
      <c r="GF138" s="6">
        <v>0.21</v>
      </c>
      <c r="GG138" s="6">
        <v>0.63</v>
      </c>
      <c r="GJ138" s="58" t="s">
        <v>140</v>
      </c>
      <c r="GK138" s="58">
        <v>0.11</v>
      </c>
      <c r="GL138" s="58">
        <v>0.24</v>
      </c>
      <c r="GM138" s="58">
        <v>0.08</v>
      </c>
      <c r="GN138" s="58">
        <v>0</v>
      </c>
      <c r="GQ138" s="58" t="s">
        <v>140</v>
      </c>
      <c r="GR138" s="58">
        <v>0.18</v>
      </c>
      <c r="GS138" s="58">
        <v>0</v>
      </c>
      <c r="GT138" s="58">
        <v>0.35</v>
      </c>
      <c r="GU138" s="58">
        <v>0</v>
      </c>
      <c r="GX138" s="62" t="s">
        <v>140</v>
      </c>
      <c r="GY138" s="62">
        <v>0.24</v>
      </c>
      <c r="GZ138" s="62">
        <v>0.63</v>
      </c>
      <c r="HA138" s="62">
        <v>0.08</v>
      </c>
      <c r="HB138" s="62">
        <v>0</v>
      </c>
    </row>
    <row r="139" spans="1:210" x14ac:dyDescent="0.3">
      <c r="A139" s="1">
        <v>6.7</v>
      </c>
      <c r="B139" s="1">
        <v>6.75</v>
      </c>
      <c r="C139" s="1" t="s">
        <v>141</v>
      </c>
      <c r="D139" s="1">
        <v>0</v>
      </c>
      <c r="E139" s="1">
        <v>0</v>
      </c>
      <c r="F139" s="1">
        <v>0</v>
      </c>
      <c r="G139" s="1">
        <v>0</v>
      </c>
      <c r="H139" s="1"/>
      <c r="I139" s="1"/>
      <c r="J139" s="1" t="s">
        <v>141</v>
      </c>
      <c r="K139" s="1">
        <v>0.05</v>
      </c>
      <c r="L139" s="1">
        <v>0</v>
      </c>
      <c r="M139" s="1">
        <v>0</v>
      </c>
      <c r="N139" s="1">
        <v>0</v>
      </c>
      <c r="O139" s="1"/>
      <c r="P139" s="1"/>
      <c r="Q139" s="1" t="s">
        <v>141</v>
      </c>
      <c r="R139" s="1">
        <v>0.04</v>
      </c>
      <c r="S139" s="1">
        <v>0.18</v>
      </c>
      <c r="T139" s="1">
        <v>0</v>
      </c>
      <c r="U139" s="1">
        <v>0</v>
      </c>
      <c r="V139" s="1"/>
      <c r="W139" s="1"/>
      <c r="X139" s="1" t="s">
        <v>141</v>
      </c>
      <c r="Y139" s="1">
        <v>0.19</v>
      </c>
      <c r="Z139" s="1">
        <v>0</v>
      </c>
      <c r="AA139" s="1">
        <v>0</v>
      </c>
      <c r="AB139" s="1">
        <v>0.55000000000000004</v>
      </c>
      <c r="AC139" s="1"/>
      <c r="AD139" s="1"/>
      <c r="AE139" s="6" t="s">
        <v>141</v>
      </c>
      <c r="AF139" s="6">
        <v>0.15</v>
      </c>
      <c r="AG139" s="6">
        <v>0</v>
      </c>
      <c r="AH139" s="6">
        <v>7.0000000000000007E-2</v>
      </c>
      <c r="AI139" s="6">
        <v>0.63</v>
      </c>
      <c r="AJ139" s="1"/>
      <c r="AK139" s="1"/>
      <c r="AL139" s="6" t="s">
        <v>141</v>
      </c>
      <c r="AM139" s="6">
        <v>0</v>
      </c>
      <c r="AN139" s="6">
        <v>0</v>
      </c>
      <c r="AO139" s="6">
        <v>0</v>
      </c>
      <c r="AP139" s="6">
        <v>0</v>
      </c>
      <c r="AQ139" s="1"/>
      <c r="AR139" s="1"/>
      <c r="AS139" s="6" t="s">
        <v>141</v>
      </c>
      <c r="AT139" s="6">
        <v>0.27</v>
      </c>
      <c r="AU139" s="6">
        <v>0</v>
      </c>
      <c r="AV139" s="6">
        <v>0</v>
      </c>
      <c r="AW139" s="6">
        <v>1.55</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0.17</v>
      </c>
      <c r="CD139" s="6">
        <v>0</v>
      </c>
      <c r="CE139" s="6">
        <v>0</v>
      </c>
      <c r="CF139" s="6">
        <v>1.03</v>
      </c>
      <c r="CI139" s="6" t="s">
        <v>141</v>
      </c>
      <c r="CJ139" s="6">
        <v>0</v>
      </c>
      <c r="CK139" s="6">
        <v>0</v>
      </c>
      <c r="CL139" s="6">
        <v>0</v>
      </c>
      <c r="CM139" s="6">
        <v>0</v>
      </c>
      <c r="CP139" s="6" t="s">
        <v>141</v>
      </c>
      <c r="CQ139" s="6">
        <v>7.0000000000000007E-2</v>
      </c>
      <c r="CR139" s="6">
        <v>0</v>
      </c>
      <c r="CS139" s="6">
        <v>0</v>
      </c>
      <c r="CT139" s="6">
        <v>0.49</v>
      </c>
      <c r="CW139" s="6" t="s">
        <v>141</v>
      </c>
      <c r="CX139" s="6">
        <v>0.06</v>
      </c>
      <c r="CY139" s="6">
        <v>0</v>
      </c>
      <c r="CZ139" s="6">
        <v>0</v>
      </c>
      <c r="DA139" s="6">
        <v>0.41</v>
      </c>
      <c r="DD139" s="6" t="s">
        <v>141</v>
      </c>
      <c r="DE139" s="6">
        <v>0</v>
      </c>
      <c r="DF139" s="6">
        <v>0</v>
      </c>
      <c r="DG139" s="6">
        <v>0</v>
      </c>
      <c r="DH139" s="6">
        <v>0</v>
      </c>
      <c r="DK139" s="6" t="s">
        <v>141</v>
      </c>
      <c r="DL139" s="6">
        <v>0</v>
      </c>
      <c r="DM139" s="6">
        <v>0</v>
      </c>
      <c r="DN139" s="6">
        <v>0</v>
      </c>
      <c r="DO139" s="6">
        <v>0</v>
      </c>
      <c r="DR139" s="6" t="s">
        <v>141</v>
      </c>
      <c r="DS139" s="6">
        <v>0.03</v>
      </c>
      <c r="DT139" s="6">
        <v>0.12</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7.0000000000000007E-2</v>
      </c>
      <c r="FC139" s="6">
        <v>0</v>
      </c>
      <c r="FD139" s="6">
        <v>0</v>
      </c>
      <c r="FE139" s="6">
        <v>0.5</v>
      </c>
      <c r="FH139" s="6" t="s">
        <v>141</v>
      </c>
      <c r="FI139" s="6">
        <v>0.23</v>
      </c>
      <c r="FJ139" s="6">
        <v>0</v>
      </c>
      <c r="FK139" s="6">
        <v>0.43</v>
      </c>
      <c r="FL139" s="6">
        <v>0</v>
      </c>
      <c r="FO139" s="6" t="s">
        <v>141</v>
      </c>
      <c r="FP139" s="6">
        <v>0</v>
      </c>
      <c r="FQ139" s="6">
        <v>0</v>
      </c>
      <c r="FR139" s="6">
        <v>0</v>
      </c>
      <c r="FS139" s="6">
        <v>0</v>
      </c>
      <c r="FV139" s="6" t="s">
        <v>141</v>
      </c>
      <c r="FW139" s="6">
        <v>0.1</v>
      </c>
      <c r="FX139" s="6">
        <v>0.22</v>
      </c>
      <c r="FY139" s="6">
        <v>7.0000000000000007E-2</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2" t="s">
        <v>141</v>
      </c>
      <c r="GY139" s="62">
        <v>0</v>
      </c>
      <c r="GZ139" s="62">
        <v>0</v>
      </c>
      <c r="HA139" s="62">
        <v>0</v>
      </c>
      <c r="HB139" s="62">
        <v>0</v>
      </c>
    </row>
    <row r="140" spans="1:210" x14ac:dyDescent="0.3">
      <c r="A140" s="1">
        <v>6.75</v>
      </c>
      <c r="B140" s="1">
        <v>6.8</v>
      </c>
      <c r="C140" s="1" t="s">
        <v>142</v>
      </c>
      <c r="D140" s="1">
        <v>0.1</v>
      </c>
      <c r="E140" s="1">
        <v>0.25</v>
      </c>
      <c r="F140" s="1">
        <v>0.09</v>
      </c>
      <c r="G140" s="1">
        <v>0</v>
      </c>
      <c r="H140" s="1"/>
      <c r="I140" s="1"/>
      <c r="J140" s="1" t="s">
        <v>142</v>
      </c>
      <c r="K140" s="1">
        <v>0.09</v>
      </c>
      <c r="L140" s="1">
        <v>0.38</v>
      </c>
      <c r="M140" s="1">
        <v>0</v>
      </c>
      <c r="N140" s="1">
        <v>0</v>
      </c>
      <c r="O140" s="1"/>
      <c r="P140" s="1"/>
      <c r="Q140" s="1" t="s">
        <v>142</v>
      </c>
      <c r="R140" s="1">
        <v>0.25</v>
      </c>
      <c r="S140" s="1">
        <v>0.15</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0.05</v>
      </c>
      <c r="BW140" s="6">
        <v>0</v>
      </c>
      <c r="BX140" s="6">
        <v>0.08</v>
      </c>
      <c r="BY140" s="6">
        <v>0</v>
      </c>
      <c r="CB140" s="6" t="s">
        <v>142</v>
      </c>
      <c r="CC140" s="6">
        <v>0</v>
      </c>
      <c r="CD140" s="6">
        <v>0</v>
      </c>
      <c r="CE140" s="6">
        <v>0</v>
      </c>
      <c r="CF140" s="6">
        <v>0</v>
      </c>
      <c r="CI140" s="6" t="s">
        <v>142</v>
      </c>
      <c r="CJ140" s="6">
        <v>0</v>
      </c>
      <c r="CK140" s="6">
        <v>0</v>
      </c>
      <c r="CL140" s="6">
        <v>0</v>
      </c>
      <c r="CM140" s="6">
        <v>0</v>
      </c>
      <c r="CP140" s="6" t="s">
        <v>142</v>
      </c>
      <c r="CQ140" s="6">
        <v>0.04</v>
      </c>
      <c r="CR140" s="6">
        <v>0</v>
      </c>
      <c r="CS140" s="6">
        <v>0.09</v>
      </c>
      <c r="CT140" s="6">
        <v>0</v>
      </c>
      <c r="CW140" s="6" t="s">
        <v>142</v>
      </c>
      <c r="CX140" s="6">
        <v>0</v>
      </c>
      <c r="CY140" s="6">
        <v>0</v>
      </c>
      <c r="CZ140" s="6">
        <v>0</v>
      </c>
      <c r="DA140" s="6">
        <v>0</v>
      </c>
      <c r="DD140" s="6" t="s">
        <v>142</v>
      </c>
      <c r="DE140" s="6">
        <v>0.22</v>
      </c>
      <c r="DF140" s="6">
        <v>0</v>
      </c>
      <c r="DG140" s="6">
        <v>0.1</v>
      </c>
      <c r="DH140" s="6">
        <v>1.23</v>
      </c>
      <c r="DK140" s="6" t="s">
        <v>142</v>
      </c>
      <c r="DL140" s="6">
        <v>0</v>
      </c>
      <c r="DM140" s="6">
        <v>0</v>
      </c>
      <c r="DN140" s="6">
        <v>0</v>
      </c>
      <c r="DO140" s="6">
        <v>0</v>
      </c>
      <c r="DR140" s="6" t="s">
        <v>142</v>
      </c>
      <c r="DS140" s="6">
        <v>0.05</v>
      </c>
      <c r="DT140" s="6">
        <v>0</v>
      </c>
      <c r="DU140" s="6">
        <v>0.09</v>
      </c>
      <c r="DV140" s="6">
        <v>0</v>
      </c>
      <c r="DY140" s="6" t="s">
        <v>142</v>
      </c>
      <c r="DZ140" s="6">
        <v>0.06</v>
      </c>
      <c r="EA140" s="6">
        <v>0</v>
      </c>
      <c r="EB140" s="6">
        <v>0.12</v>
      </c>
      <c r="EC140" s="6">
        <v>0</v>
      </c>
      <c r="EF140" s="6" t="s">
        <v>142</v>
      </c>
      <c r="EG140" s="6">
        <v>0.24</v>
      </c>
      <c r="EH140" s="6">
        <v>0.39</v>
      </c>
      <c r="EI140" s="6">
        <v>0.22</v>
      </c>
      <c r="EJ140" s="6">
        <v>0</v>
      </c>
      <c r="EM140" s="6" t="s">
        <v>142</v>
      </c>
      <c r="EN140" s="6">
        <v>0.03</v>
      </c>
      <c r="EO140" s="6">
        <v>0</v>
      </c>
      <c r="EP140" s="6">
        <v>0.06</v>
      </c>
      <c r="EQ140" s="6">
        <v>0</v>
      </c>
      <c r="ET140" s="6" t="s">
        <v>142</v>
      </c>
      <c r="EU140" s="6">
        <v>0</v>
      </c>
      <c r="EV140" s="6">
        <v>0</v>
      </c>
      <c r="EW140" s="6">
        <v>0</v>
      </c>
      <c r="EX140" s="6">
        <v>0</v>
      </c>
      <c r="FA140" s="6" t="s">
        <v>142</v>
      </c>
      <c r="FB140" s="6">
        <v>0</v>
      </c>
      <c r="FC140" s="6">
        <v>0</v>
      </c>
      <c r="FD140" s="6">
        <v>0</v>
      </c>
      <c r="FE140" s="6">
        <v>0</v>
      </c>
      <c r="FH140" s="6" t="s">
        <v>142</v>
      </c>
      <c r="FI140" s="6">
        <v>0</v>
      </c>
      <c r="FJ140" s="6">
        <v>0</v>
      </c>
      <c r="FK140" s="6">
        <v>0</v>
      </c>
      <c r="FL140" s="6">
        <v>0</v>
      </c>
      <c r="FO140" s="6" t="s">
        <v>142</v>
      </c>
      <c r="FP140" s="6">
        <v>0.33</v>
      </c>
      <c r="FQ140" s="6">
        <v>1.36</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0.14000000000000001</v>
      </c>
      <c r="GS140" s="58">
        <v>0.22</v>
      </c>
      <c r="GT140" s="58">
        <v>0.15</v>
      </c>
      <c r="GU140" s="58">
        <v>0</v>
      </c>
      <c r="GX140" s="62" t="s">
        <v>142</v>
      </c>
      <c r="GY140" s="62">
        <v>0</v>
      </c>
      <c r="GZ140" s="62">
        <v>0</v>
      </c>
      <c r="HA140" s="62">
        <v>0</v>
      </c>
      <c r="HB140" s="62">
        <v>0</v>
      </c>
    </row>
    <row r="141" spans="1:210" x14ac:dyDescent="0.3">
      <c r="A141" s="1">
        <v>6.8</v>
      </c>
      <c r="B141" s="1">
        <v>6.85</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0.05</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0.05</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0.03</v>
      </c>
      <c r="EA141" s="6">
        <v>0</v>
      </c>
      <c r="EB141" s="6">
        <v>0.06</v>
      </c>
      <c r="EC141" s="6">
        <v>0</v>
      </c>
      <c r="EF141" s="6" t="s">
        <v>143</v>
      </c>
      <c r="EG141" s="6">
        <v>0</v>
      </c>
      <c r="EH141" s="6">
        <v>0</v>
      </c>
      <c r="EI141" s="6">
        <v>0</v>
      </c>
      <c r="EJ141" s="6">
        <v>0</v>
      </c>
      <c r="EM141" s="6" t="s">
        <v>143</v>
      </c>
      <c r="EN141" s="6">
        <v>0</v>
      </c>
      <c r="EO141" s="6">
        <v>0</v>
      </c>
      <c r="EP141" s="6">
        <v>0</v>
      </c>
      <c r="EQ141" s="6">
        <v>0</v>
      </c>
      <c r="ET141" s="6" t="s">
        <v>143</v>
      </c>
      <c r="EU141" s="6">
        <v>0.08</v>
      </c>
      <c r="EV141" s="6">
        <v>0.28999999999999998</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2" t="s">
        <v>143</v>
      </c>
      <c r="GY141" s="62">
        <v>0</v>
      </c>
      <c r="GZ141" s="62">
        <v>0</v>
      </c>
      <c r="HA141" s="62">
        <v>0</v>
      </c>
      <c r="HB141" s="62">
        <v>0</v>
      </c>
    </row>
    <row r="142" spans="1:210" x14ac:dyDescent="0.3">
      <c r="A142" s="1">
        <v>6.85</v>
      </c>
      <c r="B142" s="1">
        <v>6.9</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0.09</v>
      </c>
      <c r="BW142" s="6">
        <v>0</v>
      </c>
      <c r="BX142" s="6">
        <v>0.16</v>
      </c>
      <c r="BY142" s="6">
        <v>0</v>
      </c>
      <c r="CB142" s="6" t="s">
        <v>144</v>
      </c>
      <c r="CC142" s="6">
        <v>0</v>
      </c>
      <c r="CD142" s="6">
        <v>0</v>
      </c>
      <c r="CE142" s="6">
        <v>0</v>
      </c>
      <c r="CF142" s="6">
        <v>0</v>
      </c>
      <c r="CI142" s="6" t="s">
        <v>144</v>
      </c>
      <c r="CJ142" s="6">
        <v>0.04</v>
      </c>
      <c r="CK142" s="6">
        <v>0</v>
      </c>
      <c r="CL142" s="6">
        <v>0</v>
      </c>
      <c r="CM142" s="6">
        <v>0.25</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0.25</v>
      </c>
      <c r="DM142" s="6">
        <v>0.25</v>
      </c>
      <c r="DN142" s="6">
        <v>0.33</v>
      </c>
      <c r="DO142" s="6">
        <v>0</v>
      </c>
      <c r="DR142" s="6" t="s">
        <v>144</v>
      </c>
      <c r="DS142" s="6">
        <v>0</v>
      </c>
      <c r="DT142" s="6">
        <v>0</v>
      </c>
      <c r="DU142" s="6">
        <v>0</v>
      </c>
      <c r="DV142" s="6">
        <v>0</v>
      </c>
      <c r="DY142" s="6" t="s">
        <v>144</v>
      </c>
      <c r="DZ142" s="6">
        <v>0.08</v>
      </c>
      <c r="EA142" s="6">
        <v>0.25</v>
      </c>
      <c r="EB142" s="6">
        <v>0</v>
      </c>
      <c r="EC142" s="6">
        <v>0</v>
      </c>
      <c r="EF142" s="6" t="s">
        <v>144</v>
      </c>
      <c r="EG142" s="6">
        <v>0.08</v>
      </c>
      <c r="EH142" s="6">
        <v>0.25</v>
      </c>
      <c r="EI142" s="6">
        <v>0</v>
      </c>
      <c r="EJ142" s="6">
        <v>0</v>
      </c>
      <c r="EM142" s="6" t="s">
        <v>144</v>
      </c>
      <c r="EN142" s="6">
        <v>0</v>
      </c>
      <c r="EO142" s="6">
        <v>0</v>
      </c>
      <c r="EP142" s="6">
        <v>0</v>
      </c>
      <c r="EQ142" s="6">
        <v>0</v>
      </c>
      <c r="ET142" s="6" t="s">
        <v>144</v>
      </c>
      <c r="EU142" s="6">
        <v>0.08</v>
      </c>
      <c r="EV142" s="6">
        <v>0.27</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0.05</v>
      </c>
      <c r="FX142" s="6">
        <v>0</v>
      </c>
      <c r="FY142" s="6">
        <v>0.08</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2" t="s">
        <v>144</v>
      </c>
      <c r="GY142" s="62">
        <v>0</v>
      </c>
      <c r="GZ142" s="62">
        <v>0</v>
      </c>
      <c r="HA142" s="62">
        <v>0</v>
      </c>
      <c r="HB142" s="62">
        <v>0</v>
      </c>
    </row>
    <row r="143" spans="1:210" x14ac:dyDescent="0.3">
      <c r="A143" s="1">
        <v>6.9</v>
      </c>
      <c r="B143" s="1">
        <v>6.95</v>
      </c>
      <c r="C143" s="1" t="s">
        <v>145</v>
      </c>
      <c r="D143" s="1">
        <v>0</v>
      </c>
      <c r="E143" s="1">
        <v>0</v>
      </c>
      <c r="F143" s="1">
        <v>0</v>
      </c>
      <c r="G143" s="1">
        <v>0</v>
      </c>
      <c r="H143" s="1"/>
      <c r="I143" s="1"/>
      <c r="J143" s="1" t="s">
        <v>145</v>
      </c>
      <c r="K143" s="1">
        <v>0</v>
      </c>
      <c r="L143" s="1">
        <v>0</v>
      </c>
      <c r="M143" s="1">
        <v>0</v>
      </c>
      <c r="N143" s="1">
        <v>0</v>
      </c>
      <c r="O143" s="1"/>
      <c r="P143" s="1"/>
      <c r="Q143" s="1" t="s">
        <v>145</v>
      </c>
      <c r="R143" s="1">
        <v>0.03</v>
      </c>
      <c r="S143" s="1">
        <v>0</v>
      </c>
      <c r="T143" s="1">
        <v>0.05</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0.03</v>
      </c>
      <c r="AN143" s="6">
        <v>0.14000000000000001</v>
      </c>
      <c r="AO143" s="6">
        <v>0</v>
      </c>
      <c r="AP143" s="6">
        <v>0</v>
      </c>
      <c r="AQ143" s="1"/>
      <c r="AR143" s="1"/>
      <c r="AS143" s="6" t="s">
        <v>145</v>
      </c>
      <c r="AT143" s="6">
        <v>0.03</v>
      </c>
      <c r="AU143" s="6">
        <v>0</v>
      </c>
      <c r="AV143" s="6">
        <v>0</v>
      </c>
      <c r="AW143" s="6">
        <v>0</v>
      </c>
      <c r="AZ143" s="6" t="s">
        <v>145</v>
      </c>
      <c r="BA143" s="6">
        <v>0.18</v>
      </c>
      <c r="BB143" s="6">
        <v>0</v>
      </c>
      <c r="BC143" s="6">
        <v>0.36</v>
      </c>
      <c r="BD143" s="6">
        <v>0</v>
      </c>
      <c r="BG143" s="6" t="s">
        <v>145</v>
      </c>
      <c r="BH143" s="6">
        <v>0.04</v>
      </c>
      <c r="BI143" s="6">
        <v>0.16</v>
      </c>
      <c r="BJ143" s="6">
        <v>0</v>
      </c>
      <c r="BK143" s="6">
        <v>0</v>
      </c>
      <c r="BN143" s="6" t="s">
        <v>145</v>
      </c>
      <c r="BO143" s="6">
        <v>0</v>
      </c>
      <c r="BP143" s="6">
        <v>0</v>
      </c>
      <c r="BQ143" s="6">
        <v>0</v>
      </c>
      <c r="BR143" s="6">
        <v>0</v>
      </c>
      <c r="BU143" s="6" t="s">
        <v>145</v>
      </c>
      <c r="BV143" s="6">
        <v>0.13</v>
      </c>
      <c r="BW143" s="6">
        <v>0</v>
      </c>
      <c r="BX143" s="6">
        <v>0.23</v>
      </c>
      <c r="BY143" s="6">
        <v>0</v>
      </c>
      <c r="CB143" s="6" t="s">
        <v>145</v>
      </c>
      <c r="CC143" s="6">
        <v>0.05</v>
      </c>
      <c r="CD143" s="6">
        <v>0</v>
      </c>
      <c r="CE143" s="6">
        <v>0.09</v>
      </c>
      <c r="CF143" s="6">
        <v>0</v>
      </c>
      <c r="CI143" s="6" t="s">
        <v>145</v>
      </c>
      <c r="CJ143" s="6">
        <v>0</v>
      </c>
      <c r="CK143" s="6">
        <v>0</v>
      </c>
      <c r="CL143" s="6">
        <v>0</v>
      </c>
      <c r="CM143" s="6">
        <v>0</v>
      </c>
      <c r="CP143" s="6" t="s">
        <v>145</v>
      </c>
      <c r="CQ143" s="6">
        <v>0.08</v>
      </c>
      <c r="CR143" s="6">
        <v>0.12</v>
      </c>
      <c r="CS143" s="6">
        <v>0.09</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7.0000000000000007E-2</v>
      </c>
      <c r="DT143" s="6">
        <v>0.25</v>
      </c>
      <c r="DU143" s="6">
        <v>0</v>
      </c>
      <c r="DV143" s="6">
        <v>0</v>
      </c>
      <c r="DY143" s="6" t="s">
        <v>145</v>
      </c>
      <c r="DZ143" s="6">
        <v>0</v>
      </c>
      <c r="EA143" s="6">
        <v>0</v>
      </c>
      <c r="EB143" s="6">
        <v>0</v>
      </c>
      <c r="EC143" s="6">
        <v>0</v>
      </c>
      <c r="EF143" s="6" t="s">
        <v>145</v>
      </c>
      <c r="EG143" s="6">
        <v>0</v>
      </c>
      <c r="EH143" s="6">
        <v>0</v>
      </c>
      <c r="EI143" s="6">
        <v>0</v>
      </c>
      <c r="EJ143" s="6">
        <v>0</v>
      </c>
      <c r="EM143" s="6" t="s">
        <v>145</v>
      </c>
      <c r="EN143" s="6">
        <v>0.3</v>
      </c>
      <c r="EO143" s="6">
        <v>0</v>
      </c>
      <c r="EP143" s="6">
        <v>0.55000000000000004</v>
      </c>
      <c r="EQ143" s="6">
        <v>0</v>
      </c>
      <c r="ET143" s="6" t="s">
        <v>145</v>
      </c>
      <c r="EU143" s="6">
        <v>0.09</v>
      </c>
      <c r="EV143" s="6">
        <v>0</v>
      </c>
      <c r="EW143" s="6">
        <v>0.17</v>
      </c>
      <c r="EX143" s="6">
        <v>0</v>
      </c>
      <c r="FA143" s="6" t="s">
        <v>145</v>
      </c>
      <c r="FB143" s="6">
        <v>0</v>
      </c>
      <c r="FC143" s="6">
        <v>0</v>
      </c>
      <c r="FD143" s="6">
        <v>0</v>
      </c>
      <c r="FE143" s="6">
        <v>0</v>
      </c>
      <c r="FH143" s="6" t="s">
        <v>145</v>
      </c>
      <c r="FI143" s="6">
        <v>0</v>
      </c>
      <c r="FJ143" s="6">
        <v>0</v>
      </c>
      <c r="FK143" s="6">
        <v>0</v>
      </c>
      <c r="FL143" s="6">
        <v>0</v>
      </c>
      <c r="FO143" s="6" t="s">
        <v>145</v>
      </c>
      <c r="FP143" s="6">
        <v>0.27</v>
      </c>
      <c r="FQ143" s="6">
        <v>0</v>
      </c>
      <c r="FR143" s="6">
        <v>0.49</v>
      </c>
      <c r="FS143" s="6">
        <v>0</v>
      </c>
      <c r="FV143" s="6" t="s">
        <v>145</v>
      </c>
      <c r="FW143" s="6">
        <v>0</v>
      </c>
      <c r="FX143" s="6">
        <v>0</v>
      </c>
      <c r="FY143" s="6">
        <v>0</v>
      </c>
      <c r="FZ143" s="6">
        <v>0</v>
      </c>
      <c r="GC143" s="6" t="s">
        <v>145</v>
      </c>
      <c r="GD143" s="6">
        <v>0.03</v>
      </c>
      <c r="GE143" s="6">
        <v>0.14000000000000001</v>
      </c>
      <c r="GF143" s="6">
        <v>0</v>
      </c>
      <c r="GG143" s="6">
        <v>0</v>
      </c>
      <c r="GJ143" s="58" t="s">
        <v>145</v>
      </c>
      <c r="GK143" s="58">
        <v>0</v>
      </c>
      <c r="GL143" s="58">
        <v>0</v>
      </c>
      <c r="GM143" s="58">
        <v>0</v>
      </c>
      <c r="GN143" s="58">
        <v>0</v>
      </c>
      <c r="GQ143" s="58" t="s">
        <v>145</v>
      </c>
      <c r="GR143" s="58">
        <v>0</v>
      </c>
      <c r="GS143" s="58">
        <v>0</v>
      </c>
      <c r="GT143" s="58">
        <v>0</v>
      </c>
      <c r="GU143" s="58">
        <v>0</v>
      </c>
      <c r="GX143" s="62" t="s">
        <v>145</v>
      </c>
      <c r="GY143" s="62">
        <v>0</v>
      </c>
      <c r="GZ143" s="62">
        <v>0</v>
      </c>
      <c r="HA143" s="62">
        <v>0</v>
      </c>
      <c r="HB143" s="62">
        <v>0</v>
      </c>
    </row>
    <row r="144" spans="1:210" x14ac:dyDescent="0.3">
      <c r="A144" s="1">
        <v>6.95</v>
      </c>
      <c r="B144" s="1">
        <v>7</v>
      </c>
      <c r="C144" s="1" t="s">
        <v>146</v>
      </c>
      <c r="D144" s="1">
        <v>0.04</v>
      </c>
      <c r="E144" s="1">
        <v>0</v>
      </c>
      <c r="F144" s="1">
        <v>0</v>
      </c>
      <c r="G144" s="1">
        <v>0</v>
      </c>
      <c r="H144" s="1"/>
      <c r="I144" s="1"/>
      <c r="J144" s="1" t="s">
        <v>146</v>
      </c>
      <c r="K144" s="1">
        <v>0.12</v>
      </c>
      <c r="L144" s="1">
        <v>0.32</v>
      </c>
      <c r="M144" s="1">
        <v>0</v>
      </c>
      <c r="N144" s="1">
        <v>0</v>
      </c>
      <c r="O144" s="1"/>
      <c r="P144" s="1"/>
      <c r="Q144" s="1" t="s">
        <v>146</v>
      </c>
      <c r="R144" s="1">
        <v>0</v>
      </c>
      <c r="S144" s="1">
        <v>0</v>
      </c>
      <c r="T144" s="1">
        <v>0</v>
      </c>
      <c r="U144" s="1">
        <v>0</v>
      </c>
      <c r="V144" s="1"/>
      <c r="W144" s="1"/>
      <c r="X144" s="1" t="s">
        <v>146</v>
      </c>
      <c r="Y144" s="1">
        <v>0.4</v>
      </c>
      <c r="Z144" s="1">
        <v>1.06</v>
      </c>
      <c r="AA144" s="1">
        <v>0.21</v>
      </c>
      <c r="AB144" s="1">
        <v>0.25</v>
      </c>
      <c r="AC144" s="1"/>
      <c r="AD144" s="1"/>
      <c r="AE144" s="6" t="s">
        <v>146</v>
      </c>
      <c r="AF144" s="6">
        <v>0.45</v>
      </c>
      <c r="AG144" s="6">
        <v>0.79</v>
      </c>
      <c r="AH144" s="6">
        <v>0.49</v>
      </c>
      <c r="AI144" s="6">
        <v>0</v>
      </c>
      <c r="AJ144" s="1"/>
      <c r="AK144" s="1"/>
      <c r="AL144" s="6" t="s">
        <v>146</v>
      </c>
      <c r="AM144" s="6">
        <v>0</v>
      </c>
      <c r="AN144" s="6">
        <v>0</v>
      </c>
      <c r="AO144" s="6">
        <v>0</v>
      </c>
      <c r="AP144" s="6">
        <v>0</v>
      </c>
      <c r="AQ144" s="1"/>
      <c r="AR144" s="1"/>
      <c r="AS144" s="6" t="s">
        <v>146</v>
      </c>
      <c r="AT144" s="6">
        <v>0.17</v>
      </c>
      <c r="AU144" s="6">
        <v>0.5</v>
      </c>
      <c r="AV144" s="6">
        <v>0</v>
      </c>
      <c r="AW144" s="6">
        <v>0.23</v>
      </c>
      <c r="AZ144" s="6" t="s">
        <v>146</v>
      </c>
      <c r="BA144" s="6">
        <v>0.22</v>
      </c>
      <c r="BB144" s="6">
        <v>0.51</v>
      </c>
      <c r="BC144" s="6">
        <v>0</v>
      </c>
      <c r="BD144" s="6">
        <v>0.56999999999999995</v>
      </c>
      <c r="BG144" s="6" t="s">
        <v>146</v>
      </c>
      <c r="BH144" s="6">
        <v>0</v>
      </c>
      <c r="BI144" s="6">
        <v>0</v>
      </c>
      <c r="BJ144" s="6">
        <v>0</v>
      </c>
      <c r="BK144" s="6">
        <v>0</v>
      </c>
      <c r="BN144" s="6" t="s">
        <v>146</v>
      </c>
      <c r="BO144" s="6">
        <v>0.5</v>
      </c>
      <c r="BP144" s="6">
        <v>0.57999999999999996</v>
      </c>
      <c r="BQ144" s="6">
        <v>0.11</v>
      </c>
      <c r="BR144" s="6">
        <v>1.72</v>
      </c>
      <c r="BU144" s="6" t="s">
        <v>146</v>
      </c>
      <c r="BV144" s="6">
        <v>0.38</v>
      </c>
      <c r="BW144" s="6">
        <v>0.94</v>
      </c>
      <c r="BX144" s="6">
        <v>0.3</v>
      </c>
      <c r="BY144" s="6">
        <v>0</v>
      </c>
      <c r="CB144" s="6" t="s">
        <v>146</v>
      </c>
      <c r="CC144" s="6">
        <v>0.16</v>
      </c>
      <c r="CD144" s="6">
        <v>0.23</v>
      </c>
      <c r="CE144" s="6">
        <v>0</v>
      </c>
      <c r="CF144" s="6">
        <v>0.59</v>
      </c>
      <c r="CI144" s="6" t="s">
        <v>146</v>
      </c>
      <c r="CJ144" s="6">
        <v>0.15</v>
      </c>
      <c r="CK144" s="6">
        <v>0</v>
      </c>
      <c r="CL144" s="6">
        <v>0.06</v>
      </c>
      <c r="CM144" s="6">
        <v>0.43</v>
      </c>
      <c r="CP144" s="6" t="s">
        <v>146</v>
      </c>
      <c r="CQ144" s="6">
        <v>0.11</v>
      </c>
      <c r="CR144" s="6">
        <v>0.37</v>
      </c>
      <c r="CS144" s="6">
        <v>0</v>
      </c>
      <c r="CT144" s="6">
        <v>0</v>
      </c>
      <c r="CW144" s="6" t="s">
        <v>146</v>
      </c>
      <c r="CX144" s="6">
        <v>0.2</v>
      </c>
      <c r="CY144" s="6">
        <v>0.23</v>
      </c>
      <c r="CZ144" s="6">
        <v>0.14000000000000001</v>
      </c>
      <c r="DA144" s="6">
        <v>0.44</v>
      </c>
      <c r="DD144" s="6" t="s">
        <v>146</v>
      </c>
      <c r="DE144" s="6">
        <v>0.05</v>
      </c>
      <c r="DF144" s="6">
        <v>0.16</v>
      </c>
      <c r="DG144" s="6">
        <v>0</v>
      </c>
      <c r="DH144" s="6">
        <v>0</v>
      </c>
      <c r="DK144" s="6" t="s">
        <v>146</v>
      </c>
      <c r="DL144" s="6">
        <v>0</v>
      </c>
      <c r="DM144" s="6">
        <v>0</v>
      </c>
      <c r="DN144" s="6">
        <v>0</v>
      </c>
      <c r="DO144" s="6">
        <v>0</v>
      </c>
      <c r="DR144" s="6" t="s">
        <v>146</v>
      </c>
      <c r="DS144" s="6">
        <v>0.16</v>
      </c>
      <c r="DT144" s="6">
        <v>0.4</v>
      </c>
      <c r="DU144" s="6">
        <v>0.1</v>
      </c>
      <c r="DV144" s="6">
        <v>0</v>
      </c>
      <c r="DY144" s="6" t="s">
        <v>146</v>
      </c>
      <c r="DZ144" s="6">
        <v>0.13</v>
      </c>
      <c r="EA144" s="6">
        <v>0.32</v>
      </c>
      <c r="EB144" s="6">
        <v>0</v>
      </c>
      <c r="EC144" s="6">
        <v>0.21</v>
      </c>
      <c r="EF144" s="6" t="s">
        <v>146</v>
      </c>
      <c r="EG144" s="6">
        <v>0.08</v>
      </c>
      <c r="EH144" s="6">
        <v>0.23</v>
      </c>
      <c r="EI144" s="6">
        <v>0</v>
      </c>
      <c r="EJ144" s="6">
        <v>0</v>
      </c>
      <c r="EM144" s="6" t="s">
        <v>146</v>
      </c>
      <c r="EN144" s="6">
        <v>0.1</v>
      </c>
      <c r="EO144" s="6">
        <v>0.34</v>
      </c>
      <c r="EP144" s="6">
        <v>0</v>
      </c>
      <c r="EQ144" s="6">
        <v>0</v>
      </c>
      <c r="ET144" s="6" t="s">
        <v>146</v>
      </c>
      <c r="EU144" s="6">
        <v>0.1</v>
      </c>
      <c r="EV144" s="6">
        <v>0.34</v>
      </c>
      <c r="EW144" s="6">
        <v>0</v>
      </c>
      <c r="EX144" s="6">
        <v>0</v>
      </c>
      <c r="FA144" s="6" t="s">
        <v>146</v>
      </c>
      <c r="FB144" s="6">
        <v>0.19</v>
      </c>
      <c r="FC144" s="6">
        <v>0.54</v>
      </c>
      <c r="FD144" s="6">
        <v>0.05</v>
      </c>
      <c r="FE144" s="6">
        <v>0</v>
      </c>
      <c r="FH144" s="6" t="s">
        <v>146</v>
      </c>
      <c r="FI144" s="6">
        <v>0.25</v>
      </c>
      <c r="FJ144" s="6">
        <v>0.39</v>
      </c>
      <c r="FK144" s="6">
        <v>0.18</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2" t="s">
        <v>146</v>
      </c>
      <c r="GY144" s="62">
        <v>0.27</v>
      </c>
      <c r="GZ144" s="62">
        <v>0</v>
      </c>
      <c r="HA144" s="62">
        <v>0</v>
      </c>
      <c r="HB144" s="62">
        <v>3.45</v>
      </c>
    </row>
    <row r="145" spans="1:210" x14ac:dyDescent="0.3">
      <c r="A145" s="1">
        <v>7</v>
      </c>
      <c r="B145" s="1">
        <v>7.05</v>
      </c>
      <c r="C145" s="1" t="s">
        <v>147</v>
      </c>
      <c r="D145" s="1">
        <v>0.26</v>
      </c>
      <c r="E145" s="1">
        <v>0</v>
      </c>
      <c r="F145" s="1">
        <v>0.22</v>
      </c>
      <c r="G145" s="1">
        <v>0.4</v>
      </c>
      <c r="H145" s="1"/>
      <c r="I145" s="1"/>
      <c r="J145" s="1" t="s">
        <v>147</v>
      </c>
      <c r="K145" s="1">
        <v>0</v>
      </c>
      <c r="L145" s="1">
        <v>0</v>
      </c>
      <c r="M145" s="1">
        <v>0</v>
      </c>
      <c r="N145" s="1">
        <v>0</v>
      </c>
      <c r="O145" s="1"/>
      <c r="P145" s="1"/>
      <c r="Q145" s="1" t="s">
        <v>147</v>
      </c>
      <c r="R145" s="1">
        <v>0.1</v>
      </c>
      <c r="S145" s="1">
        <v>0.43</v>
      </c>
      <c r="T145" s="1">
        <v>0</v>
      </c>
      <c r="U145" s="1">
        <v>0</v>
      </c>
      <c r="V145" s="1"/>
      <c r="W145" s="1"/>
      <c r="X145" s="1" t="s">
        <v>147</v>
      </c>
      <c r="Y145" s="1">
        <v>0</v>
      </c>
      <c r="Z145" s="1">
        <v>0</v>
      </c>
      <c r="AA145" s="1">
        <v>0</v>
      </c>
      <c r="AB145" s="1">
        <v>0</v>
      </c>
      <c r="AC145" s="1"/>
      <c r="AD145" s="1"/>
      <c r="AE145" s="6" t="s">
        <v>147</v>
      </c>
      <c r="AF145" s="6">
        <v>0.05</v>
      </c>
      <c r="AG145" s="6">
        <v>0</v>
      </c>
      <c r="AH145" s="6">
        <v>0</v>
      </c>
      <c r="AI145" s="6">
        <v>0</v>
      </c>
      <c r="AJ145" s="1"/>
      <c r="AK145" s="1"/>
      <c r="AL145" s="6" t="s">
        <v>147</v>
      </c>
      <c r="AM145" s="6">
        <v>0</v>
      </c>
      <c r="AN145" s="6">
        <v>0</v>
      </c>
      <c r="AO145" s="6">
        <v>0</v>
      </c>
      <c r="AP145" s="6">
        <v>0</v>
      </c>
      <c r="AQ145" s="1"/>
      <c r="AR145" s="1"/>
      <c r="AS145" s="6" t="s">
        <v>147</v>
      </c>
      <c r="AT145" s="6">
        <v>0.15</v>
      </c>
      <c r="AU145" s="6">
        <v>0.17</v>
      </c>
      <c r="AV145" s="6">
        <v>0.23</v>
      </c>
      <c r="AW145" s="6">
        <v>0</v>
      </c>
      <c r="AZ145" s="6" t="s">
        <v>147</v>
      </c>
      <c r="BA145" s="6">
        <v>0.03</v>
      </c>
      <c r="BB145" s="6">
        <v>0.1</v>
      </c>
      <c r="BC145" s="6">
        <v>0</v>
      </c>
      <c r="BD145" s="6">
        <v>0</v>
      </c>
      <c r="BG145" s="6" t="s">
        <v>147</v>
      </c>
      <c r="BH145" s="6">
        <v>0.23</v>
      </c>
      <c r="BI145" s="6">
        <v>0</v>
      </c>
      <c r="BJ145" s="6">
        <v>0.28999999999999998</v>
      </c>
      <c r="BK145" s="6">
        <v>0</v>
      </c>
      <c r="BN145" s="6" t="s">
        <v>147</v>
      </c>
      <c r="BO145" s="6">
        <v>0.05</v>
      </c>
      <c r="BP145" s="6">
        <v>0.15</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0.02</v>
      </c>
      <c r="CR145" s="6">
        <v>0</v>
      </c>
      <c r="CS145" s="6">
        <v>0.05</v>
      </c>
      <c r="CT145" s="6">
        <v>0</v>
      </c>
      <c r="CW145" s="6" t="s">
        <v>147</v>
      </c>
      <c r="CX145" s="6">
        <v>0.12</v>
      </c>
      <c r="CY145" s="6">
        <v>0</v>
      </c>
      <c r="CZ145" s="6">
        <v>0.05</v>
      </c>
      <c r="DA145" s="6">
        <v>0.35</v>
      </c>
      <c r="DD145" s="6" t="s">
        <v>147</v>
      </c>
      <c r="DE145" s="6">
        <v>0.49</v>
      </c>
      <c r="DF145" s="6">
        <v>0.33</v>
      </c>
      <c r="DG145" s="6">
        <v>0.59</v>
      </c>
      <c r="DH145" s="6">
        <v>0</v>
      </c>
      <c r="DK145" s="6" t="s">
        <v>147</v>
      </c>
      <c r="DL145" s="6">
        <v>0.1</v>
      </c>
      <c r="DM145" s="6">
        <v>0</v>
      </c>
      <c r="DN145" s="6">
        <v>0</v>
      </c>
      <c r="DO145" s="6">
        <v>0</v>
      </c>
      <c r="DR145" s="6" t="s">
        <v>147</v>
      </c>
      <c r="DS145" s="6">
        <v>0.13</v>
      </c>
      <c r="DT145" s="6">
        <v>0</v>
      </c>
      <c r="DU145" s="6">
        <v>0.1</v>
      </c>
      <c r="DV145" s="6">
        <v>0</v>
      </c>
      <c r="DY145" s="6" t="s">
        <v>147</v>
      </c>
      <c r="DZ145" s="6">
        <v>1.27</v>
      </c>
      <c r="EA145" s="6">
        <v>0.13</v>
      </c>
      <c r="EB145" s="6">
        <v>0.77</v>
      </c>
      <c r="EC145" s="6">
        <v>0</v>
      </c>
      <c r="EF145" s="6" t="s">
        <v>147</v>
      </c>
      <c r="EG145" s="6">
        <v>0</v>
      </c>
      <c r="EH145" s="6">
        <v>0</v>
      </c>
      <c r="EI145" s="6">
        <v>0</v>
      </c>
      <c r="EJ145" s="6">
        <v>0</v>
      </c>
      <c r="EM145" s="6" t="s">
        <v>147</v>
      </c>
      <c r="EN145" s="6">
        <v>0.42</v>
      </c>
      <c r="EO145" s="6">
        <v>0</v>
      </c>
      <c r="EP145" s="6">
        <v>0.78</v>
      </c>
      <c r="EQ145" s="6">
        <v>0</v>
      </c>
      <c r="ET145" s="6" t="s">
        <v>147</v>
      </c>
      <c r="EU145" s="6">
        <v>0.11</v>
      </c>
      <c r="EV145" s="6">
        <v>0.21</v>
      </c>
      <c r="EW145" s="6">
        <v>0.1</v>
      </c>
      <c r="EX145" s="6">
        <v>0</v>
      </c>
      <c r="FA145" s="6" t="s">
        <v>147</v>
      </c>
      <c r="FB145" s="6">
        <v>0.24</v>
      </c>
      <c r="FC145" s="6">
        <v>0.16</v>
      </c>
      <c r="FD145" s="6">
        <v>0.11</v>
      </c>
      <c r="FE145" s="6">
        <v>1.06</v>
      </c>
      <c r="FH145" s="6" t="s">
        <v>147</v>
      </c>
      <c r="FI145" s="6">
        <v>0.2</v>
      </c>
      <c r="FJ145" s="6">
        <v>0.3</v>
      </c>
      <c r="FK145" s="6">
        <v>0.1</v>
      </c>
      <c r="FL145" s="6">
        <v>0</v>
      </c>
      <c r="FO145" s="6" t="s">
        <v>147</v>
      </c>
      <c r="FP145" s="6">
        <v>0</v>
      </c>
      <c r="FQ145" s="6">
        <v>0</v>
      </c>
      <c r="FR145" s="6">
        <v>0</v>
      </c>
      <c r="FS145" s="6">
        <v>0</v>
      </c>
      <c r="FV145" s="6" t="s">
        <v>147</v>
      </c>
      <c r="FW145" s="6">
        <v>0</v>
      </c>
      <c r="FX145" s="6">
        <v>0</v>
      </c>
      <c r="FY145" s="6">
        <v>0</v>
      </c>
      <c r="FZ145" s="6">
        <v>0</v>
      </c>
      <c r="GC145" s="6" t="s">
        <v>147</v>
      </c>
      <c r="GD145" s="6">
        <v>0.22</v>
      </c>
      <c r="GE145" s="6">
        <v>0.19</v>
      </c>
      <c r="GF145" s="6">
        <v>0.2</v>
      </c>
      <c r="GG145" s="6">
        <v>0</v>
      </c>
      <c r="GJ145" s="58" t="s">
        <v>147</v>
      </c>
      <c r="GK145" s="58">
        <v>0.03</v>
      </c>
      <c r="GL145" s="58">
        <v>0</v>
      </c>
      <c r="GM145" s="58">
        <v>7.0000000000000007E-2</v>
      </c>
      <c r="GN145" s="58">
        <v>0</v>
      </c>
      <c r="GQ145" s="58" t="s">
        <v>147</v>
      </c>
      <c r="GR145" s="58">
        <v>0.06</v>
      </c>
      <c r="GS145" s="58">
        <v>0</v>
      </c>
      <c r="GT145" s="58">
        <v>0.11</v>
      </c>
      <c r="GU145" s="58">
        <v>0</v>
      </c>
      <c r="GX145" s="62" t="s">
        <v>147</v>
      </c>
      <c r="GY145" s="62">
        <v>0.09</v>
      </c>
      <c r="GZ145" s="62">
        <v>0</v>
      </c>
      <c r="HA145" s="62">
        <v>0.17</v>
      </c>
      <c r="HB145" s="62">
        <v>0</v>
      </c>
    </row>
    <row r="146" spans="1:210" x14ac:dyDescent="0.3">
      <c r="A146" s="1">
        <v>7.05</v>
      </c>
      <c r="B146" s="1">
        <v>7.1</v>
      </c>
      <c r="C146" s="1" t="s">
        <v>148</v>
      </c>
      <c r="D146" s="1">
        <v>0</v>
      </c>
      <c r="E146" s="1">
        <v>0</v>
      </c>
      <c r="F146" s="1">
        <v>0</v>
      </c>
      <c r="G146" s="1">
        <v>0</v>
      </c>
      <c r="H146" s="1"/>
      <c r="I146" s="1"/>
      <c r="J146" s="1" t="s">
        <v>148</v>
      </c>
      <c r="K146" s="1">
        <v>0.05</v>
      </c>
      <c r="L146" s="1">
        <v>0.21</v>
      </c>
      <c r="M146" s="1">
        <v>0</v>
      </c>
      <c r="N146" s="1">
        <v>0</v>
      </c>
      <c r="O146" s="1"/>
      <c r="P146" s="1"/>
      <c r="Q146" s="1" t="s">
        <v>148</v>
      </c>
      <c r="R146" s="1">
        <v>0</v>
      </c>
      <c r="S146" s="1">
        <v>0</v>
      </c>
      <c r="T146" s="1">
        <v>0</v>
      </c>
      <c r="U146" s="1">
        <v>0</v>
      </c>
      <c r="V146" s="1"/>
      <c r="W146" s="1"/>
      <c r="X146" s="1" t="s">
        <v>148</v>
      </c>
      <c r="Y146" s="1">
        <v>0.04</v>
      </c>
      <c r="Z146" s="1">
        <v>0.17</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0.12</v>
      </c>
      <c r="CY146" s="6">
        <v>0.28999999999999998</v>
      </c>
      <c r="CZ146" s="6">
        <v>0.09</v>
      </c>
      <c r="DA146" s="6">
        <v>0</v>
      </c>
      <c r="DD146" s="6" t="s">
        <v>148</v>
      </c>
      <c r="DE146" s="6">
        <v>0.23</v>
      </c>
      <c r="DF146" s="6">
        <v>0.24</v>
      </c>
      <c r="DG146" s="6">
        <v>0.31</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0.06</v>
      </c>
      <c r="FC146" s="6">
        <v>0.18</v>
      </c>
      <c r="FD146" s="6">
        <v>0</v>
      </c>
      <c r="FE146" s="6">
        <v>0</v>
      </c>
      <c r="FH146" s="6" t="s">
        <v>148</v>
      </c>
      <c r="FI146" s="6">
        <v>0.06</v>
      </c>
      <c r="FJ146" s="6">
        <v>0.21</v>
      </c>
      <c r="FK146" s="6">
        <v>0</v>
      </c>
      <c r="FL146" s="6">
        <v>0</v>
      </c>
      <c r="FO146" s="6" t="s">
        <v>148</v>
      </c>
      <c r="FP146" s="6">
        <v>0.19</v>
      </c>
      <c r="FQ146" s="6">
        <v>0</v>
      </c>
      <c r="FR146" s="6">
        <v>0.34</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2" t="s">
        <v>148</v>
      </c>
      <c r="GY146" s="62">
        <v>0</v>
      </c>
      <c r="GZ146" s="62">
        <v>0</v>
      </c>
      <c r="HA146" s="62">
        <v>0</v>
      </c>
      <c r="HB146" s="62">
        <v>0</v>
      </c>
    </row>
    <row r="147" spans="1:210" x14ac:dyDescent="0.3">
      <c r="A147" s="1">
        <v>7.1</v>
      </c>
      <c r="B147" s="1">
        <v>7.15</v>
      </c>
      <c r="C147" s="1" t="s">
        <v>149</v>
      </c>
      <c r="D147" s="1">
        <v>0</v>
      </c>
      <c r="E147" s="1">
        <v>0</v>
      </c>
      <c r="F147" s="1">
        <v>0</v>
      </c>
      <c r="G147" s="1">
        <v>0</v>
      </c>
      <c r="H147" s="1"/>
      <c r="I147" s="1"/>
      <c r="J147" s="1" t="s">
        <v>149</v>
      </c>
      <c r="K147" s="1">
        <v>0.17</v>
      </c>
      <c r="L147" s="1">
        <v>0</v>
      </c>
      <c r="M147" s="1">
        <v>0.34</v>
      </c>
      <c r="N147" s="1">
        <v>0</v>
      </c>
      <c r="O147" s="1"/>
      <c r="P147" s="1"/>
      <c r="Q147" s="1" t="s">
        <v>149</v>
      </c>
      <c r="R147" s="1">
        <v>0.17</v>
      </c>
      <c r="S147" s="1">
        <v>0.21</v>
      </c>
      <c r="T147" s="1">
        <v>0.23</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0.03</v>
      </c>
      <c r="AN147" s="6">
        <v>0.14000000000000001</v>
      </c>
      <c r="AO147" s="6">
        <v>0</v>
      </c>
      <c r="AP147" s="6">
        <v>0</v>
      </c>
      <c r="AQ147" s="1"/>
      <c r="AR147" s="1"/>
      <c r="AS147" s="6" t="s">
        <v>149</v>
      </c>
      <c r="AT147" s="6">
        <v>0.24</v>
      </c>
      <c r="AU147" s="6">
        <v>0.3</v>
      </c>
      <c r="AV147" s="6">
        <v>0.34</v>
      </c>
      <c r="AW147" s="6">
        <v>0</v>
      </c>
      <c r="AZ147" s="6" t="s">
        <v>149</v>
      </c>
      <c r="BA147" s="6">
        <v>0</v>
      </c>
      <c r="BB147" s="6">
        <v>0</v>
      </c>
      <c r="BC147" s="6">
        <v>0</v>
      </c>
      <c r="BD147" s="6">
        <v>0</v>
      </c>
      <c r="BG147" s="6" t="s">
        <v>149</v>
      </c>
      <c r="BH147" s="6">
        <v>0.24</v>
      </c>
      <c r="BI147" s="6">
        <v>0.69</v>
      </c>
      <c r="BJ147" s="6">
        <v>0.14000000000000001</v>
      </c>
      <c r="BK147" s="6">
        <v>0</v>
      </c>
      <c r="BN147" s="6" t="s">
        <v>149</v>
      </c>
      <c r="BO147" s="6">
        <v>0.18</v>
      </c>
      <c r="BP147" s="6">
        <v>0.12</v>
      </c>
      <c r="BQ147" s="6">
        <v>0.31</v>
      </c>
      <c r="BR147" s="6">
        <v>0</v>
      </c>
      <c r="BU147" s="6" t="s">
        <v>149</v>
      </c>
      <c r="BV147" s="6">
        <v>0</v>
      </c>
      <c r="BW147" s="6">
        <v>0</v>
      </c>
      <c r="BX147" s="6">
        <v>0</v>
      </c>
      <c r="BY147" s="6">
        <v>0</v>
      </c>
      <c r="CB147" s="6" t="s">
        <v>149</v>
      </c>
      <c r="CC147" s="6">
        <v>7.0000000000000007E-2</v>
      </c>
      <c r="CD147" s="6">
        <v>0.16</v>
      </c>
      <c r="CE147" s="6">
        <v>0.06</v>
      </c>
      <c r="CF147" s="6">
        <v>0</v>
      </c>
      <c r="CI147" s="6" t="s">
        <v>149</v>
      </c>
      <c r="CJ147" s="6">
        <v>0.32</v>
      </c>
      <c r="CK147" s="6">
        <v>0.36</v>
      </c>
      <c r="CL147" s="6">
        <v>0.36</v>
      </c>
      <c r="CM147" s="6">
        <v>0</v>
      </c>
      <c r="CP147" s="6" t="s">
        <v>149</v>
      </c>
      <c r="CQ147" s="6">
        <v>0.12</v>
      </c>
      <c r="CR147" s="6">
        <v>0.42</v>
      </c>
      <c r="CS147" s="6">
        <v>0</v>
      </c>
      <c r="CT147" s="6">
        <v>0</v>
      </c>
      <c r="CW147" s="6" t="s">
        <v>149</v>
      </c>
      <c r="CX147" s="6">
        <v>0.04</v>
      </c>
      <c r="CY147" s="6">
        <v>0</v>
      </c>
      <c r="CZ147" s="6">
        <v>7.0000000000000007E-2</v>
      </c>
      <c r="DA147" s="6">
        <v>0</v>
      </c>
      <c r="DD147" s="6" t="s">
        <v>149</v>
      </c>
      <c r="DE147" s="6">
        <v>0</v>
      </c>
      <c r="DF147" s="6">
        <v>0</v>
      </c>
      <c r="DG147" s="6">
        <v>0</v>
      </c>
      <c r="DH147" s="6">
        <v>0</v>
      </c>
      <c r="DK147" s="6" t="s">
        <v>149</v>
      </c>
      <c r="DL147" s="6">
        <v>0.38</v>
      </c>
      <c r="DM147" s="6">
        <v>0.14000000000000001</v>
      </c>
      <c r="DN147" s="6">
        <v>0.63</v>
      </c>
      <c r="DO147" s="6">
        <v>0</v>
      </c>
      <c r="DR147" s="6" t="s">
        <v>149</v>
      </c>
      <c r="DS147" s="6">
        <v>0.22</v>
      </c>
      <c r="DT147" s="6">
        <v>0.13</v>
      </c>
      <c r="DU147" s="6">
        <v>0.35</v>
      </c>
      <c r="DV147" s="6">
        <v>0</v>
      </c>
      <c r="DY147" s="6" t="s">
        <v>149</v>
      </c>
      <c r="DZ147" s="6">
        <v>0</v>
      </c>
      <c r="EA147" s="6">
        <v>0</v>
      </c>
      <c r="EB147" s="6">
        <v>0</v>
      </c>
      <c r="EC147" s="6">
        <v>0</v>
      </c>
      <c r="EF147" s="6" t="s">
        <v>149</v>
      </c>
      <c r="EG147" s="6">
        <v>0.27</v>
      </c>
      <c r="EH147" s="6">
        <v>0.34</v>
      </c>
      <c r="EI147" s="6">
        <v>0.33</v>
      </c>
      <c r="EJ147" s="6">
        <v>0</v>
      </c>
      <c r="EM147" s="6" t="s">
        <v>149</v>
      </c>
      <c r="EN147" s="6">
        <v>0.2</v>
      </c>
      <c r="EO147" s="6">
        <v>0</v>
      </c>
      <c r="EP147" s="6">
        <v>0.16</v>
      </c>
      <c r="EQ147" s="6">
        <v>0.64</v>
      </c>
      <c r="ET147" s="6" t="s">
        <v>149</v>
      </c>
      <c r="EU147" s="6">
        <v>0.03</v>
      </c>
      <c r="EV147" s="6">
        <v>0.11</v>
      </c>
      <c r="EW147" s="6">
        <v>0</v>
      </c>
      <c r="EX147" s="6">
        <v>0</v>
      </c>
      <c r="FA147" s="6" t="s">
        <v>149</v>
      </c>
      <c r="FB147" s="6">
        <v>0.11</v>
      </c>
      <c r="FC147" s="6">
        <v>0.35</v>
      </c>
      <c r="FD147" s="6">
        <v>0</v>
      </c>
      <c r="FE147" s="6">
        <v>0</v>
      </c>
      <c r="FH147" s="6" t="s">
        <v>149</v>
      </c>
      <c r="FI147" s="6">
        <v>0.43</v>
      </c>
      <c r="FJ147" s="6">
        <v>0.92</v>
      </c>
      <c r="FK147" s="6">
        <v>0.33</v>
      </c>
      <c r="FL147" s="6">
        <v>0</v>
      </c>
      <c r="FO147" s="6" t="s">
        <v>149</v>
      </c>
      <c r="FP147" s="6">
        <v>0.24</v>
      </c>
      <c r="FQ147" s="6">
        <v>0.4</v>
      </c>
      <c r="FR147" s="6">
        <v>0.19</v>
      </c>
      <c r="FS147" s="6">
        <v>0</v>
      </c>
      <c r="FV147" s="6" t="s">
        <v>149</v>
      </c>
      <c r="FW147" s="6">
        <v>0.16</v>
      </c>
      <c r="FX147" s="6">
        <v>0.45</v>
      </c>
      <c r="FY147" s="6">
        <v>0.08</v>
      </c>
      <c r="FZ147" s="6">
        <v>0</v>
      </c>
      <c r="GC147" s="6" t="s">
        <v>149</v>
      </c>
      <c r="GD147" s="6">
        <v>7.0000000000000007E-2</v>
      </c>
      <c r="GE147" s="6">
        <v>0</v>
      </c>
      <c r="GF147" s="6">
        <v>0.13</v>
      </c>
      <c r="GG147" s="6">
        <v>0</v>
      </c>
      <c r="GJ147" s="58" t="s">
        <v>149</v>
      </c>
      <c r="GK147" s="58">
        <v>0</v>
      </c>
      <c r="GL147" s="58">
        <v>0</v>
      </c>
      <c r="GM147" s="58">
        <v>0</v>
      </c>
      <c r="GN147" s="58">
        <v>0</v>
      </c>
      <c r="GQ147" s="58" t="s">
        <v>149</v>
      </c>
      <c r="GR147" s="58">
        <v>0.05</v>
      </c>
      <c r="GS147" s="58">
        <v>0</v>
      </c>
      <c r="GT147" s="58">
        <v>0.1</v>
      </c>
      <c r="GU147" s="58">
        <v>0</v>
      </c>
      <c r="GX147" s="62" t="s">
        <v>149</v>
      </c>
      <c r="GY147" s="62">
        <v>0</v>
      </c>
      <c r="GZ147" s="62">
        <v>0</v>
      </c>
      <c r="HA147" s="62">
        <v>0</v>
      </c>
      <c r="HB147" s="62">
        <v>0</v>
      </c>
    </row>
    <row r="148" spans="1:210" x14ac:dyDescent="0.3">
      <c r="A148" s="1">
        <v>7.15</v>
      </c>
      <c r="B148" s="1">
        <v>7.2</v>
      </c>
      <c r="C148" s="1" t="s">
        <v>150</v>
      </c>
      <c r="D148" s="1">
        <v>0.19</v>
      </c>
      <c r="E148" s="1">
        <v>0.12</v>
      </c>
      <c r="F148" s="1">
        <v>0.33</v>
      </c>
      <c r="G148" s="1">
        <v>0</v>
      </c>
      <c r="H148" s="1"/>
      <c r="I148" s="1"/>
      <c r="J148" s="1" t="s">
        <v>150</v>
      </c>
      <c r="K148" s="1">
        <v>0.27</v>
      </c>
      <c r="L148" s="1">
        <v>0</v>
      </c>
      <c r="M148" s="1">
        <v>0.53</v>
      </c>
      <c r="N148" s="1">
        <v>0</v>
      </c>
      <c r="O148" s="1"/>
      <c r="P148" s="1"/>
      <c r="Q148" s="1" t="s">
        <v>150</v>
      </c>
      <c r="R148" s="1">
        <v>0.35</v>
      </c>
      <c r="S148" s="1">
        <v>0</v>
      </c>
      <c r="T148" s="1">
        <v>0.67</v>
      </c>
      <c r="U148" s="1">
        <v>0</v>
      </c>
      <c r="V148" s="1"/>
      <c r="W148" s="1"/>
      <c r="X148" s="1" t="s">
        <v>150</v>
      </c>
      <c r="Y148" s="1">
        <v>0.69</v>
      </c>
      <c r="Z148" s="1">
        <v>0.36</v>
      </c>
      <c r="AA148" s="1">
        <v>0.44</v>
      </c>
      <c r="AB148" s="1">
        <v>0</v>
      </c>
      <c r="AC148" s="1"/>
      <c r="AD148" s="1"/>
      <c r="AE148" s="6" t="s">
        <v>150</v>
      </c>
      <c r="AF148" s="6">
        <v>0.51</v>
      </c>
      <c r="AG148" s="6">
        <v>0</v>
      </c>
      <c r="AH148" s="6">
        <v>0.94</v>
      </c>
      <c r="AI148" s="6">
        <v>0</v>
      </c>
      <c r="AJ148" s="1"/>
      <c r="AK148" s="1"/>
      <c r="AL148" s="6" t="s">
        <v>150</v>
      </c>
      <c r="AM148" s="6">
        <v>0.1</v>
      </c>
      <c r="AN148" s="6">
        <v>0</v>
      </c>
      <c r="AO148" s="6">
        <v>7.0000000000000007E-2</v>
      </c>
      <c r="AP148" s="6">
        <v>0.37</v>
      </c>
      <c r="AQ148" s="1"/>
      <c r="AR148" s="1"/>
      <c r="AS148" s="6" t="s">
        <v>150</v>
      </c>
      <c r="AT148" s="6">
        <v>0.09</v>
      </c>
      <c r="AU148" s="6">
        <v>0</v>
      </c>
      <c r="AV148" s="6">
        <v>0</v>
      </c>
      <c r="AW148" s="6">
        <v>0.55000000000000004</v>
      </c>
      <c r="AZ148" s="6" t="s">
        <v>150</v>
      </c>
      <c r="BA148" s="6">
        <v>7.0000000000000007E-2</v>
      </c>
      <c r="BB148" s="6">
        <v>0.16</v>
      </c>
      <c r="BC148" s="6">
        <v>0.05</v>
      </c>
      <c r="BD148" s="6">
        <v>0</v>
      </c>
      <c r="BG148" s="6" t="s">
        <v>150</v>
      </c>
      <c r="BH148" s="6">
        <v>0.25</v>
      </c>
      <c r="BI148" s="6">
        <v>0.19</v>
      </c>
      <c r="BJ148" s="6">
        <v>0.37</v>
      </c>
      <c r="BK148" s="6">
        <v>0</v>
      </c>
      <c r="BN148" s="6" t="s">
        <v>150</v>
      </c>
      <c r="BO148" s="6">
        <v>0.03</v>
      </c>
      <c r="BP148" s="6">
        <v>0</v>
      </c>
      <c r="BQ148" s="6">
        <v>0.06</v>
      </c>
      <c r="BR148" s="6">
        <v>0</v>
      </c>
      <c r="BU148" s="6" t="s">
        <v>150</v>
      </c>
      <c r="BV148" s="6">
        <v>0.24</v>
      </c>
      <c r="BW148" s="6">
        <v>0</v>
      </c>
      <c r="BX148" s="6">
        <v>0.44</v>
      </c>
      <c r="BY148" s="6">
        <v>0</v>
      </c>
      <c r="CB148" s="6" t="s">
        <v>150</v>
      </c>
      <c r="CC148" s="6">
        <v>0.08</v>
      </c>
      <c r="CD148" s="6">
        <v>0</v>
      </c>
      <c r="CE148" s="6">
        <v>0.15</v>
      </c>
      <c r="CF148" s="6">
        <v>0</v>
      </c>
      <c r="CI148" s="6" t="s">
        <v>150</v>
      </c>
      <c r="CJ148" s="6">
        <v>0.24</v>
      </c>
      <c r="CK148" s="6">
        <v>0.36</v>
      </c>
      <c r="CL148" s="6">
        <v>0.17</v>
      </c>
      <c r="CM148" s="6">
        <v>0</v>
      </c>
      <c r="CP148" s="6" t="s">
        <v>150</v>
      </c>
      <c r="CQ148" s="6">
        <v>0.05</v>
      </c>
      <c r="CR148" s="6">
        <v>0</v>
      </c>
      <c r="CS148" s="6">
        <v>0.11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0.28999999999999998</v>
      </c>
      <c r="DT148" s="6">
        <v>0</v>
      </c>
      <c r="DU148" s="6">
        <v>0.56999999999999995</v>
      </c>
      <c r="DV148" s="6">
        <v>0</v>
      </c>
      <c r="DY148" s="6" t="s">
        <v>150</v>
      </c>
      <c r="DZ148" s="6">
        <v>0.09</v>
      </c>
      <c r="EA148" s="6">
        <v>0</v>
      </c>
      <c r="EB148" s="6">
        <v>0.19</v>
      </c>
      <c r="EC148" s="6">
        <v>0</v>
      </c>
      <c r="EF148" s="6" t="s">
        <v>150</v>
      </c>
      <c r="EG148" s="6">
        <v>7.0000000000000007E-2</v>
      </c>
      <c r="EH148" s="6">
        <v>0</v>
      </c>
      <c r="EI148" s="6">
        <v>0.15</v>
      </c>
      <c r="EJ148" s="6">
        <v>0</v>
      </c>
      <c r="EM148" s="6" t="s">
        <v>150</v>
      </c>
      <c r="EN148" s="6">
        <v>0.16</v>
      </c>
      <c r="EO148" s="6">
        <v>0</v>
      </c>
      <c r="EP148" s="6">
        <v>0.28999999999999998</v>
      </c>
      <c r="EQ148" s="6">
        <v>0</v>
      </c>
      <c r="ET148" s="6" t="s">
        <v>150</v>
      </c>
      <c r="EU148" s="6">
        <v>0.35</v>
      </c>
      <c r="EV148" s="6">
        <v>0</v>
      </c>
      <c r="EW148" s="6">
        <v>0.67</v>
      </c>
      <c r="EX148" s="6">
        <v>0</v>
      </c>
      <c r="FA148" s="6" t="s">
        <v>150</v>
      </c>
      <c r="FB148" s="6">
        <v>0.31</v>
      </c>
      <c r="FC148" s="6">
        <v>0</v>
      </c>
      <c r="FD148" s="6">
        <v>0.55000000000000004</v>
      </c>
      <c r="FE148" s="6">
        <v>0</v>
      </c>
      <c r="FH148" s="6" t="s">
        <v>150</v>
      </c>
      <c r="FI148" s="6">
        <v>0.15</v>
      </c>
      <c r="FJ148" s="6">
        <v>0.54</v>
      </c>
      <c r="FK148" s="6">
        <v>0</v>
      </c>
      <c r="FL148" s="6">
        <v>0</v>
      </c>
      <c r="FO148" s="6" t="s">
        <v>150</v>
      </c>
      <c r="FP148" s="6">
        <v>0.08</v>
      </c>
      <c r="FQ148" s="6">
        <v>0.34</v>
      </c>
      <c r="FR148" s="6">
        <v>0</v>
      </c>
      <c r="FS148" s="6">
        <v>0</v>
      </c>
      <c r="FV148" s="6" t="s">
        <v>150</v>
      </c>
      <c r="FW148" s="6">
        <v>0</v>
      </c>
      <c r="FX148" s="6">
        <v>0</v>
      </c>
      <c r="FY148" s="6">
        <v>0</v>
      </c>
      <c r="FZ148" s="6">
        <v>0</v>
      </c>
      <c r="GC148" s="6" t="s">
        <v>150</v>
      </c>
      <c r="GD148" s="6">
        <v>0</v>
      </c>
      <c r="GE148" s="6">
        <v>0</v>
      </c>
      <c r="GF148" s="6">
        <v>0</v>
      </c>
      <c r="GG148" s="6">
        <v>0</v>
      </c>
      <c r="GJ148" s="58" t="s">
        <v>150</v>
      </c>
      <c r="GK148" s="58">
        <v>0.12</v>
      </c>
      <c r="GL148" s="58">
        <v>0.21</v>
      </c>
      <c r="GM148" s="58">
        <v>0.12</v>
      </c>
      <c r="GN148" s="58">
        <v>0</v>
      </c>
      <c r="GQ148" s="58" t="s">
        <v>150</v>
      </c>
      <c r="GR148" s="58">
        <v>0</v>
      </c>
      <c r="GS148" s="58">
        <v>0</v>
      </c>
      <c r="GT148" s="58">
        <v>0</v>
      </c>
      <c r="GU148" s="58">
        <v>0</v>
      </c>
      <c r="GX148" s="62" t="s">
        <v>150</v>
      </c>
      <c r="GY148" s="62">
        <v>0</v>
      </c>
      <c r="GZ148" s="62">
        <v>0</v>
      </c>
      <c r="HA148" s="62">
        <v>0</v>
      </c>
      <c r="HB148" s="62">
        <v>0</v>
      </c>
    </row>
    <row r="149" spans="1:210" x14ac:dyDescent="0.3">
      <c r="A149" s="1">
        <v>7.2</v>
      </c>
      <c r="B149" s="1">
        <v>7.25</v>
      </c>
      <c r="C149" s="1" t="s">
        <v>151</v>
      </c>
      <c r="D149" s="1">
        <v>0.35</v>
      </c>
      <c r="E149" s="1">
        <v>0.15</v>
      </c>
      <c r="F149" s="1">
        <v>0.48</v>
      </c>
      <c r="G149" s="1">
        <v>0</v>
      </c>
      <c r="H149" s="1"/>
      <c r="I149" s="1"/>
      <c r="J149" s="1" t="s">
        <v>151</v>
      </c>
      <c r="K149" s="1">
        <v>0.43</v>
      </c>
      <c r="L149" s="1">
        <v>0.38</v>
      </c>
      <c r="M149" s="1">
        <v>0.67</v>
      </c>
      <c r="N149" s="1">
        <v>0</v>
      </c>
      <c r="O149" s="1"/>
      <c r="P149" s="1"/>
      <c r="Q149" s="1" t="s">
        <v>151</v>
      </c>
      <c r="R149" s="1">
        <v>0.18</v>
      </c>
      <c r="S149" s="1">
        <v>0</v>
      </c>
      <c r="T149" s="1">
        <v>0.34</v>
      </c>
      <c r="U149" s="1">
        <v>0</v>
      </c>
      <c r="V149" s="1"/>
      <c r="W149" s="1"/>
      <c r="X149" s="1" t="s">
        <v>151</v>
      </c>
      <c r="Y149" s="1">
        <v>0.21</v>
      </c>
      <c r="Z149" s="1">
        <v>0</v>
      </c>
      <c r="AA149" s="1">
        <v>0.38</v>
      </c>
      <c r="AB149" s="1">
        <v>0</v>
      </c>
      <c r="AC149" s="1"/>
      <c r="AD149" s="1"/>
      <c r="AE149" s="6" t="s">
        <v>151</v>
      </c>
      <c r="AF149" s="6">
        <v>0.19</v>
      </c>
      <c r="AG149" s="6">
        <v>0</v>
      </c>
      <c r="AH149" s="6">
        <v>0.35</v>
      </c>
      <c r="AI149" s="6">
        <v>0</v>
      </c>
      <c r="AJ149" s="1"/>
      <c r="AK149" s="1"/>
      <c r="AL149" s="6" t="s">
        <v>151</v>
      </c>
      <c r="AM149" s="6">
        <v>0.17</v>
      </c>
      <c r="AN149" s="6">
        <v>0</v>
      </c>
      <c r="AO149" s="6">
        <v>0.34</v>
      </c>
      <c r="AP149" s="6">
        <v>0</v>
      </c>
      <c r="AQ149" s="1"/>
      <c r="AR149" s="1"/>
      <c r="AS149" s="6" t="s">
        <v>151</v>
      </c>
      <c r="AT149" s="6">
        <v>0</v>
      </c>
      <c r="AU149" s="6">
        <v>0</v>
      </c>
      <c r="AV149" s="6">
        <v>0</v>
      </c>
      <c r="AW149" s="6">
        <v>0</v>
      </c>
      <c r="AZ149" s="6" t="s">
        <v>151</v>
      </c>
      <c r="BA149" s="6">
        <v>0.02</v>
      </c>
      <c r="BB149" s="6">
        <v>0.08</v>
      </c>
      <c r="BC149" s="6">
        <v>0</v>
      </c>
      <c r="BD149" s="6">
        <v>0</v>
      </c>
      <c r="BG149" s="6" t="s">
        <v>151</v>
      </c>
      <c r="BH149" s="6">
        <v>0.44</v>
      </c>
      <c r="BI149" s="6">
        <v>0</v>
      </c>
      <c r="BJ149" s="6">
        <v>0.81</v>
      </c>
      <c r="BK149" s="6">
        <v>0</v>
      </c>
      <c r="BN149" s="6" t="s">
        <v>151</v>
      </c>
      <c r="BO149" s="6">
        <v>0.09</v>
      </c>
      <c r="BP149" s="6">
        <v>0.14000000000000001</v>
      </c>
      <c r="BQ149" s="6">
        <v>0.1</v>
      </c>
      <c r="BR149" s="6">
        <v>0</v>
      </c>
      <c r="BU149" s="6" t="s">
        <v>151</v>
      </c>
      <c r="BV149" s="6">
        <v>0.14000000000000001</v>
      </c>
      <c r="BW149" s="6">
        <v>0.16</v>
      </c>
      <c r="BX149" s="6">
        <v>0.18</v>
      </c>
      <c r="BY149" s="6">
        <v>0</v>
      </c>
      <c r="CB149" s="6" t="s">
        <v>151</v>
      </c>
      <c r="CC149" s="6">
        <v>0.12</v>
      </c>
      <c r="CD149" s="6">
        <v>0</v>
      </c>
      <c r="CE149" s="6">
        <v>0.08</v>
      </c>
      <c r="CF149" s="6">
        <v>0</v>
      </c>
      <c r="CI149" s="6" t="s">
        <v>151</v>
      </c>
      <c r="CJ149" s="6">
        <v>0.04</v>
      </c>
      <c r="CK149" s="6">
        <v>0</v>
      </c>
      <c r="CL149" s="6">
        <v>0.08</v>
      </c>
      <c r="CM149" s="6">
        <v>0</v>
      </c>
      <c r="CP149" s="6" t="s">
        <v>151</v>
      </c>
      <c r="CQ149" s="6">
        <v>0.13</v>
      </c>
      <c r="CR149" s="6">
        <v>0.31</v>
      </c>
      <c r="CS149" s="6">
        <v>0.09</v>
      </c>
      <c r="CT149" s="6">
        <v>0</v>
      </c>
      <c r="CW149" s="6" t="s">
        <v>151</v>
      </c>
      <c r="CX149" s="6">
        <v>0.15</v>
      </c>
      <c r="CY149" s="6">
        <v>0</v>
      </c>
      <c r="CZ149" s="6">
        <v>0.15</v>
      </c>
      <c r="DA149" s="6">
        <v>0</v>
      </c>
      <c r="DD149" s="6" t="s">
        <v>151</v>
      </c>
      <c r="DE149" s="6">
        <v>7.0000000000000007E-2</v>
      </c>
      <c r="DF149" s="6">
        <v>0.24</v>
      </c>
      <c r="DG149" s="6">
        <v>0</v>
      </c>
      <c r="DH149" s="6">
        <v>0</v>
      </c>
      <c r="DK149" s="6" t="s">
        <v>151</v>
      </c>
      <c r="DL149" s="6">
        <v>0.4</v>
      </c>
      <c r="DM149" s="6">
        <v>1.28</v>
      </c>
      <c r="DN149" s="6">
        <v>0</v>
      </c>
      <c r="DO149" s="6">
        <v>0.32</v>
      </c>
      <c r="DR149" s="6" t="s">
        <v>151</v>
      </c>
      <c r="DS149" s="6">
        <v>0.04</v>
      </c>
      <c r="DT149" s="6">
        <v>0</v>
      </c>
      <c r="DU149" s="6">
        <v>0.08</v>
      </c>
      <c r="DV149" s="6">
        <v>0</v>
      </c>
      <c r="DY149" s="6" t="s">
        <v>151</v>
      </c>
      <c r="DZ149" s="6">
        <v>0.04</v>
      </c>
      <c r="EA149" s="6">
        <v>0</v>
      </c>
      <c r="EB149" s="6">
        <v>0.08</v>
      </c>
      <c r="EC149" s="6">
        <v>0</v>
      </c>
      <c r="EF149" s="6" t="s">
        <v>151</v>
      </c>
      <c r="EG149" s="6">
        <v>0.18</v>
      </c>
      <c r="EH149" s="6">
        <v>0.16</v>
      </c>
      <c r="EI149" s="6">
        <v>0.26</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0.05</v>
      </c>
      <c r="FQ149" s="6">
        <v>0</v>
      </c>
      <c r="FR149" s="6">
        <v>0.09</v>
      </c>
      <c r="FS149" s="6">
        <v>0</v>
      </c>
      <c r="FV149" s="6" t="s">
        <v>151</v>
      </c>
      <c r="FW149" s="6">
        <v>0</v>
      </c>
      <c r="FX149" s="6">
        <v>0</v>
      </c>
      <c r="FY149" s="6">
        <v>0</v>
      </c>
      <c r="FZ149" s="6">
        <v>0</v>
      </c>
      <c r="GC149" s="6" t="s">
        <v>151</v>
      </c>
      <c r="GD149" s="6">
        <v>0.13</v>
      </c>
      <c r="GE149" s="6">
        <v>0.31</v>
      </c>
      <c r="GF149" s="6">
        <v>0.09</v>
      </c>
      <c r="GG149" s="6">
        <v>0</v>
      </c>
      <c r="GJ149" s="58" t="s">
        <v>151</v>
      </c>
      <c r="GK149" s="58">
        <v>0.21</v>
      </c>
      <c r="GL149" s="58">
        <v>0.41</v>
      </c>
      <c r="GM149" s="58">
        <v>0.18</v>
      </c>
      <c r="GN149" s="58">
        <v>0</v>
      </c>
      <c r="GQ149" s="58" t="s">
        <v>151</v>
      </c>
      <c r="GR149" s="58">
        <v>0.04</v>
      </c>
      <c r="GS149" s="58">
        <v>0</v>
      </c>
      <c r="GT149" s="58">
        <v>7.0000000000000007E-2</v>
      </c>
      <c r="GU149" s="58">
        <v>0</v>
      </c>
      <c r="GX149" s="62" t="s">
        <v>151</v>
      </c>
      <c r="GY149" s="62">
        <v>0</v>
      </c>
      <c r="GZ149" s="62">
        <v>0</v>
      </c>
      <c r="HA149" s="62">
        <v>0</v>
      </c>
      <c r="HB149" s="62">
        <v>0</v>
      </c>
    </row>
    <row r="150" spans="1:210" x14ac:dyDescent="0.3">
      <c r="A150" s="1">
        <v>7.25</v>
      </c>
      <c r="B150" s="1">
        <v>7.3</v>
      </c>
      <c r="C150" s="1" t="s">
        <v>152</v>
      </c>
      <c r="D150" s="1">
        <v>0.16</v>
      </c>
      <c r="E150" s="1">
        <v>0</v>
      </c>
      <c r="F150" s="1">
        <v>0.24</v>
      </c>
      <c r="G150" s="1">
        <v>0</v>
      </c>
      <c r="H150" s="1"/>
      <c r="I150" s="1"/>
      <c r="J150" s="1" t="s">
        <v>152</v>
      </c>
      <c r="K150" s="1">
        <v>0.14000000000000001</v>
      </c>
      <c r="L150" s="1">
        <v>0</v>
      </c>
      <c r="M150" s="1">
        <v>0.28000000000000003</v>
      </c>
      <c r="N150" s="1">
        <v>0</v>
      </c>
      <c r="O150" s="1"/>
      <c r="P150" s="1"/>
      <c r="Q150" s="1" t="s">
        <v>152</v>
      </c>
      <c r="R150" s="1">
        <v>0.27</v>
      </c>
      <c r="S150" s="1">
        <v>0</v>
      </c>
      <c r="T150" s="1">
        <v>0.52</v>
      </c>
      <c r="U150" s="1">
        <v>0</v>
      </c>
      <c r="V150" s="1"/>
      <c r="W150" s="1"/>
      <c r="X150" s="1" t="s">
        <v>152</v>
      </c>
      <c r="Y150" s="1">
        <v>0.13</v>
      </c>
      <c r="Z150" s="1">
        <v>0.17</v>
      </c>
      <c r="AA150" s="1">
        <v>0.09</v>
      </c>
      <c r="AB150" s="1">
        <v>0</v>
      </c>
      <c r="AC150" s="1"/>
      <c r="AD150" s="1"/>
      <c r="AE150" s="6" t="s">
        <v>152</v>
      </c>
      <c r="AF150" s="6">
        <v>0.2</v>
      </c>
      <c r="AG150" s="6">
        <v>0</v>
      </c>
      <c r="AH150" s="6">
        <v>0</v>
      </c>
      <c r="AI150" s="6">
        <v>0</v>
      </c>
      <c r="AJ150" s="1"/>
      <c r="AK150" s="1"/>
      <c r="AL150" s="6" t="s">
        <v>152</v>
      </c>
      <c r="AM150" s="6">
        <v>0.19</v>
      </c>
      <c r="AN150" s="6">
        <v>0.13</v>
      </c>
      <c r="AO150" s="6">
        <v>0.22</v>
      </c>
      <c r="AP150" s="6">
        <v>0</v>
      </c>
      <c r="AQ150" s="1"/>
      <c r="AR150" s="1"/>
      <c r="AS150" s="6" t="s">
        <v>152</v>
      </c>
      <c r="AT150" s="6">
        <v>0.24</v>
      </c>
      <c r="AU150" s="6">
        <v>0</v>
      </c>
      <c r="AV150" s="6">
        <v>0.13</v>
      </c>
      <c r="AW150" s="6">
        <v>0</v>
      </c>
      <c r="AZ150" s="6" t="s">
        <v>152</v>
      </c>
      <c r="BA150" s="6">
        <v>0.21</v>
      </c>
      <c r="BB150" s="6">
        <v>0</v>
      </c>
      <c r="BC150" s="6">
        <v>7.0000000000000007E-2</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0.11</v>
      </c>
      <c r="CD150" s="6">
        <v>0.44</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0.06</v>
      </c>
      <c r="DT150" s="6">
        <v>0</v>
      </c>
      <c r="DU150" s="6">
        <v>0.12</v>
      </c>
      <c r="DV150" s="6">
        <v>0</v>
      </c>
      <c r="DY150" s="6" t="s">
        <v>152</v>
      </c>
      <c r="DZ150" s="6">
        <v>0.04</v>
      </c>
      <c r="EA150" s="6">
        <v>0</v>
      </c>
      <c r="EB150" s="6">
        <v>0.08</v>
      </c>
      <c r="EC150" s="6">
        <v>0</v>
      </c>
      <c r="EF150" s="6" t="s">
        <v>152</v>
      </c>
      <c r="EG150" s="6">
        <v>0.44</v>
      </c>
      <c r="EH150" s="6">
        <v>0.23</v>
      </c>
      <c r="EI150" s="6">
        <v>0.1</v>
      </c>
      <c r="EJ150" s="6">
        <v>0.76</v>
      </c>
      <c r="EM150" s="6" t="s">
        <v>152</v>
      </c>
      <c r="EN150" s="6">
        <v>0.14000000000000001</v>
      </c>
      <c r="EO150" s="6">
        <v>0</v>
      </c>
      <c r="EP150" s="6">
        <v>0.26</v>
      </c>
      <c r="EQ150" s="6">
        <v>0</v>
      </c>
      <c r="ET150" s="6" t="s">
        <v>152</v>
      </c>
      <c r="EU150" s="6">
        <v>0.28999999999999998</v>
      </c>
      <c r="EV150" s="6">
        <v>0</v>
      </c>
      <c r="EW150" s="6">
        <v>0</v>
      </c>
      <c r="EX150" s="6">
        <v>0</v>
      </c>
      <c r="FA150" s="6" t="s">
        <v>152</v>
      </c>
      <c r="FB150" s="6">
        <v>0.16</v>
      </c>
      <c r="FC150" s="6">
        <v>0</v>
      </c>
      <c r="FD150" s="6">
        <v>0</v>
      </c>
      <c r="FE150" s="6">
        <v>0</v>
      </c>
      <c r="FH150" s="6" t="s">
        <v>152</v>
      </c>
      <c r="FI150" s="6">
        <v>0</v>
      </c>
      <c r="FJ150" s="6">
        <v>0</v>
      </c>
      <c r="FK150" s="6">
        <v>0</v>
      </c>
      <c r="FL150" s="6">
        <v>0</v>
      </c>
      <c r="FO150" s="6" t="s">
        <v>152</v>
      </c>
      <c r="FP150" s="6">
        <v>0.16</v>
      </c>
      <c r="FQ150" s="6">
        <v>0</v>
      </c>
      <c r="FR150" s="6">
        <v>0.28000000000000003</v>
      </c>
      <c r="FS150" s="6">
        <v>0</v>
      </c>
      <c r="FV150" s="6" t="s">
        <v>152</v>
      </c>
      <c r="FW150" s="6">
        <v>0.48</v>
      </c>
      <c r="FX150" s="6">
        <v>0.86</v>
      </c>
      <c r="FY150" s="6">
        <v>7.0000000000000007E-2</v>
      </c>
      <c r="FZ150" s="6">
        <v>0</v>
      </c>
      <c r="GC150" s="6" t="s">
        <v>152</v>
      </c>
      <c r="GD150" s="6">
        <v>0.37</v>
      </c>
      <c r="GE150" s="6">
        <v>0</v>
      </c>
      <c r="GF150" s="6">
        <v>0.31</v>
      </c>
      <c r="GG150" s="6">
        <v>0</v>
      </c>
      <c r="GJ150" s="58" t="s">
        <v>152</v>
      </c>
      <c r="GK150" s="58">
        <v>0.3</v>
      </c>
      <c r="GL150" s="58">
        <v>0.25</v>
      </c>
      <c r="GM150" s="58">
        <v>0</v>
      </c>
      <c r="GN150" s="58">
        <v>0</v>
      </c>
      <c r="GQ150" s="58" t="s">
        <v>152</v>
      </c>
      <c r="GR150" s="58">
        <v>0.2</v>
      </c>
      <c r="GS150" s="58">
        <v>0.19</v>
      </c>
      <c r="GT150" s="58">
        <v>0</v>
      </c>
      <c r="GU150" s="58">
        <v>0</v>
      </c>
      <c r="GX150" s="62" t="s">
        <v>152</v>
      </c>
      <c r="GY150" s="62">
        <v>0.17</v>
      </c>
      <c r="GZ150" s="62">
        <v>0</v>
      </c>
      <c r="HA150" s="62">
        <v>0</v>
      </c>
      <c r="HB150" s="62">
        <v>0</v>
      </c>
    </row>
    <row r="151" spans="1:210" x14ac:dyDescent="0.3">
      <c r="A151" s="1">
        <v>7.3</v>
      </c>
      <c r="B151" s="1">
        <v>7.35</v>
      </c>
      <c r="C151" s="1" t="s">
        <v>153</v>
      </c>
      <c r="D151" s="1">
        <v>0.53</v>
      </c>
      <c r="E151" s="1">
        <v>0</v>
      </c>
      <c r="F151" s="1">
        <v>0</v>
      </c>
      <c r="G151" s="1">
        <v>2.39</v>
      </c>
      <c r="H151" s="1"/>
      <c r="I151" s="1"/>
      <c r="J151" s="1" t="s">
        <v>153</v>
      </c>
      <c r="K151" s="1">
        <v>1</v>
      </c>
      <c r="L151" s="1">
        <v>0</v>
      </c>
      <c r="M151" s="1">
        <v>0.87</v>
      </c>
      <c r="N151" s="1">
        <v>2.63</v>
      </c>
      <c r="O151" s="1"/>
      <c r="P151" s="1"/>
      <c r="Q151" s="1" t="s">
        <v>153</v>
      </c>
      <c r="R151" s="1">
        <v>0.57999999999999996</v>
      </c>
      <c r="S151" s="1">
        <v>0.65</v>
      </c>
      <c r="T151" s="1">
        <v>0.57999999999999996</v>
      </c>
      <c r="U151" s="1">
        <v>0.67</v>
      </c>
      <c r="V151" s="1"/>
      <c r="W151" s="1"/>
      <c r="X151" s="1" t="s">
        <v>153</v>
      </c>
      <c r="Y151" s="1">
        <v>0.56999999999999995</v>
      </c>
      <c r="Z151" s="1">
        <v>0.66</v>
      </c>
      <c r="AA151" s="1">
        <v>0.38</v>
      </c>
      <c r="AB151" s="1">
        <v>1.21</v>
      </c>
      <c r="AC151" s="1"/>
      <c r="AD151" s="1"/>
      <c r="AE151" s="6" t="s">
        <v>153</v>
      </c>
      <c r="AF151" s="6">
        <v>0.04</v>
      </c>
      <c r="AG151" s="6">
        <v>0</v>
      </c>
      <c r="AH151" s="6">
        <v>0.08</v>
      </c>
      <c r="AI151" s="6">
        <v>0</v>
      </c>
      <c r="AJ151" s="1"/>
      <c r="AK151" s="1"/>
      <c r="AL151" s="6" t="s">
        <v>153</v>
      </c>
      <c r="AM151" s="6">
        <v>0.32</v>
      </c>
      <c r="AN151" s="6">
        <v>0.12</v>
      </c>
      <c r="AO151" s="6">
        <v>0.13</v>
      </c>
      <c r="AP151" s="6">
        <v>1.18</v>
      </c>
      <c r="AQ151" s="1"/>
      <c r="AR151" s="1"/>
      <c r="AS151" s="6" t="s">
        <v>153</v>
      </c>
      <c r="AT151" s="6">
        <v>1.03</v>
      </c>
      <c r="AU151" s="6">
        <v>0.37</v>
      </c>
      <c r="AV151" s="6">
        <v>1.02</v>
      </c>
      <c r="AW151" s="6">
        <v>2.66</v>
      </c>
      <c r="AZ151" s="6" t="s">
        <v>153</v>
      </c>
      <c r="BA151" s="6">
        <v>0.72</v>
      </c>
      <c r="BB151" s="6">
        <v>0</v>
      </c>
      <c r="BC151" s="6">
        <v>1.1000000000000001</v>
      </c>
      <c r="BD151" s="6">
        <v>1.17</v>
      </c>
      <c r="BG151" s="6" t="s">
        <v>153</v>
      </c>
      <c r="BH151" s="6">
        <v>0.28000000000000003</v>
      </c>
      <c r="BI151" s="6">
        <v>0</v>
      </c>
      <c r="BJ151" s="6">
        <v>0.23</v>
      </c>
      <c r="BK151" s="6">
        <v>0.76</v>
      </c>
      <c r="BN151" s="6" t="s">
        <v>153</v>
      </c>
      <c r="BO151" s="6">
        <v>0.65</v>
      </c>
      <c r="BP151" s="6">
        <v>0</v>
      </c>
      <c r="BQ151" s="6">
        <v>0.5</v>
      </c>
      <c r="BR151" s="6">
        <v>2.11</v>
      </c>
      <c r="BU151" s="6" t="s">
        <v>153</v>
      </c>
      <c r="BV151" s="6">
        <v>0.09</v>
      </c>
      <c r="BW151" s="6">
        <v>0</v>
      </c>
      <c r="BX151" s="6">
        <v>0</v>
      </c>
      <c r="BY151" s="6">
        <v>0</v>
      </c>
      <c r="CB151" s="6" t="s">
        <v>153</v>
      </c>
      <c r="CC151" s="6">
        <v>0.06</v>
      </c>
      <c r="CD151" s="6">
        <v>0</v>
      </c>
      <c r="CE151" s="6">
        <v>0.08</v>
      </c>
      <c r="CF151" s="6">
        <v>0.1</v>
      </c>
      <c r="CI151" s="6" t="s">
        <v>153</v>
      </c>
      <c r="CJ151" s="6">
        <v>0.43</v>
      </c>
      <c r="CK151" s="6">
        <v>0.33</v>
      </c>
      <c r="CL151" s="6">
        <v>0.05</v>
      </c>
      <c r="CM151" s="6">
        <v>1.98</v>
      </c>
      <c r="CP151" s="6" t="s">
        <v>153</v>
      </c>
      <c r="CQ151" s="6">
        <v>0.16</v>
      </c>
      <c r="CR151" s="6">
        <v>0</v>
      </c>
      <c r="CS151" s="6">
        <v>0</v>
      </c>
      <c r="CT151" s="6">
        <v>1.1100000000000001</v>
      </c>
      <c r="CW151" s="6" t="s">
        <v>153</v>
      </c>
      <c r="CX151" s="6">
        <v>0</v>
      </c>
      <c r="CY151" s="6">
        <v>0</v>
      </c>
      <c r="CZ151" s="6">
        <v>0</v>
      </c>
      <c r="DA151" s="6">
        <v>0</v>
      </c>
      <c r="DD151" s="6" t="s">
        <v>153</v>
      </c>
      <c r="DE151" s="6">
        <v>0.14000000000000001</v>
      </c>
      <c r="DF151" s="6">
        <v>0.09</v>
      </c>
      <c r="DG151" s="6">
        <v>0.21</v>
      </c>
      <c r="DH151" s="6">
        <v>0</v>
      </c>
      <c r="DK151" s="6" t="s">
        <v>153</v>
      </c>
      <c r="DL151" s="6">
        <v>0.11</v>
      </c>
      <c r="DM151" s="6">
        <v>0.4</v>
      </c>
      <c r="DN151" s="6">
        <v>0</v>
      </c>
      <c r="DO151" s="6">
        <v>0</v>
      </c>
      <c r="DR151" s="6" t="s">
        <v>153</v>
      </c>
      <c r="DS151" s="6">
        <v>0</v>
      </c>
      <c r="DT151" s="6">
        <v>0</v>
      </c>
      <c r="DU151" s="6">
        <v>0</v>
      </c>
      <c r="DV151" s="6">
        <v>0</v>
      </c>
      <c r="DY151" s="6" t="s">
        <v>153</v>
      </c>
      <c r="DZ151" s="6">
        <v>0</v>
      </c>
      <c r="EA151" s="6">
        <v>0</v>
      </c>
      <c r="EB151" s="6">
        <v>0</v>
      </c>
      <c r="EC151" s="6">
        <v>0</v>
      </c>
      <c r="EF151" s="6" t="s">
        <v>153</v>
      </c>
      <c r="EG151" s="6">
        <v>0.08</v>
      </c>
      <c r="EH151" s="6">
        <v>0</v>
      </c>
      <c r="EI151" s="6">
        <v>0</v>
      </c>
      <c r="EJ151" s="6">
        <v>0.67</v>
      </c>
      <c r="EM151" s="6" t="s">
        <v>153</v>
      </c>
      <c r="EN151" s="6">
        <v>0</v>
      </c>
      <c r="EO151" s="6">
        <v>0</v>
      </c>
      <c r="EP151" s="6">
        <v>0</v>
      </c>
      <c r="EQ151" s="6">
        <v>0</v>
      </c>
      <c r="ET151" s="6" t="s">
        <v>153</v>
      </c>
      <c r="EU151" s="6">
        <v>0.4</v>
      </c>
      <c r="EV151" s="6">
        <v>0</v>
      </c>
      <c r="EW151" s="6">
        <v>0.17</v>
      </c>
      <c r="EX151" s="6">
        <v>0.96</v>
      </c>
      <c r="FA151" s="6" t="s">
        <v>153</v>
      </c>
      <c r="FB151" s="6">
        <v>0</v>
      </c>
      <c r="FC151" s="6">
        <v>0</v>
      </c>
      <c r="FD151" s="6">
        <v>0</v>
      </c>
      <c r="FE151" s="6">
        <v>0</v>
      </c>
      <c r="FH151" s="6" t="s">
        <v>153</v>
      </c>
      <c r="FI151" s="6">
        <v>0.49</v>
      </c>
      <c r="FJ151" s="6">
        <v>1.44</v>
      </c>
      <c r="FK151" s="6">
        <v>0.18</v>
      </c>
      <c r="FL151" s="6">
        <v>0</v>
      </c>
      <c r="FO151" s="6" t="s">
        <v>153</v>
      </c>
      <c r="FP151" s="6">
        <v>0.27</v>
      </c>
      <c r="FQ151" s="6">
        <v>0</v>
      </c>
      <c r="FR151" s="6">
        <v>0.49</v>
      </c>
      <c r="FS151" s="6">
        <v>0</v>
      </c>
      <c r="FV151" s="6" t="s">
        <v>153</v>
      </c>
      <c r="FW151" s="6">
        <v>0.09</v>
      </c>
      <c r="FX151" s="6">
        <v>0.35</v>
      </c>
      <c r="FY151" s="6">
        <v>0</v>
      </c>
      <c r="FZ151" s="6">
        <v>0</v>
      </c>
      <c r="GC151" s="6" t="s">
        <v>153</v>
      </c>
      <c r="GD151" s="6">
        <v>0.24</v>
      </c>
      <c r="GE151" s="6">
        <v>0</v>
      </c>
      <c r="GF151" s="6">
        <v>0.4</v>
      </c>
      <c r="GG151" s="6">
        <v>0</v>
      </c>
      <c r="GJ151" s="58" t="s">
        <v>153</v>
      </c>
      <c r="GK151" s="58">
        <v>0</v>
      </c>
      <c r="GL151" s="58">
        <v>0</v>
      </c>
      <c r="GM151" s="58">
        <v>0</v>
      </c>
      <c r="GN151" s="58">
        <v>0</v>
      </c>
      <c r="GQ151" s="58" t="s">
        <v>153</v>
      </c>
      <c r="GR151" s="58">
        <v>0</v>
      </c>
      <c r="GS151" s="58">
        <v>0</v>
      </c>
      <c r="GT151" s="58">
        <v>0</v>
      </c>
      <c r="GU151" s="58">
        <v>0</v>
      </c>
      <c r="GX151" s="62" t="s">
        <v>153</v>
      </c>
      <c r="GY151" s="62">
        <v>0</v>
      </c>
      <c r="GZ151" s="62">
        <v>0</v>
      </c>
      <c r="HA151" s="62">
        <v>0</v>
      </c>
      <c r="HB151" s="62">
        <v>0</v>
      </c>
    </row>
    <row r="152" spans="1:210" x14ac:dyDescent="0.3">
      <c r="A152" s="1">
        <v>7.35</v>
      </c>
      <c r="B152" s="1">
        <v>7.4</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0.03</v>
      </c>
      <c r="BP152" s="6">
        <v>0.1</v>
      </c>
      <c r="BQ152" s="6">
        <v>0</v>
      </c>
      <c r="BR152" s="6">
        <v>0</v>
      </c>
      <c r="BU152" s="6" t="s">
        <v>154</v>
      </c>
      <c r="BV152" s="6">
        <v>0.15</v>
      </c>
      <c r="BW152" s="6">
        <v>0</v>
      </c>
      <c r="BX152" s="6">
        <v>0.27</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2" t="s">
        <v>154</v>
      </c>
      <c r="GY152" s="62">
        <v>0.06</v>
      </c>
      <c r="GZ152" s="62">
        <v>0.19</v>
      </c>
      <c r="HA152" s="62">
        <v>0</v>
      </c>
      <c r="HB152" s="62">
        <v>0</v>
      </c>
    </row>
    <row r="153" spans="1:210" x14ac:dyDescent="0.3">
      <c r="A153" s="1">
        <v>7.4</v>
      </c>
      <c r="B153" s="1">
        <v>7.45</v>
      </c>
      <c r="C153" s="1" t="s">
        <v>155</v>
      </c>
      <c r="D153" s="1">
        <v>0</v>
      </c>
      <c r="E153" s="1">
        <v>0</v>
      </c>
      <c r="F153" s="1">
        <v>0</v>
      </c>
      <c r="G153" s="1">
        <v>0</v>
      </c>
      <c r="H153" s="1"/>
      <c r="I153" s="1"/>
      <c r="J153" s="1" t="s">
        <v>155</v>
      </c>
      <c r="K153" s="1">
        <v>0.08</v>
      </c>
      <c r="L153" s="1">
        <v>0</v>
      </c>
      <c r="M153" s="1">
        <v>0.16</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0.13</v>
      </c>
      <c r="AU153" s="6">
        <v>0.5</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0.33</v>
      </c>
      <c r="CY153" s="6">
        <v>0</v>
      </c>
      <c r="CZ153" s="6">
        <v>0.6</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0.22</v>
      </c>
      <c r="EA153" s="6">
        <v>0</v>
      </c>
      <c r="EB153" s="6">
        <v>0.47</v>
      </c>
      <c r="EC153" s="6">
        <v>0</v>
      </c>
      <c r="EF153" s="6" t="s">
        <v>155</v>
      </c>
      <c r="EG153" s="6">
        <v>0</v>
      </c>
      <c r="EH153" s="6">
        <v>0</v>
      </c>
      <c r="EI153" s="6">
        <v>0</v>
      </c>
      <c r="EJ153" s="6">
        <v>0</v>
      </c>
      <c r="EM153" s="6" t="s">
        <v>155</v>
      </c>
      <c r="EN153" s="6">
        <v>0</v>
      </c>
      <c r="EO153" s="6">
        <v>0</v>
      </c>
      <c r="EP153" s="6">
        <v>0</v>
      </c>
      <c r="EQ153" s="6">
        <v>0</v>
      </c>
      <c r="ET153" s="6" t="s">
        <v>155</v>
      </c>
      <c r="EU153" s="6">
        <v>0.26</v>
      </c>
      <c r="EV153" s="6">
        <v>0</v>
      </c>
      <c r="EW153" s="6">
        <v>0.5</v>
      </c>
      <c r="EX153" s="6">
        <v>0</v>
      </c>
      <c r="FA153" s="6" t="s">
        <v>155</v>
      </c>
      <c r="FB153" s="6">
        <v>0.03</v>
      </c>
      <c r="FC153" s="6">
        <v>0</v>
      </c>
      <c r="FD153" s="6">
        <v>0.05</v>
      </c>
      <c r="FE153" s="6">
        <v>0</v>
      </c>
      <c r="FH153" s="6" t="s">
        <v>155</v>
      </c>
      <c r="FI153" s="6">
        <v>0</v>
      </c>
      <c r="FJ153" s="6">
        <v>0</v>
      </c>
      <c r="FK153" s="6">
        <v>0</v>
      </c>
      <c r="FL153" s="6">
        <v>0</v>
      </c>
      <c r="FO153" s="6" t="s">
        <v>155</v>
      </c>
      <c r="FP153" s="6">
        <v>0</v>
      </c>
      <c r="FQ153" s="6">
        <v>0</v>
      </c>
      <c r="FR153" s="6">
        <v>0</v>
      </c>
      <c r="FS153" s="6">
        <v>0</v>
      </c>
      <c r="FV153" s="6" t="s">
        <v>155</v>
      </c>
      <c r="FW153" s="6">
        <v>0.09</v>
      </c>
      <c r="FX153" s="6">
        <v>0.33</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2" t="s">
        <v>155</v>
      </c>
      <c r="GY153" s="62">
        <v>0</v>
      </c>
      <c r="GZ153" s="62">
        <v>0</v>
      </c>
      <c r="HA153" s="62">
        <v>0</v>
      </c>
      <c r="HB153" s="62">
        <v>0</v>
      </c>
    </row>
    <row r="154" spans="1:210" x14ac:dyDescent="0.3">
      <c r="A154" s="1">
        <v>7.45</v>
      </c>
      <c r="B154" s="1">
        <v>7.5</v>
      </c>
      <c r="C154" s="1" t="s">
        <v>156</v>
      </c>
      <c r="D154" s="1">
        <v>0.04</v>
      </c>
      <c r="E154" s="1">
        <v>0</v>
      </c>
      <c r="F154" s="1">
        <v>0</v>
      </c>
      <c r="G154" s="1">
        <v>0.19</v>
      </c>
      <c r="H154" s="1"/>
      <c r="I154" s="1"/>
      <c r="J154" s="1" t="s">
        <v>156</v>
      </c>
      <c r="K154" s="1">
        <v>0</v>
      </c>
      <c r="L154" s="1">
        <v>0</v>
      </c>
      <c r="M154" s="1">
        <v>0</v>
      </c>
      <c r="N154" s="1">
        <v>0</v>
      </c>
      <c r="O154" s="1"/>
      <c r="P154" s="1"/>
      <c r="Q154" s="1" t="s">
        <v>156</v>
      </c>
      <c r="R154" s="1">
        <v>7.0000000000000007E-2</v>
      </c>
      <c r="S154" s="1">
        <v>0</v>
      </c>
      <c r="T154" s="1">
        <v>0</v>
      </c>
      <c r="U154" s="1">
        <v>0.38</v>
      </c>
      <c r="V154" s="1"/>
      <c r="W154" s="1"/>
      <c r="X154" s="1" t="s">
        <v>156</v>
      </c>
      <c r="Y154" s="1">
        <v>0.11</v>
      </c>
      <c r="Z154" s="1">
        <v>0.14000000000000001</v>
      </c>
      <c r="AA154" s="1">
        <v>0</v>
      </c>
      <c r="AB154" s="1">
        <v>0.44</v>
      </c>
      <c r="AC154" s="1"/>
      <c r="AD154" s="1"/>
      <c r="AE154" s="6" t="s">
        <v>156</v>
      </c>
      <c r="AF154" s="6">
        <v>0.66</v>
      </c>
      <c r="AG154" s="6">
        <v>0.2</v>
      </c>
      <c r="AH154" s="6">
        <v>0.25</v>
      </c>
      <c r="AI154" s="6">
        <v>2.7</v>
      </c>
      <c r="AJ154" s="1"/>
      <c r="AK154" s="1"/>
      <c r="AL154" s="6" t="s">
        <v>156</v>
      </c>
      <c r="AM154" s="6">
        <v>0.03</v>
      </c>
      <c r="AN154" s="6">
        <v>0.12</v>
      </c>
      <c r="AO154" s="6">
        <v>0</v>
      </c>
      <c r="AP154" s="6">
        <v>0</v>
      </c>
      <c r="AQ154" s="1"/>
      <c r="AR154" s="1"/>
      <c r="AS154" s="6" t="s">
        <v>156</v>
      </c>
      <c r="AT154" s="6">
        <v>0.06</v>
      </c>
      <c r="AU154" s="6">
        <v>0.22</v>
      </c>
      <c r="AV154" s="6">
        <v>0</v>
      </c>
      <c r="AW154" s="6">
        <v>0</v>
      </c>
      <c r="AZ154" s="6" t="s">
        <v>156</v>
      </c>
      <c r="BA154" s="6">
        <v>0.21</v>
      </c>
      <c r="BB154" s="6">
        <v>0.18</v>
      </c>
      <c r="BC154" s="6">
        <v>0.31</v>
      </c>
      <c r="BD154" s="6">
        <v>0</v>
      </c>
      <c r="BG154" s="6" t="s">
        <v>156</v>
      </c>
      <c r="BH154" s="6">
        <v>0.19</v>
      </c>
      <c r="BI154" s="6">
        <v>0</v>
      </c>
      <c r="BJ154" s="6">
        <v>0.11</v>
      </c>
      <c r="BK154" s="6">
        <v>0</v>
      </c>
      <c r="BN154" s="6" t="s">
        <v>156</v>
      </c>
      <c r="BO154" s="6">
        <v>0.04</v>
      </c>
      <c r="BP154" s="6">
        <v>0</v>
      </c>
      <c r="BQ154" s="6">
        <v>0.09</v>
      </c>
      <c r="BR154" s="6">
        <v>0</v>
      </c>
      <c r="BU154" s="6" t="s">
        <v>156</v>
      </c>
      <c r="BV154" s="6">
        <v>0.12</v>
      </c>
      <c r="BW154" s="6">
        <v>0.26</v>
      </c>
      <c r="BX154" s="6">
        <v>0.1</v>
      </c>
      <c r="BY154" s="6">
        <v>0</v>
      </c>
      <c r="CB154" s="6" t="s">
        <v>156</v>
      </c>
      <c r="CC154" s="6">
        <v>0.12</v>
      </c>
      <c r="CD154" s="6">
        <v>0</v>
      </c>
      <c r="CE154" s="6">
        <v>0</v>
      </c>
      <c r="CF154" s="6">
        <v>0.75</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0.2</v>
      </c>
      <c r="DF154" s="6">
        <v>0</v>
      </c>
      <c r="DG154" s="6">
        <v>0</v>
      </c>
      <c r="DH154" s="6">
        <v>1.47</v>
      </c>
      <c r="DK154" s="6" t="s">
        <v>156</v>
      </c>
      <c r="DL154" s="6">
        <v>0.05</v>
      </c>
      <c r="DM154" s="6">
        <v>0</v>
      </c>
      <c r="DN154" s="6">
        <v>0</v>
      </c>
      <c r="DO154" s="6">
        <v>0.42</v>
      </c>
      <c r="DR154" s="6" t="s">
        <v>156</v>
      </c>
      <c r="DS154" s="6">
        <v>0</v>
      </c>
      <c r="DT154" s="6">
        <v>0</v>
      </c>
      <c r="DU154" s="6">
        <v>0</v>
      </c>
      <c r="DV154" s="6">
        <v>0</v>
      </c>
      <c r="DY154" s="6" t="s">
        <v>156</v>
      </c>
      <c r="DZ154" s="6">
        <v>0.1</v>
      </c>
      <c r="EA154" s="6">
        <v>0</v>
      </c>
      <c r="EB154" s="6">
        <v>0.2</v>
      </c>
      <c r="EC154" s="6">
        <v>0</v>
      </c>
      <c r="EF154" s="6" t="s">
        <v>156</v>
      </c>
      <c r="EG154" s="6">
        <v>0</v>
      </c>
      <c r="EH154" s="6">
        <v>0</v>
      </c>
      <c r="EI154" s="6">
        <v>0</v>
      </c>
      <c r="EJ154" s="6">
        <v>0</v>
      </c>
      <c r="EM154" s="6" t="s">
        <v>156</v>
      </c>
      <c r="EN154" s="6">
        <v>0.06</v>
      </c>
      <c r="EO154" s="6">
        <v>0</v>
      </c>
      <c r="EP154" s="6">
        <v>0.1</v>
      </c>
      <c r="EQ154" s="6">
        <v>0</v>
      </c>
      <c r="ET154" s="6" t="s">
        <v>156</v>
      </c>
      <c r="EU154" s="6">
        <v>0.48</v>
      </c>
      <c r="EV154" s="6">
        <v>1.26</v>
      </c>
      <c r="EW154" s="6">
        <v>0</v>
      </c>
      <c r="EX154" s="6">
        <v>0.91</v>
      </c>
      <c r="FA154" s="6" t="s">
        <v>156</v>
      </c>
      <c r="FB154" s="6">
        <v>0.19</v>
      </c>
      <c r="FC154" s="6">
        <v>0.28000000000000003</v>
      </c>
      <c r="FD154" s="6">
        <v>0.2</v>
      </c>
      <c r="FE154" s="6">
        <v>0</v>
      </c>
      <c r="FH154" s="6" t="s">
        <v>156</v>
      </c>
      <c r="FI154" s="6">
        <v>0.04</v>
      </c>
      <c r="FJ154" s="6">
        <v>0</v>
      </c>
      <c r="FK154" s="6">
        <v>0</v>
      </c>
      <c r="FL154" s="6">
        <v>0.37</v>
      </c>
      <c r="FO154" s="6" t="s">
        <v>156</v>
      </c>
      <c r="FP154" s="6">
        <v>0</v>
      </c>
      <c r="FQ154" s="6">
        <v>0</v>
      </c>
      <c r="FR154" s="6">
        <v>0</v>
      </c>
      <c r="FS154" s="6">
        <v>0</v>
      </c>
      <c r="FV154" s="6" t="s">
        <v>156</v>
      </c>
      <c r="FW154" s="6">
        <v>0.33</v>
      </c>
      <c r="FX154" s="6">
        <v>0.12</v>
      </c>
      <c r="FY154" s="6">
        <v>0.51</v>
      </c>
      <c r="FZ154" s="6">
        <v>0</v>
      </c>
      <c r="GC154" s="6" t="s">
        <v>156</v>
      </c>
      <c r="GD154" s="6">
        <v>0.2</v>
      </c>
      <c r="GE154" s="6">
        <v>0</v>
      </c>
      <c r="GF154" s="6">
        <v>0.34</v>
      </c>
      <c r="GG154" s="6">
        <v>0</v>
      </c>
      <c r="GJ154" s="58" t="s">
        <v>156</v>
      </c>
      <c r="GK154" s="58">
        <v>7.0000000000000007E-2</v>
      </c>
      <c r="GL154" s="58">
        <v>0.27</v>
      </c>
      <c r="GM154" s="58">
        <v>0</v>
      </c>
      <c r="GN154" s="58">
        <v>0</v>
      </c>
      <c r="GQ154" s="58" t="s">
        <v>156</v>
      </c>
      <c r="GR154" s="58">
        <v>0</v>
      </c>
      <c r="GS154" s="58">
        <v>0</v>
      </c>
      <c r="GT154" s="58">
        <v>0</v>
      </c>
      <c r="GU154" s="58">
        <v>0</v>
      </c>
      <c r="GX154" s="62" t="s">
        <v>156</v>
      </c>
      <c r="GY154" s="62">
        <v>0.18</v>
      </c>
      <c r="GZ154" s="62">
        <v>0.57999999999999996</v>
      </c>
      <c r="HA154" s="62">
        <v>0</v>
      </c>
      <c r="HB154" s="62">
        <v>0</v>
      </c>
    </row>
    <row r="155" spans="1:210" x14ac:dyDescent="0.3">
      <c r="A155" s="1">
        <v>7.5</v>
      </c>
      <c r="B155" s="1">
        <v>7.55</v>
      </c>
      <c r="C155" s="1" t="s">
        <v>157</v>
      </c>
      <c r="D155" s="1">
        <v>0.09</v>
      </c>
      <c r="E155" s="1">
        <v>0.34</v>
      </c>
      <c r="F155" s="1">
        <v>0</v>
      </c>
      <c r="G155" s="1">
        <v>0</v>
      </c>
      <c r="H155" s="1"/>
      <c r="I155" s="1"/>
      <c r="J155" s="1" t="s">
        <v>157</v>
      </c>
      <c r="K155" s="1">
        <v>0.26</v>
      </c>
      <c r="L155" s="1">
        <v>0</v>
      </c>
      <c r="M155" s="1">
        <v>0.3</v>
      </c>
      <c r="N155" s="1">
        <v>0</v>
      </c>
      <c r="O155" s="1"/>
      <c r="P155" s="1"/>
      <c r="Q155" s="1" t="s">
        <v>157</v>
      </c>
      <c r="R155" s="1">
        <v>0.2</v>
      </c>
      <c r="S155" s="1">
        <v>0</v>
      </c>
      <c r="T155" s="1">
        <v>0</v>
      </c>
      <c r="U155" s="1">
        <v>0.43</v>
      </c>
      <c r="V155" s="1"/>
      <c r="W155" s="1"/>
      <c r="X155" s="1" t="s">
        <v>157</v>
      </c>
      <c r="Y155" s="1">
        <v>0.15</v>
      </c>
      <c r="Z155" s="1">
        <v>0</v>
      </c>
      <c r="AA155" s="1">
        <v>0.28000000000000003</v>
      </c>
      <c r="AB155" s="1">
        <v>0</v>
      </c>
      <c r="AC155" s="1"/>
      <c r="AD155" s="1"/>
      <c r="AE155" s="6" t="s">
        <v>157</v>
      </c>
      <c r="AF155" s="6">
        <v>0.09</v>
      </c>
      <c r="AG155" s="6">
        <v>0.08</v>
      </c>
      <c r="AH155" s="6">
        <v>0.13</v>
      </c>
      <c r="AI155" s="6">
        <v>0</v>
      </c>
      <c r="AJ155" s="1"/>
      <c r="AK155" s="1"/>
      <c r="AL155" s="6" t="s">
        <v>157</v>
      </c>
      <c r="AM155" s="6">
        <v>0.22</v>
      </c>
      <c r="AN155" s="6">
        <v>0.91</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0.18</v>
      </c>
      <c r="BW155" s="6">
        <v>0.76</v>
      </c>
      <c r="BX155" s="6">
        <v>0</v>
      </c>
      <c r="BY155" s="6">
        <v>0</v>
      </c>
      <c r="CB155" s="6" t="s">
        <v>157</v>
      </c>
      <c r="CC155" s="6">
        <v>0.14000000000000001</v>
      </c>
      <c r="CD155" s="6">
        <v>0.25</v>
      </c>
      <c r="CE155" s="6">
        <v>0</v>
      </c>
      <c r="CF155" s="6">
        <v>0</v>
      </c>
      <c r="CI155" s="6" t="s">
        <v>157</v>
      </c>
      <c r="CJ155" s="6">
        <v>0</v>
      </c>
      <c r="CK155" s="6">
        <v>0</v>
      </c>
      <c r="CL155" s="6">
        <v>0</v>
      </c>
      <c r="CM155" s="6">
        <v>0</v>
      </c>
      <c r="CP155" s="6" t="s">
        <v>157</v>
      </c>
      <c r="CQ155" s="6">
        <v>0.03</v>
      </c>
      <c r="CR155" s="6">
        <v>0.12</v>
      </c>
      <c r="CS155" s="6">
        <v>0</v>
      </c>
      <c r="CT155" s="6">
        <v>0</v>
      </c>
      <c r="CW155" s="6" t="s">
        <v>157</v>
      </c>
      <c r="CX155" s="6">
        <v>0.12</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0.03</v>
      </c>
      <c r="FJ155" s="6">
        <v>0</v>
      </c>
      <c r="FK155" s="6">
        <v>0.06</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2" t="s">
        <v>157</v>
      </c>
      <c r="GY155" s="62">
        <v>0.08</v>
      </c>
      <c r="GZ155" s="62">
        <v>0</v>
      </c>
      <c r="HA155" s="62">
        <v>0</v>
      </c>
      <c r="HB155" s="62">
        <v>0.97</v>
      </c>
    </row>
    <row r="156" spans="1:210" x14ac:dyDescent="0.3">
      <c r="A156" s="1">
        <v>7.55</v>
      </c>
      <c r="B156" s="1">
        <v>7.6</v>
      </c>
      <c r="C156" s="1" t="s">
        <v>158</v>
      </c>
      <c r="D156" s="1">
        <v>0.19</v>
      </c>
      <c r="E156" s="1">
        <v>0</v>
      </c>
      <c r="F156" s="1">
        <v>0.32</v>
      </c>
      <c r="G156" s="1">
        <v>0.17</v>
      </c>
      <c r="H156" s="1"/>
      <c r="I156" s="1"/>
      <c r="J156" s="1" t="s">
        <v>158</v>
      </c>
      <c r="K156" s="1">
        <v>0.16</v>
      </c>
      <c r="L156" s="1">
        <v>0</v>
      </c>
      <c r="M156" s="1">
        <v>0</v>
      </c>
      <c r="N156" s="1">
        <v>0.8</v>
      </c>
      <c r="O156" s="1"/>
      <c r="P156" s="1"/>
      <c r="Q156" s="1" t="s">
        <v>158</v>
      </c>
      <c r="R156" s="1">
        <v>0.19</v>
      </c>
      <c r="S156" s="1">
        <v>0</v>
      </c>
      <c r="T156" s="1">
        <v>0</v>
      </c>
      <c r="U156" s="1">
        <v>1.06</v>
      </c>
      <c r="V156" s="1"/>
      <c r="W156" s="1"/>
      <c r="X156" s="1" t="s">
        <v>158</v>
      </c>
      <c r="Y156" s="1">
        <v>0.26</v>
      </c>
      <c r="Z156" s="1">
        <v>0</v>
      </c>
      <c r="AA156" s="1">
        <v>0.14000000000000001</v>
      </c>
      <c r="AB156" s="1">
        <v>1.04</v>
      </c>
      <c r="AC156" s="1"/>
      <c r="AD156" s="1"/>
      <c r="AE156" s="6" t="s">
        <v>158</v>
      </c>
      <c r="AF156" s="6">
        <v>0.32</v>
      </c>
      <c r="AG156" s="6">
        <v>0</v>
      </c>
      <c r="AH156" s="6">
        <v>0.39</v>
      </c>
      <c r="AI156" s="6">
        <v>0.57999999999999996</v>
      </c>
      <c r="AJ156" s="1"/>
      <c r="AK156" s="1"/>
      <c r="AL156" s="6" t="s">
        <v>158</v>
      </c>
      <c r="AM156" s="6">
        <v>0.23</v>
      </c>
      <c r="AN156" s="6">
        <v>0</v>
      </c>
      <c r="AO156" s="6">
        <v>0.15</v>
      </c>
      <c r="AP156" s="6">
        <v>0.78</v>
      </c>
      <c r="AQ156" s="1"/>
      <c r="AR156" s="1"/>
      <c r="AS156" s="6" t="s">
        <v>158</v>
      </c>
      <c r="AT156" s="6">
        <v>0.03</v>
      </c>
      <c r="AU156" s="6">
        <v>0</v>
      </c>
      <c r="AV156" s="6">
        <v>0</v>
      </c>
      <c r="AW156" s="6">
        <v>0.17</v>
      </c>
      <c r="AZ156" s="6" t="s">
        <v>158</v>
      </c>
      <c r="BA156" s="6">
        <v>0.1</v>
      </c>
      <c r="BB156" s="6">
        <v>0.09</v>
      </c>
      <c r="BC156" s="6">
        <v>0</v>
      </c>
      <c r="BD156" s="6">
        <v>0</v>
      </c>
      <c r="BG156" s="6" t="s">
        <v>158</v>
      </c>
      <c r="BH156" s="6">
        <v>0.13</v>
      </c>
      <c r="BI156" s="6">
        <v>0</v>
      </c>
      <c r="BJ156" s="6">
        <v>0</v>
      </c>
      <c r="BK156" s="6">
        <v>0.82</v>
      </c>
      <c r="BN156" s="6" t="s">
        <v>158</v>
      </c>
      <c r="BO156" s="6">
        <v>0.31</v>
      </c>
      <c r="BP156" s="6">
        <v>0.26</v>
      </c>
      <c r="BQ156" s="6">
        <v>0.34</v>
      </c>
      <c r="BR156" s="6">
        <v>0</v>
      </c>
      <c r="BU156" s="6" t="s">
        <v>158</v>
      </c>
      <c r="BV156" s="6">
        <v>0.43</v>
      </c>
      <c r="BW156" s="6">
        <v>1.1200000000000001</v>
      </c>
      <c r="BX156" s="6">
        <v>0.32</v>
      </c>
      <c r="BY156" s="6">
        <v>0</v>
      </c>
      <c r="CB156" s="6" t="s">
        <v>158</v>
      </c>
      <c r="CC156" s="6">
        <v>0.08</v>
      </c>
      <c r="CD156" s="6">
        <v>0.13</v>
      </c>
      <c r="CE156" s="6">
        <v>0.1</v>
      </c>
      <c r="CF156" s="6">
        <v>0</v>
      </c>
      <c r="CI156" s="6" t="s">
        <v>158</v>
      </c>
      <c r="CJ156" s="6">
        <v>7.0000000000000007E-2</v>
      </c>
      <c r="CK156" s="6">
        <v>0</v>
      </c>
      <c r="CL156" s="6">
        <v>0.15</v>
      </c>
      <c r="CM156" s="6">
        <v>0</v>
      </c>
      <c r="CP156" s="6" t="s">
        <v>158</v>
      </c>
      <c r="CQ156" s="6">
        <v>0.11</v>
      </c>
      <c r="CR156" s="6">
        <v>0</v>
      </c>
      <c r="CS156" s="6">
        <v>0</v>
      </c>
      <c r="CT156" s="6">
        <v>0</v>
      </c>
      <c r="CW156" s="6" t="s">
        <v>158</v>
      </c>
      <c r="CX156" s="6">
        <v>0.09</v>
      </c>
      <c r="CY156" s="6">
        <v>0.09</v>
      </c>
      <c r="CZ156" s="6">
        <v>0.13</v>
      </c>
      <c r="DA156" s="6">
        <v>0</v>
      </c>
      <c r="DD156" s="6" t="s">
        <v>158</v>
      </c>
      <c r="DE156" s="6">
        <v>0.13</v>
      </c>
      <c r="DF156" s="6">
        <v>0</v>
      </c>
      <c r="DG156" s="6">
        <v>0.09</v>
      </c>
      <c r="DH156" s="6">
        <v>0</v>
      </c>
      <c r="DK156" s="6" t="s">
        <v>158</v>
      </c>
      <c r="DL156" s="6">
        <v>0.54</v>
      </c>
      <c r="DM156" s="6">
        <v>0</v>
      </c>
      <c r="DN156" s="6">
        <v>0.94</v>
      </c>
      <c r="DO156" s="6">
        <v>0.28000000000000003</v>
      </c>
      <c r="DR156" s="6" t="s">
        <v>158</v>
      </c>
      <c r="DS156" s="6">
        <v>0.08</v>
      </c>
      <c r="DT156" s="6">
        <v>0.15</v>
      </c>
      <c r="DU156" s="6">
        <v>7.0000000000000007E-2</v>
      </c>
      <c r="DV156" s="6">
        <v>0</v>
      </c>
      <c r="DY156" s="6" t="s">
        <v>158</v>
      </c>
      <c r="DZ156" s="6">
        <v>0.03</v>
      </c>
      <c r="EA156" s="6">
        <v>0</v>
      </c>
      <c r="EB156" s="6">
        <v>7.0000000000000007E-2</v>
      </c>
      <c r="EC156" s="6">
        <v>0</v>
      </c>
      <c r="EF156" s="6" t="s">
        <v>158</v>
      </c>
      <c r="EG156" s="6">
        <v>0.06</v>
      </c>
      <c r="EH156" s="6">
        <v>0</v>
      </c>
      <c r="EI156" s="6">
        <v>0</v>
      </c>
      <c r="EJ156" s="6">
        <v>0.47</v>
      </c>
      <c r="EM156" s="6" t="s">
        <v>158</v>
      </c>
      <c r="EN156" s="6">
        <v>0.19</v>
      </c>
      <c r="EO156" s="6">
        <v>0</v>
      </c>
      <c r="EP156" s="6">
        <v>0.26</v>
      </c>
      <c r="EQ156" s="6">
        <v>0.41</v>
      </c>
      <c r="ET156" s="6" t="s">
        <v>158</v>
      </c>
      <c r="EU156" s="6">
        <v>0.04</v>
      </c>
      <c r="EV156" s="6">
        <v>0</v>
      </c>
      <c r="EW156" s="6">
        <v>0</v>
      </c>
      <c r="EX156" s="6">
        <v>0.31</v>
      </c>
      <c r="FA156" s="6" t="s">
        <v>158</v>
      </c>
      <c r="FB156" s="6">
        <v>0</v>
      </c>
      <c r="FC156" s="6">
        <v>0</v>
      </c>
      <c r="FD156" s="6">
        <v>0</v>
      </c>
      <c r="FE156" s="6">
        <v>0</v>
      </c>
      <c r="FH156" s="6" t="s">
        <v>158</v>
      </c>
      <c r="FI156" s="6">
        <v>0</v>
      </c>
      <c r="FJ156" s="6">
        <v>0</v>
      </c>
      <c r="FK156" s="6">
        <v>0</v>
      </c>
      <c r="FL156" s="6">
        <v>0</v>
      </c>
      <c r="FO156" s="6" t="s">
        <v>158</v>
      </c>
      <c r="FP156" s="6">
        <v>0.12</v>
      </c>
      <c r="FQ156" s="6">
        <v>0</v>
      </c>
      <c r="FR156" s="6">
        <v>0</v>
      </c>
      <c r="FS156" s="6">
        <v>0.51</v>
      </c>
      <c r="FV156" s="6" t="s">
        <v>158</v>
      </c>
      <c r="FW156" s="6">
        <v>0</v>
      </c>
      <c r="FX156" s="6">
        <v>0</v>
      </c>
      <c r="FY156" s="6">
        <v>0</v>
      </c>
      <c r="FZ156" s="6">
        <v>0</v>
      </c>
      <c r="GC156" s="6" t="s">
        <v>158</v>
      </c>
      <c r="GD156" s="6">
        <v>0.04</v>
      </c>
      <c r="GE156" s="6">
        <v>0.18</v>
      </c>
      <c r="GF156" s="6">
        <v>0</v>
      </c>
      <c r="GG156" s="6">
        <v>0</v>
      </c>
      <c r="GJ156" s="58" t="s">
        <v>158</v>
      </c>
      <c r="GK156" s="58">
        <v>0.14000000000000001</v>
      </c>
      <c r="GL156" s="58">
        <v>0</v>
      </c>
      <c r="GM156" s="58">
        <v>0.18</v>
      </c>
      <c r="GN156" s="58">
        <v>0.37</v>
      </c>
      <c r="GQ156" s="58" t="s">
        <v>158</v>
      </c>
      <c r="GR156" s="58">
        <v>0</v>
      </c>
      <c r="GS156" s="58">
        <v>0</v>
      </c>
      <c r="GT156" s="58">
        <v>0</v>
      </c>
      <c r="GU156" s="58">
        <v>0</v>
      </c>
      <c r="GX156" s="62" t="s">
        <v>158</v>
      </c>
      <c r="GY156" s="62">
        <v>7.0000000000000007E-2</v>
      </c>
      <c r="GZ156" s="62">
        <v>0.17</v>
      </c>
      <c r="HA156" s="62">
        <v>0.04</v>
      </c>
      <c r="HB156" s="62">
        <v>0</v>
      </c>
    </row>
    <row r="157" spans="1:210" x14ac:dyDescent="0.3">
      <c r="A157" s="1">
        <v>7.6</v>
      </c>
      <c r="B157" s="1">
        <v>7.65</v>
      </c>
      <c r="C157" s="1" t="s">
        <v>159</v>
      </c>
      <c r="D157" s="1">
        <v>0.04</v>
      </c>
      <c r="E157" s="1">
        <v>0.16</v>
      </c>
      <c r="F157" s="1">
        <v>0</v>
      </c>
      <c r="G157" s="1">
        <v>0</v>
      </c>
      <c r="H157" s="1"/>
      <c r="I157" s="1"/>
      <c r="J157" s="1" t="s">
        <v>159</v>
      </c>
      <c r="K157" s="1">
        <v>0</v>
      </c>
      <c r="L157" s="1">
        <v>0</v>
      </c>
      <c r="M157" s="1">
        <v>0</v>
      </c>
      <c r="N157" s="1">
        <v>0</v>
      </c>
      <c r="O157" s="1"/>
      <c r="P157" s="1"/>
      <c r="Q157" s="1" t="s">
        <v>159</v>
      </c>
      <c r="R157" s="1">
        <v>0.12</v>
      </c>
      <c r="S157" s="1">
        <v>0.49</v>
      </c>
      <c r="T157" s="1">
        <v>0</v>
      </c>
      <c r="U157" s="1">
        <v>0</v>
      </c>
      <c r="V157" s="1"/>
      <c r="W157" s="1"/>
      <c r="X157" s="1" t="s">
        <v>159</v>
      </c>
      <c r="Y157" s="1">
        <v>0.11</v>
      </c>
      <c r="Z157" s="1">
        <v>0.49</v>
      </c>
      <c r="AA157" s="1">
        <v>0</v>
      </c>
      <c r="AB157" s="1">
        <v>0</v>
      </c>
      <c r="AC157" s="1"/>
      <c r="AD157" s="1"/>
      <c r="AE157" s="6" t="s">
        <v>159</v>
      </c>
      <c r="AF157" s="6">
        <v>0.06</v>
      </c>
      <c r="AG157" s="6">
        <v>0.26</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0.23</v>
      </c>
      <c r="BW157" s="6">
        <v>0.59</v>
      </c>
      <c r="BX157" s="6">
        <v>0.16</v>
      </c>
      <c r="BY157" s="6">
        <v>0</v>
      </c>
      <c r="CB157" s="6" t="s">
        <v>159</v>
      </c>
      <c r="CC157" s="6">
        <v>0.09</v>
      </c>
      <c r="CD157" s="6">
        <v>0</v>
      </c>
      <c r="CE157" s="6">
        <v>0.17</v>
      </c>
      <c r="CF157" s="6">
        <v>0</v>
      </c>
      <c r="CI157" s="6" t="s">
        <v>159</v>
      </c>
      <c r="CJ157" s="6">
        <v>7.0000000000000007E-2</v>
      </c>
      <c r="CK157" s="6">
        <v>0.23</v>
      </c>
      <c r="CL157" s="6">
        <v>0</v>
      </c>
      <c r="CM157" s="6">
        <v>0</v>
      </c>
      <c r="CP157" s="6" t="s">
        <v>159</v>
      </c>
      <c r="CQ157" s="6">
        <v>0.11</v>
      </c>
      <c r="CR157" s="6">
        <v>0.4</v>
      </c>
      <c r="CS157" s="6">
        <v>0</v>
      </c>
      <c r="CT157" s="6">
        <v>0</v>
      </c>
      <c r="CW157" s="6" t="s">
        <v>159</v>
      </c>
      <c r="CX157" s="6">
        <v>0.1</v>
      </c>
      <c r="CY157" s="6">
        <v>0.41</v>
      </c>
      <c r="CZ157" s="6">
        <v>0</v>
      </c>
      <c r="DA157" s="6">
        <v>0</v>
      </c>
      <c r="DD157" s="6" t="s">
        <v>159</v>
      </c>
      <c r="DE157" s="6">
        <v>0</v>
      </c>
      <c r="DF157" s="6">
        <v>0</v>
      </c>
      <c r="DG157" s="6">
        <v>0</v>
      </c>
      <c r="DH157" s="6">
        <v>0</v>
      </c>
      <c r="DK157" s="6" t="s">
        <v>159</v>
      </c>
      <c r="DL157" s="6">
        <v>0</v>
      </c>
      <c r="DM157" s="6">
        <v>0</v>
      </c>
      <c r="DN157" s="6">
        <v>0</v>
      </c>
      <c r="DO157" s="6">
        <v>0</v>
      </c>
      <c r="DR157" s="6" t="s">
        <v>159</v>
      </c>
      <c r="DS157" s="6">
        <v>0.11</v>
      </c>
      <c r="DT157" s="6">
        <v>0.38</v>
      </c>
      <c r="DU157" s="6">
        <v>0</v>
      </c>
      <c r="DV157" s="6">
        <v>0</v>
      </c>
      <c r="DY157" s="6" t="s">
        <v>159</v>
      </c>
      <c r="DZ157" s="6">
        <v>0.18</v>
      </c>
      <c r="EA157" s="6">
        <v>0</v>
      </c>
      <c r="EB157" s="6">
        <v>0.18</v>
      </c>
      <c r="EC157" s="6">
        <v>0</v>
      </c>
      <c r="EF157" s="6" t="s">
        <v>159</v>
      </c>
      <c r="EG157" s="6">
        <v>0.03</v>
      </c>
      <c r="EH157" s="6">
        <v>0.08</v>
      </c>
      <c r="EI157" s="6">
        <v>0</v>
      </c>
      <c r="EJ157" s="6">
        <v>0</v>
      </c>
      <c r="EM157" s="6" t="s">
        <v>159</v>
      </c>
      <c r="EN157" s="6">
        <v>0</v>
      </c>
      <c r="EO157" s="6">
        <v>0</v>
      </c>
      <c r="EP157" s="6">
        <v>0</v>
      </c>
      <c r="EQ157" s="6">
        <v>0</v>
      </c>
      <c r="ET157" s="6" t="s">
        <v>159</v>
      </c>
      <c r="EU157" s="6">
        <v>0</v>
      </c>
      <c r="EV157" s="6">
        <v>0</v>
      </c>
      <c r="EW157" s="6">
        <v>0</v>
      </c>
      <c r="EX157" s="6">
        <v>0</v>
      </c>
      <c r="FA157" s="6" t="s">
        <v>159</v>
      </c>
      <c r="FB157" s="6">
        <v>0.05</v>
      </c>
      <c r="FC157" s="6">
        <v>0.17</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0.09</v>
      </c>
      <c r="GE157" s="6">
        <v>0.36</v>
      </c>
      <c r="GF157" s="6">
        <v>0</v>
      </c>
      <c r="GG157" s="6">
        <v>0</v>
      </c>
      <c r="GJ157" s="58" t="s">
        <v>159</v>
      </c>
      <c r="GK157" s="58">
        <v>0</v>
      </c>
      <c r="GL157" s="58">
        <v>0</v>
      </c>
      <c r="GM157" s="58">
        <v>0</v>
      </c>
      <c r="GN157" s="58">
        <v>0</v>
      </c>
      <c r="GQ157" s="58" t="s">
        <v>159</v>
      </c>
      <c r="GR157" s="58">
        <v>0</v>
      </c>
      <c r="GS157" s="58">
        <v>0</v>
      </c>
      <c r="GT157" s="58">
        <v>0</v>
      </c>
      <c r="GU157" s="58">
        <v>0</v>
      </c>
      <c r="GX157" s="62" t="s">
        <v>159</v>
      </c>
      <c r="GY157" s="62">
        <v>0.03</v>
      </c>
      <c r="GZ157" s="62">
        <v>0</v>
      </c>
      <c r="HA157" s="62">
        <v>0.06</v>
      </c>
      <c r="HB157" s="62">
        <v>0</v>
      </c>
    </row>
    <row r="158" spans="1:210" x14ac:dyDescent="0.3">
      <c r="A158" s="1">
        <v>7.65</v>
      </c>
      <c r="B158" s="1">
        <v>7.7</v>
      </c>
      <c r="C158" s="1" t="s">
        <v>160</v>
      </c>
      <c r="D158" s="1">
        <v>0</v>
      </c>
      <c r="E158" s="1">
        <v>0</v>
      </c>
      <c r="F158" s="1">
        <v>0</v>
      </c>
      <c r="G158" s="1">
        <v>0</v>
      </c>
      <c r="H158" s="1"/>
      <c r="I158" s="1"/>
      <c r="J158" s="1" t="s">
        <v>160</v>
      </c>
      <c r="K158" s="1">
        <v>0.19</v>
      </c>
      <c r="L158" s="1">
        <v>0</v>
      </c>
      <c r="M158" s="1">
        <v>0.37</v>
      </c>
      <c r="N158" s="1">
        <v>0</v>
      </c>
      <c r="O158" s="1"/>
      <c r="P158" s="1"/>
      <c r="Q158" s="1" t="s">
        <v>160</v>
      </c>
      <c r="R158" s="1">
        <v>0.04</v>
      </c>
      <c r="S158" s="1">
        <v>0</v>
      </c>
      <c r="T158" s="1">
        <v>7.0000000000000007E-2</v>
      </c>
      <c r="U158" s="1">
        <v>0</v>
      </c>
      <c r="V158" s="1"/>
      <c r="W158" s="1"/>
      <c r="X158" s="1" t="s">
        <v>160</v>
      </c>
      <c r="Y158" s="1">
        <v>0</v>
      </c>
      <c r="Z158" s="1">
        <v>0</v>
      </c>
      <c r="AA158" s="1">
        <v>0</v>
      </c>
      <c r="AB158" s="1">
        <v>0</v>
      </c>
      <c r="AC158" s="1"/>
      <c r="AD158" s="1"/>
      <c r="AE158" s="6" t="s">
        <v>160</v>
      </c>
      <c r="AF158" s="6">
        <v>0.2</v>
      </c>
      <c r="AG158" s="6">
        <v>0</v>
      </c>
      <c r="AH158" s="6">
        <v>0</v>
      </c>
      <c r="AI158" s="6">
        <v>0</v>
      </c>
      <c r="AJ158" s="1"/>
      <c r="AK158" s="1"/>
      <c r="AL158" s="6" t="s">
        <v>160</v>
      </c>
      <c r="AM158" s="6">
        <v>0.04</v>
      </c>
      <c r="AN158" s="6">
        <v>0.18</v>
      </c>
      <c r="AO158" s="6">
        <v>0</v>
      </c>
      <c r="AP158" s="6">
        <v>0</v>
      </c>
      <c r="AQ158" s="1"/>
      <c r="AR158" s="1"/>
      <c r="AS158" s="6" t="s">
        <v>160</v>
      </c>
      <c r="AT158" s="6">
        <v>0.21</v>
      </c>
      <c r="AU158" s="6">
        <v>0.27</v>
      </c>
      <c r="AV158" s="6">
        <v>0.28999999999999998</v>
      </c>
      <c r="AW158" s="6">
        <v>0</v>
      </c>
      <c r="AZ158" s="6" t="s">
        <v>160</v>
      </c>
      <c r="BA158" s="6">
        <v>0.04</v>
      </c>
      <c r="BB158" s="6">
        <v>0.14000000000000001</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0.14000000000000001</v>
      </c>
      <c r="CK158" s="6">
        <v>0</v>
      </c>
      <c r="CL158" s="6">
        <v>0.28999999999999998</v>
      </c>
      <c r="CM158" s="6">
        <v>0</v>
      </c>
      <c r="CP158" s="6" t="s">
        <v>160</v>
      </c>
      <c r="CQ158" s="6">
        <v>0.06</v>
      </c>
      <c r="CR158" s="6">
        <v>0.22</v>
      </c>
      <c r="CS158" s="6">
        <v>0</v>
      </c>
      <c r="CT158" s="6">
        <v>0</v>
      </c>
      <c r="CW158" s="6" t="s">
        <v>160</v>
      </c>
      <c r="CX158" s="6">
        <v>0</v>
      </c>
      <c r="CY158" s="6">
        <v>0</v>
      </c>
      <c r="CZ158" s="6">
        <v>0</v>
      </c>
      <c r="DA158" s="6">
        <v>0</v>
      </c>
      <c r="DD158" s="6" t="s">
        <v>160</v>
      </c>
      <c r="DE158" s="6">
        <v>0</v>
      </c>
      <c r="DF158" s="6">
        <v>0</v>
      </c>
      <c r="DG158" s="6">
        <v>0</v>
      </c>
      <c r="DH158" s="6">
        <v>0</v>
      </c>
      <c r="DK158" s="6" t="s">
        <v>160</v>
      </c>
      <c r="DL158" s="6">
        <v>0.04</v>
      </c>
      <c r="DM158" s="6">
        <v>0.14000000000000001</v>
      </c>
      <c r="DN158" s="6">
        <v>0</v>
      </c>
      <c r="DO158" s="6">
        <v>0</v>
      </c>
      <c r="DR158" s="6" t="s">
        <v>160</v>
      </c>
      <c r="DS158" s="6">
        <v>0</v>
      </c>
      <c r="DT158" s="6">
        <v>0</v>
      </c>
      <c r="DU158" s="6">
        <v>0</v>
      </c>
      <c r="DV158" s="6">
        <v>0</v>
      </c>
      <c r="DY158" s="6" t="s">
        <v>160</v>
      </c>
      <c r="DZ158" s="6">
        <v>0</v>
      </c>
      <c r="EA158" s="6">
        <v>0</v>
      </c>
      <c r="EB158" s="6">
        <v>0</v>
      </c>
      <c r="EC158" s="6">
        <v>0</v>
      </c>
      <c r="EF158" s="6" t="s">
        <v>160</v>
      </c>
      <c r="EG158" s="6">
        <v>0</v>
      </c>
      <c r="EH158" s="6">
        <v>0</v>
      </c>
      <c r="EI158" s="6">
        <v>0</v>
      </c>
      <c r="EJ158" s="6">
        <v>0</v>
      </c>
      <c r="EM158" s="6" t="s">
        <v>160</v>
      </c>
      <c r="EN158" s="6">
        <v>0.11</v>
      </c>
      <c r="EO158" s="6">
        <v>0.37</v>
      </c>
      <c r="EP158" s="6">
        <v>0</v>
      </c>
      <c r="EQ158" s="6">
        <v>0</v>
      </c>
      <c r="ET158" s="6" t="s">
        <v>160</v>
      </c>
      <c r="EU158" s="6">
        <v>0</v>
      </c>
      <c r="EV158" s="6">
        <v>0</v>
      </c>
      <c r="EW158" s="6">
        <v>0</v>
      </c>
      <c r="EX158" s="6">
        <v>0</v>
      </c>
      <c r="FA158" s="6" t="s">
        <v>160</v>
      </c>
      <c r="FB158" s="6">
        <v>0.15</v>
      </c>
      <c r="FC158" s="6">
        <v>0</v>
      </c>
      <c r="FD158" s="6">
        <v>0.31</v>
      </c>
      <c r="FE158" s="6">
        <v>0</v>
      </c>
      <c r="FH158" s="6" t="s">
        <v>160</v>
      </c>
      <c r="FI158" s="6">
        <v>0.09</v>
      </c>
      <c r="FJ158" s="6">
        <v>0.34</v>
      </c>
      <c r="FK158" s="6">
        <v>0</v>
      </c>
      <c r="FL158" s="6">
        <v>0</v>
      </c>
      <c r="FO158" s="6" t="s">
        <v>160</v>
      </c>
      <c r="FP158" s="6">
        <v>0</v>
      </c>
      <c r="FQ158" s="6">
        <v>0</v>
      </c>
      <c r="FR158" s="6">
        <v>0</v>
      </c>
      <c r="FS158" s="6">
        <v>0</v>
      </c>
      <c r="FV158" s="6" t="s">
        <v>160</v>
      </c>
      <c r="FW158" s="6">
        <v>0</v>
      </c>
      <c r="FX158" s="6">
        <v>0</v>
      </c>
      <c r="FY158" s="6">
        <v>0</v>
      </c>
      <c r="FZ158" s="6">
        <v>0</v>
      </c>
      <c r="GC158" s="6" t="s">
        <v>160</v>
      </c>
      <c r="GD158" s="6">
        <v>0</v>
      </c>
      <c r="GE158" s="6">
        <v>0</v>
      </c>
      <c r="GF158" s="6">
        <v>0</v>
      </c>
      <c r="GG158" s="6">
        <v>0</v>
      </c>
      <c r="GJ158" s="58" t="s">
        <v>160</v>
      </c>
      <c r="GK158" s="58">
        <v>0.05</v>
      </c>
      <c r="GL158" s="58">
        <v>0</v>
      </c>
      <c r="GM158" s="58">
        <v>0.09</v>
      </c>
      <c r="GN158" s="58">
        <v>0</v>
      </c>
      <c r="GQ158" s="58" t="s">
        <v>160</v>
      </c>
      <c r="GR158" s="58">
        <v>0</v>
      </c>
      <c r="GS158" s="58">
        <v>0</v>
      </c>
      <c r="GT158" s="58">
        <v>0</v>
      </c>
      <c r="GU158" s="58">
        <v>0</v>
      </c>
      <c r="GX158" s="62" t="s">
        <v>160</v>
      </c>
      <c r="GY158" s="62">
        <v>0.05</v>
      </c>
      <c r="GZ158" s="62">
        <v>0</v>
      </c>
      <c r="HA158" s="62">
        <v>0.09</v>
      </c>
      <c r="HB158" s="62">
        <v>0</v>
      </c>
    </row>
    <row r="159" spans="1:210" x14ac:dyDescent="0.3">
      <c r="A159" s="1">
        <v>7.7</v>
      </c>
      <c r="B159" s="1">
        <v>7.75</v>
      </c>
      <c r="C159" s="1" t="s">
        <v>161</v>
      </c>
      <c r="D159" s="1">
        <v>0.16</v>
      </c>
      <c r="E159" s="1">
        <v>0.45</v>
      </c>
      <c r="F159" s="1">
        <v>0</v>
      </c>
      <c r="G159" s="1">
        <v>0.19</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7.0000000000000007E-2</v>
      </c>
      <c r="AG159" s="6">
        <v>0</v>
      </c>
      <c r="AH159" s="6">
        <v>0.13</v>
      </c>
      <c r="AI159" s="6">
        <v>0</v>
      </c>
      <c r="AJ159" s="1"/>
      <c r="AK159" s="1"/>
      <c r="AL159" s="6" t="s">
        <v>161</v>
      </c>
      <c r="AM159" s="6">
        <v>0.08</v>
      </c>
      <c r="AN159" s="6">
        <v>0</v>
      </c>
      <c r="AO159" s="6">
        <v>0.17</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7.0000000000000007E-2</v>
      </c>
      <c r="CD159" s="6">
        <v>0.28999999999999998</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0.04</v>
      </c>
      <c r="DT159" s="6">
        <v>0.15</v>
      </c>
      <c r="DU159" s="6">
        <v>0</v>
      </c>
      <c r="DV159" s="6">
        <v>0</v>
      </c>
      <c r="DY159" s="6" t="s">
        <v>161</v>
      </c>
      <c r="DZ159" s="6">
        <v>0</v>
      </c>
      <c r="EA159" s="6">
        <v>0</v>
      </c>
      <c r="EB159" s="6">
        <v>0</v>
      </c>
      <c r="EC159" s="6">
        <v>0</v>
      </c>
      <c r="EF159" s="6" t="s">
        <v>161</v>
      </c>
      <c r="EG159" s="6">
        <v>0.05</v>
      </c>
      <c r="EH159" s="6">
        <v>0</v>
      </c>
      <c r="EI159" s="6">
        <v>0</v>
      </c>
      <c r="EJ159" s="6">
        <v>0.38</v>
      </c>
      <c r="EM159" s="6" t="s">
        <v>161</v>
      </c>
      <c r="EN159" s="6">
        <v>0</v>
      </c>
      <c r="EO159" s="6">
        <v>0</v>
      </c>
      <c r="EP159" s="6">
        <v>0</v>
      </c>
      <c r="EQ159" s="6">
        <v>0</v>
      </c>
      <c r="ET159" s="6" t="s">
        <v>161</v>
      </c>
      <c r="EU159" s="6">
        <v>0</v>
      </c>
      <c r="EV159" s="6">
        <v>0</v>
      </c>
      <c r="EW159" s="6">
        <v>0</v>
      </c>
      <c r="EX159" s="6">
        <v>0</v>
      </c>
      <c r="FA159" s="6" t="s">
        <v>161</v>
      </c>
      <c r="FB159" s="6">
        <v>0.03</v>
      </c>
      <c r="FC159" s="6">
        <v>0.11</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0.2</v>
      </c>
      <c r="GE159" s="6">
        <v>0</v>
      </c>
      <c r="GF159" s="6">
        <v>0</v>
      </c>
      <c r="GG159" s="6">
        <v>1.83</v>
      </c>
      <c r="GJ159" s="58" t="s">
        <v>161</v>
      </c>
      <c r="GK159" s="58">
        <v>0</v>
      </c>
      <c r="GL159" s="58">
        <v>0</v>
      </c>
      <c r="GM159" s="58">
        <v>0</v>
      </c>
      <c r="GN159" s="58">
        <v>0</v>
      </c>
      <c r="GQ159" s="58" t="s">
        <v>161</v>
      </c>
      <c r="GR159" s="58">
        <v>0</v>
      </c>
      <c r="GS159" s="58">
        <v>0</v>
      </c>
      <c r="GT159" s="58">
        <v>0</v>
      </c>
      <c r="GU159" s="58">
        <v>0</v>
      </c>
      <c r="GX159" s="62" t="s">
        <v>161</v>
      </c>
      <c r="GY159" s="62">
        <v>0</v>
      </c>
      <c r="GZ159" s="62">
        <v>0</v>
      </c>
      <c r="HA159" s="62">
        <v>0</v>
      </c>
      <c r="HB159" s="62">
        <v>0</v>
      </c>
    </row>
    <row r="160" spans="1:210" x14ac:dyDescent="0.3">
      <c r="A160" s="1">
        <v>7.75</v>
      </c>
      <c r="B160" s="1">
        <v>7.8</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0.04</v>
      </c>
      <c r="Z160" s="1">
        <v>0.2</v>
      </c>
      <c r="AA160" s="1">
        <v>0</v>
      </c>
      <c r="AB160" s="1">
        <v>0</v>
      </c>
      <c r="AC160" s="1"/>
      <c r="AD160" s="1"/>
      <c r="AE160" s="6" t="s">
        <v>162</v>
      </c>
      <c r="AF160" s="6">
        <v>0.11</v>
      </c>
      <c r="AG160" s="6">
        <v>0</v>
      </c>
      <c r="AH160" s="6">
        <v>0.2</v>
      </c>
      <c r="AI160" s="6">
        <v>0</v>
      </c>
      <c r="AJ160" s="1"/>
      <c r="AK160" s="1"/>
      <c r="AL160" s="6" t="s">
        <v>162</v>
      </c>
      <c r="AM160" s="6">
        <v>0</v>
      </c>
      <c r="AN160" s="6">
        <v>0</v>
      </c>
      <c r="AO160" s="6">
        <v>0</v>
      </c>
      <c r="AP160" s="6">
        <v>0</v>
      </c>
      <c r="AQ160" s="1"/>
      <c r="AR160" s="1"/>
      <c r="AS160" s="6" t="s">
        <v>162</v>
      </c>
      <c r="AT160" s="6">
        <v>0.02</v>
      </c>
      <c r="AU160" s="6">
        <v>0.09</v>
      </c>
      <c r="AV160" s="6">
        <v>0</v>
      </c>
      <c r="AW160" s="6">
        <v>0</v>
      </c>
      <c r="AZ160" s="6" t="s">
        <v>162</v>
      </c>
      <c r="BA160" s="6">
        <v>0.04</v>
      </c>
      <c r="BB160" s="6">
        <v>0.14000000000000001</v>
      </c>
      <c r="BC160" s="6">
        <v>0</v>
      </c>
      <c r="BD160" s="6">
        <v>0</v>
      </c>
      <c r="BG160" s="6" t="s">
        <v>162</v>
      </c>
      <c r="BH160" s="6">
        <v>0.03</v>
      </c>
      <c r="BI160" s="6">
        <v>0</v>
      </c>
      <c r="BJ160" s="6">
        <v>0</v>
      </c>
      <c r="BK160" s="6">
        <v>0</v>
      </c>
      <c r="BN160" s="6" t="s">
        <v>162</v>
      </c>
      <c r="BO160" s="6">
        <v>0.09</v>
      </c>
      <c r="BP160" s="6">
        <v>0</v>
      </c>
      <c r="BQ160" s="6">
        <v>0.19</v>
      </c>
      <c r="BR160" s="6">
        <v>0</v>
      </c>
      <c r="BU160" s="6" t="s">
        <v>162</v>
      </c>
      <c r="BV160" s="6">
        <v>0.33</v>
      </c>
      <c r="BW160" s="6">
        <v>1.44</v>
      </c>
      <c r="BX160" s="6">
        <v>0</v>
      </c>
      <c r="BY160" s="6">
        <v>0</v>
      </c>
      <c r="CB160" s="6" t="s">
        <v>162</v>
      </c>
      <c r="CC160" s="6">
        <v>0.17</v>
      </c>
      <c r="CD160" s="6">
        <v>0</v>
      </c>
      <c r="CE160" s="6">
        <v>0.33</v>
      </c>
      <c r="CF160" s="6">
        <v>0</v>
      </c>
      <c r="CI160" s="6" t="s">
        <v>162</v>
      </c>
      <c r="CJ160" s="6">
        <v>7.0000000000000007E-2</v>
      </c>
      <c r="CK160" s="6">
        <v>0</v>
      </c>
      <c r="CL160" s="6">
        <v>0</v>
      </c>
      <c r="CM160" s="6">
        <v>0.46</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0.04</v>
      </c>
      <c r="DM160" s="6">
        <v>0.14000000000000001</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0.18</v>
      </c>
      <c r="FX160" s="6">
        <v>0</v>
      </c>
      <c r="FY160" s="6">
        <v>0.3</v>
      </c>
      <c r="FZ160" s="6">
        <v>0</v>
      </c>
      <c r="GC160" s="6" t="s">
        <v>162</v>
      </c>
      <c r="GD160" s="6">
        <v>0.09</v>
      </c>
      <c r="GE160" s="6">
        <v>0</v>
      </c>
      <c r="GF160" s="6">
        <v>0.16</v>
      </c>
      <c r="GG160" s="6">
        <v>0</v>
      </c>
      <c r="GJ160" s="58" t="s">
        <v>162</v>
      </c>
      <c r="GK160" s="58">
        <v>0</v>
      </c>
      <c r="GL160" s="58">
        <v>0</v>
      </c>
      <c r="GM160" s="58">
        <v>0</v>
      </c>
      <c r="GN160" s="58">
        <v>0</v>
      </c>
      <c r="GQ160" s="58" t="s">
        <v>162</v>
      </c>
      <c r="GR160" s="58">
        <v>0</v>
      </c>
      <c r="GS160" s="58">
        <v>0</v>
      </c>
      <c r="GT160" s="58">
        <v>0</v>
      </c>
      <c r="GU160" s="58">
        <v>0</v>
      </c>
      <c r="GX160" s="62" t="s">
        <v>162</v>
      </c>
      <c r="GY160" s="62">
        <v>0</v>
      </c>
      <c r="GZ160" s="62">
        <v>0</v>
      </c>
      <c r="HA160" s="62">
        <v>0</v>
      </c>
      <c r="HB160" s="62">
        <v>0</v>
      </c>
    </row>
    <row r="161" spans="1:210" x14ac:dyDescent="0.3">
      <c r="A161" s="1">
        <v>7.8</v>
      </c>
      <c r="B161" s="1">
        <v>7.85</v>
      </c>
      <c r="C161" s="1" t="s">
        <v>163</v>
      </c>
      <c r="D161" s="1">
        <v>0.19</v>
      </c>
      <c r="E161" s="1">
        <v>0</v>
      </c>
      <c r="F161" s="1">
        <v>0.4</v>
      </c>
      <c r="G161" s="1">
        <v>0</v>
      </c>
      <c r="H161" s="1"/>
      <c r="I161" s="1"/>
      <c r="J161" s="1" t="s">
        <v>163</v>
      </c>
      <c r="K161" s="1">
        <v>0</v>
      </c>
      <c r="L161" s="1">
        <v>0</v>
      </c>
      <c r="M161" s="1">
        <v>0</v>
      </c>
      <c r="N161" s="1">
        <v>0</v>
      </c>
      <c r="O161" s="1"/>
      <c r="P161" s="1"/>
      <c r="Q161" s="1" t="s">
        <v>163</v>
      </c>
      <c r="R161" s="1">
        <v>0.22</v>
      </c>
      <c r="S161" s="1">
        <v>0</v>
      </c>
      <c r="T161" s="1">
        <v>0.42</v>
      </c>
      <c r="U161" s="1">
        <v>0</v>
      </c>
      <c r="V161" s="1"/>
      <c r="W161" s="1"/>
      <c r="X161" s="1" t="s">
        <v>163</v>
      </c>
      <c r="Y161" s="1">
        <v>0.02</v>
      </c>
      <c r="Z161" s="1">
        <v>0</v>
      </c>
      <c r="AA161" s="1">
        <v>0</v>
      </c>
      <c r="AB161" s="1">
        <v>0</v>
      </c>
      <c r="AC161" s="1"/>
      <c r="AD161" s="1"/>
      <c r="AE161" s="6" t="s">
        <v>163</v>
      </c>
      <c r="AF161" s="6">
        <v>0</v>
      </c>
      <c r="AG161" s="6">
        <v>0</v>
      </c>
      <c r="AH161" s="6">
        <v>0</v>
      </c>
      <c r="AI161" s="6">
        <v>0</v>
      </c>
      <c r="AJ161" s="1"/>
      <c r="AK161" s="1"/>
      <c r="AL161" s="6" t="s">
        <v>163</v>
      </c>
      <c r="AM161" s="6">
        <v>0.13</v>
      </c>
      <c r="AN161" s="6">
        <v>0</v>
      </c>
      <c r="AO161" s="6">
        <v>0.25</v>
      </c>
      <c r="AP161" s="6">
        <v>0</v>
      </c>
      <c r="AQ161" s="1"/>
      <c r="AR161" s="1"/>
      <c r="AS161" s="6" t="s">
        <v>163</v>
      </c>
      <c r="AT161" s="6">
        <v>0.31</v>
      </c>
      <c r="AU161" s="6">
        <v>0.54</v>
      </c>
      <c r="AV161" s="6">
        <v>0.34</v>
      </c>
      <c r="AW161" s="6">
        <v>0</v>
      </c>
      <c r="AZ161" s="6" t="s">
        <v>163</v>
      </c>
      <c r="BA161" s="6">
        <v>0.12</v>
      </c>
      <c r="BB161" s="6">
        <v>0</v>
      </c>
      <c r="BC161" s="6">
        <v>0.23</v>
      </c>
      <c r="BD161" s="6">
        <v>0</v>
      </c>
      <c r="BG161" s="6" t="s">
        <v>163</v>
      </c>
      <c r="BH161" s="6">
        <v>0.02</v>
      </c>
      <c r="BI161" s="6">
        <v>0</v>
      </c>
      <c r="BJ161" s="6">
        <v>0</v>
      </c>
      <c r="BK161" s="6">
        <v>0</v>
      </c>
      <c r="BN161" s="6" t="s">
        <v>163</v>
      </c>
      <c r="BO161" s="6">
        <v>0.04</v>
      </c>
      <c r="BP161" s="6">
        <v>0</v>
      </c>
      <c r="BQ161" s="6">
        <v>0.08</v>
      </c>
      <c r="BR161" s="6">
        <v>0</v>
      </c>
      <c r="BU161" s="6" t="s">
        <v>163</v>
      </c>
      <c r="BV161" s="6">
        <v>0</v>
      </c>
      <c r="BW161" s="6">
        <v>0</v>
      </c>
      <c r="BX161" s="6">
        <v>0</v>
      </c>
      <c r="BY161" s="6">
        <v>0</v>
      </c>
      <c r="CB161" s="6" t="s">
        <v>163</v>
      </c>
      <c r="CC161" s="6">
        <v>0.3</v>
      </c>
      <c r="CD161" s="6">
        <v>0</v>
      </c>
      <c r="CE161" s="6">
        <v>0.57999999999999996</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0.04</v>
      </c>
      <c r="EH161" s="6">
        <v>0.11</v>
      </c>
      <c r="EI161" s="6">
        <v>0</v>
      </c>
      <c r="EJ161" s="6">
        <v>0</v>
      </c>
      <c r="EM161" s="6" t="s">
        <v>163</v>
      </c>
      <c r="EN161" s="6">
        <v>0.12</v>
      </c>
      <c r="EO161" s="6">
        <v>0</v>
      </c>
      <c r="EP161" s="6">
        <v>0.23</v>
      </c>
      <c r="EQ161" s="6">
        <v>0</v>
      </c>
      <c r="ET161" s="6" t="s">
        <v>163</v>
      </c>
      <c r="EU161" s="6">
        <v>0.21</v>
      </c>
      <c r="EV161" s="6">
        <v>0</v>
      </c>
      <c r="EW161" s="6">
        <v>0.41</v>
      </c>
      <c r="EX161" s="6">
        <v>0</v>
      </c>
      <c r="FA161" s="6" t="s">
        <v>163</v>
      </c>
      <c r="FB161" s="6">
        <v>0.11</v>
      </c>
      <c r="FC161" s="6">
        <v>0</v>
      </c>
      <c r="FD161" s="6">
        <v>0.21</v>
      </c>
      <c r="FE161" s="6">
        <v>0</v>
      </c>
      <c r="FH161" s="6" t="s">
        <v>163</v>
      </c>
      <c r="FI161" s="6">
        <v>0.04</v>
      </c>
      <c r="FJ161" s="6">
        <v>0.16</v>
      </c>
      <c r="FK161" s="6">
        <v>0</v>
      </c>
      <c r="FL161" s="6">
        <v>0</v>
      </c>
      <c r="FO161" s="6" t="s">
        <v>163</v>
      </c>
      <c r="FP161" s="6">
        <v>0.05</v>
      </c>
      <c r="FQ161" s="6">
        <v>0</v>
      </c>
      <c r="FR161" s="6">
        <v>0.08</v>
      </c>
      <c r="FS161" s="6">
        <v>0</v>
      </c>
      <c r="FV161" s="6" t="s">
        <v>163</v>
      </c>
      <c r="FW161" s="6">
        <v>0.09</v>
      </c>
      <c r="FX161" s="6">
        <v>0</v>
      </c>
      <c r="FY161" s="6">
        <v>0.16</v>
      </c>
      <c r="FZ161" s="6">
        <v>0</v>
      </c>
      <c r="GC161" s="6" t="s">
        <v>163</v>
      </c>
      <c r="GD161" s="6">
        <v>0</v>
      </c>
      <c r="GE161" s="6">
        <v>0</v>
      </c>
      <c r="GF161" s="6">
        <v>0</v>
      </c>
      <c r="GG161" s="6">
        <v>0</v>
      </c>
      <c r="GJ161" s="58" t="s">
        <v>163</v>
      </c>
      <c r="GK161" s="58">
        <v>0.09</v>
      </c>
      <c r="GL161" s="58">
        <v>0</v>
      </c>
      <c r="GM161" s="58">
        <v>0.17</v>
      </c>
      <c r="GN161" s="58">
        <v>0</v>
      </c>
      <c r="GQ161" s="58" t="s">
        <v>163</v>
      </c>
      <c r="GR161" s="58">
        <v>0.18</v>
      </c>
      <c r="GS161" s="58">
        <v>0</v>
      </c>
      <c r="GT161" s="58">
        <v>0.35</v>
      </c>
      <c r="GU161" s="58">
        <v>0</v>
      </c>
      <c r="GX161" s="62" t="s">
        <v>163</v>
      </c>
      <c r="GY161" s="62">
        <v>0.04</v>
      </c>
      <c r="GZ161" s="62">
        <v>0</v>
      </c>
      <c r="HA161" s="62">
        <v>0.08</v>
      </c>
      <c r="HB161" s="62">
        <v>0</v>
      </c>
    </row>
    <row r="162" spans="1:210" x14ac:dyDescent="0.3">
      <c r="A162" s="1">
        <v>7.85</v>
      </c>
      <c r="B162" s="1">
        <v>7.9</v>
      </c>
      <c r="C162" s="1" t="s">
        <v>164</v>
      </c>
      <c r="D162" s="1">
        <v>0</v>
      </c>
      <c r="E162" s="1">
        <v>0</v>
      </c>
      <c r="F162" s="1">
        <v>0</v>
      </c>
      <c r="G162" s="1">
        <v>0</v>
      </c>
      <c r="H162" s="1"/>
      <c r="I162" s="1"/>
      <c r="J162" s="1" t="s">
        <v>164</v>
      </c>
      <c r="K162" s="1">
        <v>0</v>
      </c>
      <c r="L162" s="1">
        <v>0</v>
      </c>
      <c r="M162" s="1">
        <v>0</v>
      </c>
      <c r="N162" s="1">
        <v>0</v>
      </c>
      <c r="O162" s="1"/>
      <c r="P162" s="1"/>
      <c r="Q162" s="1" t="s">
        <v>164</v>
      </c>
      <c r="R162" s="1">
        <v>0.21</v>
      </c>
      <c r="S162" s="1">
        <v>0.88</v>
      </c>
      <c r="T162" s="1">
        <v>0</v>
      </c>
      <c r="U162" s="1">
        <v>0</v>
      </c>
      <c r="V162" s="1"/>
      <c r="W162" s="1"/>
      <c r="X162" s="1" t="s">
        <v>164</v>
      </c>
      <c r="Y162" s="1">
        <v>0</v>
      </c>
      <c r="Z162" s="1">
        <v>0</v>
      </c>
      <c r="AA162" s="1">
        <v>0</v>
      </c>
      <c r="AB162" s="1">
        <v>0</v>
      </c>
      <c r="AC162" s="1"/>
      <c r="AD162" s="1"/>
      <c r="AE162" s="6" t="s">
        <v>164</v>
      </c>
      <c r="AF162" s="6">
        <v>0.17</v>
      </c>
      <c r="AG162" s="6">
        <v>0.74</v>
      </c>
      <c r="AH162" s="6">
        <v>0</v>
      </c>
      <c r="AI162" s="6">
        <v>0</v>
      </c>
      <c r="AJ162" s="1"/>
      <c r="AK162" s="1"/>
      <c r="AL162" s="6" t="s">
        <v>164</v>
      </c>
      <c r="AM162" s="6">
        <v>0.04</v>
      </c>
      <c r="AN162" s="6">
        <v>0.15</v>
      </c>
      <c r="AO162" s="6">
        <v>0</v>
      </c>
      <c r="AP162" s="6">
        <v>0</v>
      </c>
      <c r="AQ162" s="1"/>
      <c r="AR162" s="1"/>
      <c r="AS162" s="6" t="s">
        <v>164</v>
      </c>
      <c r="AT162" s="6">
        <v>0.08</v>
      </c>
      <c r="AU162" s="6">
        <v>0.3</v>
      </c>
      <c r="AV162" s="6">
        <v>0</v>
      </c>
      <c r="AW162" s="6">
        <v>0</v>
      </c>
      <c r="AZ162" s="6" t="s">
        <v>164</v>
      </c>
      <c r="BA162" s="6">
        <v>0</v>
      </c>
      <c r="BB162" s="6">
        <v>0</v>
      </c>
      <c r="BC162" s="6">
        <v>0</v>
      </c>
      <c r="BD162" s="6">
        <v>0</v>
      </c>
      <c r="BG162" s="6" t="s">
        <v>164</v>
      </c>
      <c r="BH162" s="6">
        <v>0</v>
      </c>
      <c r="BI162" s="6">
        <v>0</v>
      </c>
      <c r="BJ162" s="6">
        <v>0</v>
      </c>
      <c r="BK162" s="6">
        <v>0</v>
      </c>
      <c r="BN162" s="6" t="s">
        <v>164</v>
      </c>
      <c r="BO162" s="6">
        <v>0.16</v>
      </c>
      <c r="BP162" s="6">
        <v>0.51</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0.28999999999999998</v>
      </c>
      <c r="FJ162" s="6">
        <v>1.06</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2" t="s">
        <v>164</v>
      </c>
      <c r="GY162" s="62">
        <v>0</v>
      </c>
      <c r="GZ162" s="62">
        <v>0</v>
      </c>
      <c r="HA162" s="62">
        <v>0</v>
      </c>
      <c r="HB162" s="62">
        <v>0</v>
      </c>
    </row>
    <row r="163" spans="1:210" x14ac:dyDescent="0.3">
      <c r="A163" s="1">
        <v>7.9</v>
      </c>
      <c r="B163" s="1">
        <v>7.95</v>
      </c>
      <c r="C163" s="1" t="s">
        <v>165</v>
      </c>
      <c r="D163" s="1">
        <v>0.1</v>
      </c>
      <c r="E163" s="1">
        <v>0.38</v>
      </c>
      <c r="F163" s="1">
        <v>0</v>
      </c>
      <c r="G163" s="1">
        <v>0</v>
      </c>
      <c r="H163" s="1"/>
      <c r="I163" s="1"/>
      <c r="J163" s="1" t="s">
        <v>165</v>
      </c>
      <c r="K163" s="1">
        <v>0.2</v>
      </c>
      <c r="L163" s="1">
        <v>0.6</v>
      </c>
      <c r="M163" s="1">
        <v>0.1</v>
      </c>
      <c r="N163" s="1">
        <v>0</v>
      </c>
      <c r="O163" s="1"/>
      <c r="P163" s="1"/>
      <c r="Q163" s="1" t="s">
        <v>165</v>
      </c>
      <c r="R163" s="1">
        <v>0.26</v>
      </c>
      <c r="S163" s="1">
        <v>1.0900000000000001</v>
      </c>
      <c r="T163" s="1">
        <v>0</v>
      </c>
      <c r="U163" s="1">
        <v>0</v>
      </c>
      <c r="V163" s="1"/>
      <c r="W163" s="1"/>
      <c r="X163" s="1" t="s">
        <v>165</v>
      </c>
      <c r="Y163" s="1">
        <v>0.13</v>
      </c>
      <c r="Z163" s="1">
        <v>0.57999999999999996</v>
      </c>
      <c r="AA163" s="1">
        <v>0</v>
      </c>
      <c r="AB163" s="1">
        <v>0</v>
      </c>
      <c r="AC163" s="1"/>
      <c r="AD163" s="1"/>
      <c r="AE163" s="6" t="s">
        <v>165</v>
      </c>
      <c r="AF163" s="6">
        <v>0.3</v>
      </c>
      <c r="AG163" s="6">
        <v>0.87</v>
      </c>
      <c r="AH163" s="6">
        <v>0.18</v>
      </c>
      <c r="AI163" s="6">
        <v>0</v>
      </c>
      <c r="AJ163" s="1"/>
      <c r="AK163" s="1"/>
      <c r="AL163" s="6" t="s">
        <v>165</v>
      </c>
      <c r="AM163" s="6">
        <v>0.51</v>
      </c>
      <c r="AN163" s="6">
        <v>1.64</v>
      </c>
      <c r="AO163" s="6">
        <v>0.22</v>
      </c>
      <c r="AP163" s="6">
        <v>0</v>
      </c>
      <c r="AQ163" s="1"/>
      <c r="AR163" s="1"/>
      <c r="AS163" s="6" t="s">
        <v>165</v>
      </c>
      <c r="AT163" s="6">
        <v>0.38</v>
      </c>
      <c r="AU163" s="6">
        <v>1.3</v>
      </c>
      <c r="AV163" s="6">
        <v>7.0000000000000007E-2</v>
      </c>
      <c r="AW163" s="6">
        <v>0</v>
      </c>
      <c r="AZ163" s="6" t="s">
        <v>165</v>
      </c>
      <c r="BA163" s="6">
        <v>0.3</v>
      </c>
      <c r="BB163" s="6">
        <v>0.14000000000000001</v>
      </c>
      <c r="BC163" s="6">
        <v>0.17</v>
      </c>
      <c r="BD163" s="6">
        <v>0</v>
      </c>
      <c r="BG163" s="6" t="s">
        <v>165</v>
      </c>
      <c r="BH163" s="6">
        <v>0</v>
      </c>
      <c r="BI163" s="6">
        <v>0</v>
      </c>
      <c r="BJ163" s="6">
        <v>0</v>
      </c>
      <c r="BK163" s="6">
        <v>0</v>
      </c>
      <c r="BN163" s="6" t="s">
        <v>165</v>
      </c>
      <c r="BO163" s="6">
        <v>0.65</v>
      </c>
      <c r="BP163" s="6">
        <v>2.13</v>
      </c>
      <c r="BQ163" s="6">
        <v>0</v>
      </c>
      <c r="BR163" s="6">
        <v>0</v>
      </c>
      <c r="BU163" s="6" t="s">
        <v>165</v>
      </c>
      <c r="BV163" s="6">
        <v>0.3</v>
      </c>
      <c r="BW163" s="6">
        <v>0</v>
      </c>
      <c r="BX163" s="6">
        <v>0.47</v>
      </c>
      <c r="BY163" s="6">
        <v>0</v>
      </c>
      <c r="CB163" s="6" t="s">
        <v>165</v>
      </c>
      <c r="CC163" s="6">
        <v>0.06</v>
      </c>
      <c r="CD163" s="6">
        <v>0</v>
      </c>
      <c r="CE163" s="6">
        <v>0</v>
      </c>
      <c r="CF163" s="6">
        <v>0</v>
      </c>
      <c r="CI163" s="6" t="s">
        <v>165</v>
      </c>
      <c r="CJ163" s="6">
        <v>0.46</v>
      </c>
      <c r="CK163" s="6">
        <v>1.56</v>
      </c>
      <c r="CL163" s="6">
        <v>0</v>
      </c>
      <c r="CM163" s="6">
        <v>0</v>
      </c>
      <c r="CP163" s="6" t="s">
        <v>165</v>
      </c>
      <c r="CQ163" s="6">
        <v>0.13</v>
      </c>
      <c r="CR163" s="6">
        <v>0.47</v>
      </c>
      <c r="CS163" s="6">
        <v>0</v>
      </c>
      <c r="CT163" s="6">
        <v>0</v>
      </c>
      <c r="CW163" s="6" t="s">
        <v>165</v>
      </c>
      <c r="CX163" s="6">
        <v>0.13</v>
      </c>
      <c r="CY163" s="6">
        <v>0.15</v>
      </c>
      <c r="CZ163" s="6">
        <v>0</v>
      </c>
      <c r="DA163" s="6">
        <v>0.61</v>
      </c>
      <c r="DD163" s="6" t="s">
        <v>165</v>
      </c>
      <c r="DE163" s="6">
        <v>0.04</v>
      </c>
      <c r="DF163" s="6">
        <v>0.14000000000000001</v>
      </c>
      <c r="DG163" s="6">
        <v>0</v>
      </c>
      <c r="DH163" s="6">
        <v>0</v>
      </c>
      <c r="DK163" s="6" t="s">
        <v>165</v>
      </c>
      <c r="DL163" s="6">
        <v>0.08</v>
      </c>
      <c r="DM163" s="6">
        <v>0.28000000000000003</v>
      </c>
      <c r="DN163" s="6">
        <v>0</v>
      </c>
      <c r="DO163" s="6">
        <v>0</v>
      </c>
      <c r="DR163" s="6" t="s">
        <v>165</v>
      </c>
      <c r="DS163" s="6">
        <v>0</v>
      </c>
      <c r="DT163" s="6">
        <v>0</v>
      </c>
      <c r="DU163" s="6">
        <v>0</v>
      </c>
      <c r="DV163" s="6">
        <v>0</v>
      </c>
      <c r="DY163" s="6" t="s">
        <v>165</v>
      </c>
      <c r="DZ163" s="6">
        <v>0.15</v>
      </c>
      <c r="EA163" s="6">
        <v>0</v>
      </c>
      <c r="EB163" s="6">
        <v>0.31</v>
      </c>
      <c r="EC163" s="6">
        <v>0</v>
      </c>
      <c r="EF163" s="6" t="s">
        <v>165</v>
      </c>
      <c r="EG163" s="6">
        <v>0</v>
      </c>
      <c r="EH163" s="6">
        <v>0</v>
      </c>
      <c r="EI163" s="6">
        <v>0</v>
      </c>
      <c r="EJ163" s="6">
        <v>0</v>
      </c>
      <c r="EM163" s="6" t="s">
        <v>165</v>
      </c>
      <c r="EN163" s="6">
        <v>0.04</v>
      </c>
      <c r="EO163" s="6">
        <v>0.14000000000000001</v>
      </c>
      <c r="EP163" s="6">
        <v>0</v>
      </c>
      <c r="EQ163" s="6">
        <v>0</v>
      </c>
      <c r="ET163" s="6" t="s">
        <v>165</v>
      </c>
      <c r="EU163" s="6">
        <v>0.05</v>
      </c>
      <c r="EV163" s="6">
        <v>0.19</v>
      </c>
      <c r="EW163" s="6">
        <v>0</v>
      </c>
      <c r="EX163" s="6">
        <v>0</v>
      </c>
      <c r="FA163" s="6" t="s">
        <v>165</v>
      </c>
      <c r="FB163" s="6">
        <v>7.0000000000000007E-2</v>
      </c>
      <c r="FC163" s="6">
        <v>0</v>
      </c>
      <c r="FD163" s="6">
        <v>7.0000000000000007E-2</v>
      </c>
      <c r="FE163" s="6">
        <v>0</v>
      </c>
      <c r="FH163" s="6" t="s">
        <v>165</v>
      </c>
      <c r="FI163" s="6">
        <v>0.1</v>
      </c>
      <c r="FJ163" s="6">
        <v>0</v>
      </c>
      <c r="FK163" s="6">
        <v>0.18</v>
      </c>
      <c r="FL163" s="6">
        <v>0</v>
      </c>
      <c r="FO163" s="6" t="s">
        <v>165</v>
      </c>
      <c r="FP163" s="6">
        <v>0.23</v>
      </c>
      <c r="FQ163" s="6">
        <v>0</v>
      </c>
      <c r="FR163" s="6">
        <v>0.42</v>
      </c>
      <c r="FS163" s="6">
        <v>0</v>
      </c>
      <c r="FV163" s="6" t="s">
        <v>165</v>
      </c>
      <c r="FW163" s="6">
        <v>0.85</v>
      </c>
      <c r="FX163" s="6">
        <v>0.76</v>
      </c>
      <c r="FY163" s="6">
        <v>1.1200000000000001</v>
      </c>
      <c r="FZ163" s="6">
        <v>0</v>
      </c>
      <c r="GC163" s="6" t="s">
        <v>165</v>
      </c>
      <c r="GD163" s="6">
        <v>0.41</v>
      </c>
      <c r="GE163" s="6">
        <v>0</v>
      </c>
      <c r="GF163" s="6">
        <v>0.5</v>
      </c>
      <c r="GG163" s="6">
        <v>0</v>
      </c>
      <c r="GJ163" s="58" t="s">
        <v>165</v>
      </c>
      <c r="GK163" s="58">
        <v>0.39</v>
      </c>
      <c r="GL163" s="58">
        <v>0</v>
      </c>
      <c r="GM163" s="58">
        <v>0.74</v>
      </c>
      <c r="GN163" s="58">
        <v>0</v>
      </c>
      <c r="GQ163" s="58" t="s">
        <v>165</v>
      </c>
      <c r="GR163" s="58">
        <v>0.76</v>
      </c>
      <c r="GS163" s="58">
        <v>0</v>
      </c>
      <c r="GT163" s="58">
        <v>1.36</v>
      </c>
      <c r="GU163" s="58">
        <v>0</v>
      </c>
      <c r="GX163" s="62" t="s">
        <v>165</v>
      </c>
      <c r="GY163" s="62">
        <v>0.26</v>
      </c>
      <c r="GZ163" s="62">
        <v>0</v>
      </c>
      <c r="HA163" s="62">
        <v>0.5</v>
      </c>
      <c r="HB163" s="62">
        <v>0</v>
      </c>
    </row>
    <row r="164" spans="1:210" x14ac:dyDescent="0.3">
      <c r="A164" s="1">
        <v>7.95</v>
      </c>
      <c r="B164" s="1">
        <v>8</v>
      </c>
      <c r="C164" s="1" t="s">
        <v>166</v>
      </c>
      <c r="D164" s="1">
        <v>1.03</v>
      </c>
      <c r="E164" s="1">
        <v>0</v>
      </c>
      <c r="F164" s="1">
        <v>0.74</v>
      </c>
      <c r="G164" s="1">
        <v>3.08</v>
      </c>
      <c r="H164" s="1"/>
      <c r="I164" s="1"/>
      <c r="J164" s="1" t="s">
        <v>166</v>
      </c>
      <c r="K164" s="1">
        <v>0.12</v>
      </c>
      <c r="L164" s="1">
        <v>0</v>
      </c>
      <c r="M164" s="1">
        <v>0</v>
      </c>
      <c r="N164" s="1">
        <v>0.6</v>
      </c>
      <c r="O164" s="1"/>
      <c r="P164" s="1"/>
      <c r="Q164" s="1" t="s">
        <v>166</v>
      </c>
      <c r="R164" s="1">
        <v>0.62</v>
      </c>
      <c r="S164" s="1">
        <v>1.44</v>
      </c>
      <c r="T164" s="1">
        <v>0.52</v>
      </c>
      <c r="U164" s="1">
        <v>0</v>
      </c>
      <c r="V164" s="1"/>
      <c r="W164" s="1"/>
      <c r="X164" s="1" t="s">
        <v>166</v>
      </c>
      <c r="Y164" s="1">
        <v>0.39</v>
      </c>
      <c r="Z164" s="1">
        <v>0</v>
      </c>
      <c r="AA164" s="1">
        <v>0.25</v>
      </c>
      <c r="AB164" s="1">
        <v>0.26</v>
      </c>
      <c r="AC164" s="1"/>
      <c r="AD164" s="1"/>
      <c r="AE164" s="6" t="s">
        <v>166</v>
      </c>
      <c r="AF164" s="6">
        <v>0.56000000000000005</v>
      </c>
      <c r="AG164" s="6">
        <v>1.1000000000000001</v>
      </c>
      <c r="AH164" s="6">
        <v>0.56000000000000005</v>
      </c>
      <c r="AI164" s="6">
        <v>0</v>
      </c>
      <c r="AJ164" s="1"/>
      <c r="AK164" s="1"/>
      <c r="AL164" s="6" t="s">
        <v>166</v>
      </c>
      <c r="AM164" s="6">
        <v>0</v>
      </c>
      <c r="AN164" s="6">
        <v>0</v>
      </c>
      <c r="AO164" s="6">
        <v>0</v>
      </c>
      <c r="AP164" s="6">
        <v>0</v>
      </c>
      <c r="AQ164" s="1"/>
      <c r="AR164" s="1"/>
      <c r="AS164" s="6" t="s">
        <v>166</v>
      </c>
      <c r="AT164" s="6">
        <v>0.57999999999999996</v>
      </c>
      <c r="AU164" s="6">
        <v>0.61</v>
      </c>
      <c r="AV164" s="6">
        <v>0.86</v>
      </c>
      <c r="AW164" s="6">
        <v>0</v>
      </c>
      <c r="AZ164" s="6" t="s">
        <v>166</v>
      </c>
      <c r="BA164" s="6">
        <v>0.08</v>
      </c>
      <c r="BB164" s="6">
        <v>0</v>
      </c>
      <c r="BC164" s="6">
        <v>0.1</v>
      </c>
      <c r="BD164" s="6">
        <v>0.19</v>
      </c>
      <c r="BG164" s="6" t="s">
        <v>166</v>
      </c>
      <c r="BH164" s="6">
        <v>0.63</v>
      </c>
      <c r="BI164" s="6">
        <v>0</v>
      </c>
      <c r="BJ164" s="6">
        <v>0</v>
      </c>
      <c r="BK164" s="6">
        <v>3.68</v>
      </c>
      <c r="BN164" s="6" t="s">
        <v>166</v>
      </c>
      <c r="BO164" s="6">
        <v>0.81</v>
      </c>
      <c r="BP164" s="6">
        <v>0.66</v>
      </c>
      <c r="BQ164" s="6">
        <v>0</v>
      </c>
      <c r="BR164" s="6">
        <v>3.9</v>
      </c>
      <c r="BU164" s="6" t="s">
        <v>166</v>
      </c>
      <c r="BV164" s="6">
        <v>0.56000000000000005</v>
      </c>
      <c r="BW164" s="6">
        <v>0</v>
      </c>
      <c r="BX164" s="6">
        <v>0.33</v>
      </c>
      <c r="BY164" s="6">
        <v>2.44</v>
      </c>
      <c r="CB164" s="6" t="s">
        <v>166</v>
      </c>
      <c r="CC164" s="6">
        <v>0.41</v>
      </c>
      <c r="CD164" s="6">
        <v>0.28999999999999998</v>
      </c>
      <c r="CE164" s="6">
        <v>0.6</v>
      </c>
      <c r="CF164" s="6">
        <v>0.19</v>
      </c>
      <c r="CI164" s="6" t="s">
        <v>166</v>
      </c>
      <c r="CJ164" s="6">
        <v>0.24</v>
      </c>
      <c r="CK164" s="6">
        <v>0.31</v>
      </c>
      <c r="CL164" s="6">
        <v>0.23</v>
      </c>
      <c r="CM164" s="6">
        <v>0.27</v>
      </c>
      <c r="CP164" s="6" t="s">
        <v>166</v>
      </c>
      <c r="CQ164" s="6">
        <v>0.18</v>
      </c>
      <c r="CR164" s="6">
        <v>0.64</v>
      </c>
      <c r="CS164" s="6">
        <v>0</v>
      </c>
      <c r="CT164" s="6">
        <v>0</v>
      </c>
      <c r="CW164" s="6" t="s">
        <v>166</v>
      </c>
      <c r="CX164" s="6">
        <v>0.4</v>
      </c>
      <c r="CY164" s="6">
        <v>0.95</v>
      </c>
      <c r="CZ164" s="6">
        <v>7.0000000000000007E-2</v>
      </c>
      <c r="DA164" s="6">
        <v>0.87</v>
      </c>
      <c r="DD164" s="6" t="s">
        <v>166</v>
      </c>
      <c r="DE164" s="6">
        <v>0.39</v>
      </c>
      <c r="DF164" s="6">
        <v>1.1499999999999999</v>
      </c>
      <c r="DG164" s="6">
        <v>0.13</v>
      </c>
      <c r="DH164" s="6">
        <v>0</v>
      </c>
      <c r="DK164" s="6" t="s">
        <v>166</v>
      </c>
      <c r="DL164" s="6">
        <v>0.26</v>
      </c>
      <c r="DM164" s="6">
        <v>0.83</v>
      </c>
      <c r="DN164" s="6">
        <v>0.06</v>
      </c>
      <c r="DO164" s="6">
        <v>0</v>
      </c>
      <c r="DR164" s="6" t="s">
        <v>166</v>
      </c>
      <c r="DS164" s="6">
        <v>0.12</v>
      </c>
      <c r="DT164" s="6">
        <v>0</v>
      </c>
      <c r="DU164" s="6">
        <v>0.23</v>
      </c>
      <c r="DV164" s="6">
        <v>0</v>
      </c>
      <c r="DY164" s="6" t="s">
        <v>166</v>
      </c>
      <c r="DZ164" s="6">
        <v>0.2</v>
      </c>
      <c r="EA164" s="6">
        <v>0.15</v>
      </c>
      <c r="EB164" s="6">
        <v>0.33</v>
      </c>
      <c r="EC164" s="6">
        <v>0</v>
      </c>
      <c r="EF164" s="6" t="s">
        <v>166</v>
      </c>
      <c r="EG164" s="6">
        <v>0.05</v>
      </c>
      <c r="EH164" s="6">
        <v>0</v>
      </c>
      <c r="EI164" s="6">
        <v>0.1</v>
      </c>
      <c r="EJ164" s="6">
        <v>0</v>
      </c>
      <c r="EM164" s="6" t="s">
        <v>166</v>
      </c>
      <c r="EN164" s="6">
        <v>0.36</v>
      </c>
      <c r="EO164" s="6">
        <v>1.03</v>
      </c>
      <c r="EP164" s="6">
        <v>0.11</v>
      </c>
      <c r="EQ164" s="6">
        <v>0</v>
      </c>
      <c r="ET164" s="6" t="s">
        <v>166</v>
      </c>
      <c r="EU164" s="6">
        <v>0.21</v>
      </c>
      <c r="EV164" s="6">
        <v>0.75</v>
      </c>
      <c r="EW164" s="6">
        <v>0</v>
      </c>
      <c r="EX164" s="6">
        <v>0</v>
      </c>
      <c r="FA164" s="6" t="s">
        <v>166</v>
      </c>
      <c r="FB164" s="6">
        <v>0.31</v>
      </c>
      <c r="FC164" s="6">
        <v>0.32</v>
      </c>
      <c r="FD164" s="6">
        <v>0.42</v>
      </c>
      <c r="FE164" s="6">
        <v>0</v>
      </c>
      <c r="FH164" s="6" t="s">
        <v>166</v>
      </c>
      <c r="FI164" s="6">
        <v>0.1</v>
      </c>
      <c r="FJ164" s="6">
        <v>0.37</v>
      </c>
      <c r="FK164" s="6">
        <v>0</v>
      </c>
      <c r="FL164" s="6">
        <v>0</v>
      </c>
      <c r="FO164" s="6" t="s">
        <v>166</v>
      </c>
      <c r="FP164" s="6">
        <v>0.3</v>
      </c>
      <c r="FQ164" s="6">
        <v>1.04</v>
      </c>
      <c r="FR164" s="6">
        <v>0.09</v>
      </c>
      <c r="FS164" s="6">
        <v>0</v>
      </c>
      <c r="FV164" s="6" t="s">
        <v>166</v>
      </c>
      <c r="FW164" s="6">
        <v>0.42</v>
      </c>
      <c r="FX164" s="6">
        <v>0.44</v>
      </c>
      <c r="FY164" s="6">
        <v>0.3</v>
      </c>
      <c r="FZ164" s="6">
        <v>1.48</v>
      </c>
      <c r="GC164" s="6" t="s">
        <v>166</v>
      </c>
      <c r="GD164" s="6">
        <v>0.22</v>
      </c>
      <c r="GE164" s="6">
        <v>0.64</v>
      </c>
      <c r="GF164" s="6">
        <v>0.11</v>
      </c>
      <c r="GG164" s="6">
        <v>0</v>
      </c>
      <c r="GJ164" s="58" t="s">
        <v>166</v>
      </c>
      <c r="GK164" s="58">
        <v>0.64</v>
      </c>
      <c r="GL164" s="58">
        <v>1.1100000000000001</v>
      </c>
      <c r="GM164" s="58">
        <v>0.52</v>
      </c>
      <c r="GN164" s="58">
        <v>0</v>
      </c>
      <c r="GQ164" s="58" t="s">
        <v>166</v>
      </c>
      <c r="GR164" s="58">
        <v>0.03</v>
      </c>
      <c r="GS164" s="58">
        <v>0</v>
      </c>
      <c r="GT164" s="58">
        <v>0.06</v>
      </c>
      <c r="GU164" s="58">
        <v>0</v>
      </c>
      <c r="GX164" s="62" t="s">
        <v>166</v>
      </c>
      <c r="GY164" s="62">
        <v>0.47</v>
      </c>
      <c r="GZ164" s="62">
        <v>0.76</v>
      </c>
      <c r="HA164" s="62">
        <v>0.45</v>
      </c>
      <c r="HB164" s="62">
        <v>0</v>
      </c>
    </row>
    <row r="165" spans="1:210" x14ac:dyDescent="0.3">
      <c r="A165" s="1">
        <v>8</v>
      </c>
      <c r="B165" s="1">
        <v>8.0500000000000007</v>
      </c>
      <c r="C165" s="1" t="s">
        <v>167</v>
      </c>
      <c r="D165" s="1">
        <v>0</v>
      </c>
      <c r="E165" s="1">
        <v>0</v>
      </c>
      <c r="F165" s="1">
        <v>0</v>
      </c>
      <c r="G165" s="1">
        <v>0</v>
      </c>
      <c r="H165" s="1"/>
      <c r="I165" s="1"/>
      <c r="J165" s="1" t="s">
        <v>167</v>
      </c>
      <c r="K165" s="1">
        <v>0.17</v>
      </c>
      <c r="L165" s="1">
        <v>0.72</v>
      </c>
      <c r="M165" s="1">
        <v>0</v>
      </c>
      <c r="N165" s="1">
        <v>0</v>
      </c>
      <c r="O165" s="1"/>
      <c r="P165" s="1"/>
      <c r="Q165" s="1" t="s">
        <v>167</v>
      </c>
      <c r="R165" s="1">
        <v>0.04</v>
      </c>
      <c r="S165" s="1">
        <v>0</v>
      </c>
      <c r="T165" s="1">
        <v>0</v>
      </c>
      <c r="U165" s="1">
        <v>0</v>
      </c>
      <c r="V165" s="1"/>
      <c r="W165" s="1"/>
      <c r="X165" s="1" t="s">
        <v>167</v>
      </c>
      <c r="Y165" s="1">
        <v>0</v>
      </c>
      <c r="Z165" s="1">
        <v>0</v>
      </c>
      <c r="AA165" s="1">
        <v>0</v>
      </c>
      <c r="AB165" s="1">
        <v>0</v>
      </c>
      <c r="AC165" s="1"/>
      <c r="AD165" s="1"/>
      <c r="AE165" s="6" t="s">
        <v>167</v>
      </c>
      <c r="AF165" s="6">
        <v>0.06</v>
      </c>
      <c r="AG165" s="6">
        <v>0</v>
      </c>
      <c r="AH165" s="6">
        <v>0.11</v>
      </c>
      <c r="AI165" s="6">
        <v>0</v>
      </c>
      <c r="AJ165" s="1"/>
      <c r="AK165" s="1"/>
      <c r="AL165" s="6" t="s">
        <v>167</v>
      </c>
      <c r="AM165" s="6">
        <v>0</v>
      </c>
      <c r="AN165" s="6">
        <v>0</v>
      </c>
      <c r="AO165" s="6">
        <v>0</v>
      </c>
      <c r="AP165" s="6">
        <v>0</v>
      </c>
      <c r="AQ165" s="1"/>
      <c r="AR165" s="1"/>
      <c r="AS165" s="6" t="s">
        <v>167</v>
      </c>
      <c r="AT165" s="6">
        <v>7.0000000000000007E-2</v>
      </c>
      <c r="AU165" s="6">
        <v>0</v>
      </c>
      <c r="AV165" s="6">
        <v>0</v>
      </c>
      <c r="AW165" s="6">
        <v>0</v>
      </c>
      <c r="AZ165" s="6" t="s">
        <v>167</v>
      </c>
      <c r="BA165" s="6">
        <v>7.0000000000000007E-2</v>
      </c>
      <c r="BB165" s="6">
        <v>0.23</v>
      </c>
      <c r="BC165" s="6">
        <v>0</v>
      </c>
      <c r="BD165" s="6">
        <v>0</v>
      </c>
      <c r="BG165" s="6" t="s">
        <v>167</v>
      </c>
      <c r="BH165" s="6">
        <v>0</v>
      </c>
      <c r="BI165" s="6">
        <v>0</v>
      </c>
      <c r="BJ165" s="6">
        <v>0</v>
      </c>
      <c r="BK165" s="6">
        <v>0</v>
      </c>
      <c r="BN165" s="6" t="s">
        <v>167</v>
      </c>
      <c r="BO165" s="6">
        <v>0</v>
      </c>
      <c r="BP165" s="6">
        <v>0</v>
      </c>
      <c r="BQ165" s="6">
        <v>0</v>
      </c>
      <c r="BR165" s="6">
        <v>0</v>
      </c>
      <c r="BU165" s="6" t="s">
        <v>167</v>
      </c>
      <c r="BV165" s="6">
        <v>0.05</v>
      </c>
      <c r="BW165" s="6">
        <v>0</v>
      </c>
      <c r="BX165" s="6">
        <v>0</v>
      </c>
      <c r="BY165" s="6">
        <v>0</v>
      </c>
      <c r="CB165" s="6" t="s">
        <v>167</v>
      </c>
      <c r="CC165" s="6">
        <v>0.18</v>
      </c>
      <c r="CD165" s="6">
        <v>0.39</v>
      </c>
      <c r="CE165" s="6">
        <v>0.16</v>
      </c>
      <c r="CF165" s="6">
        <v>0</v>
      </c>
      <c r="CI165" s="6" t="s">
        <v>167</v>
      </c>
      <c r="CJ165" s="6">
        <v>0.25</v>
      </c>
      <c r="CK165" s="6">
        <v>0</v>
      </c>
      <c r="CL165" s="6">
        <v>0.33</v>
      </c>
      <c r="CM165" s="6">
        <v>0</v>
      </c>
      <c r="CP165" s="6" t="s">
        <v>167</v>
      </c>
      <c r="CQ165" s="6">
        <v>7.0000000000000007E-2</v>
      </c>
      <c r="CR165" s="6">
        <v>0</v>
      </c>
      <c r="CS165" s="6">
        <v>0.13</v>
      </c>
      <c r="CT165" s="6">
        <v>0</v>
      </c>
      <c r="CW165" s="6" t="s">
        <v>167</v>
      </c>
      <c r="CX165" s="6">
        <v>0.41</v>
      </c>
      <c r="CY165" s="6">
        <v>0</v>
      </c>
      <c r="CZ165" s="6">
        <v>0.66</v>
      </c>
      <c r="DA165" s="6">
        <v>0.34</v>
      </c>
      <c r="DD165" s="6" t="s">
        <v>167</v>
      </c>
      <c r="DE165" s="6">
        <v>0.1</v>
      </c>
      <c r="DF165" s="6">
        <v>0</v>
      </c>
      <c r="DG165" s="6">
        <v>0</v>
      </c>
      <c r="DH165" s="6">
        <v>0</v>
      </c>
      <c r="DK165" s="6" t="s">
        <v>167</v>
      </c>
      <c r="DL165" s="6">
        <v>0</v>
      </c>
      <c r="DM165" s="6">
        <v>0</v>
      </c>
      <c r="DN165" s="6">
        <v>0</v>
      </c>
      <c r="DO165" s="6">
        <v>0</v>
      </c>
      <c r="DR165" s="6" t="s">
        <v>167</v>
      </c>
      <c r="DS165" s="6">
        <v>0.03</v>
      </c>
      <c r="DT165" s="6">
        <v>0</v>
      </c>
      <c r="DU165" s="6">
        <v>0</v>
      </c>
      <c r="DV165" s="6">
        <v>0</v>
      </c>
      <c r="DY165" s="6" t="s">
        <v>167</v>
      </c>
      <c r="DZ165" s="6">
        <v>0.75</v>
      </c>
      <c r="EA165" s="6">
        <v>1.3</v>
      </c>
      <c r="EB165" s="6">
        <v>0.08</v>
      </c>
      <c r="EC165" s="6">
        <v>0</v>
      </c>
      <c r="EF165" s="6" t="s">
        <v>167</v>
      </c>
      <c r="EG165" s="6">
        <v>0.18</v>
      </c>
      <c r="EH165" s="6">
        <v>0.19</v>
      </c>
      <c r="EI165" s="6">
        <v>0</v>
      </c>
      <c r="EJ165" s="6">
        <v>0</v>
      </c>
      <c r="EM165" s="6" t="s">
        <v>167</v>
      </c>
      <c r="EN165" s="6">
        <v>0.15</v>
      </c>
      <c r="EO165" s="6">
        <v>0.25</v>
      </c>
      <c r="EP165" s="6">
        <v>0.15</v>
      </c>
      <c r="EQ165" s="6">
        <v>0</v>
      </c>
      <c r="ET165" s="6" t="s">
        <v>167</v>
      </c>
      <c r="EU165" s="6">
        <v>0.04</v>
      </c>
      <c r="EV165" s="6">
        <v>0</v>
      </c>
      <c r="EW165" s="6">
        <v>7.0000000000000007E-2</v>
      </c>
      <c r="EX165" s="6">
        <v>0</v>
      </c>
      <c r="FA165" s="6" t="s">
        <v>167</v>
      </c>
      <c r="FB165" s="6">
        <v>0.19</v>
      </c>
      <c r="FC165" s="6">
        <v>0.61</v>
      </c>
      <c r="FD165" s="6">
        <v>0</v>
      </c>
      <c r="FE165" s="6">
        <v>0</v>
      </c>
      <c r="FH165" s="6" t="s">
        <v>167</v>
      </c>
      <c r="FI165" s="6">
        <v>0</v>
      </c>
      <c r="FJ165" s="6">
        <v>0</v>
      </c>
      <c r="FK165" s="6">
        <v>0</v>
      </c>
      <c r="FL165" s="6">
        <v>0</v>
      </c>
      <c r="FO165" s="6" t="s">
        <v>167</v>
      </c>
      <c r="FP165" s="6">
        <v>0</v>
      </c>
      <c r="FQ165" s="6">
        <v>0</v>
      </c>
      <c r="FR165" s="6">
        <v>0</v>
      </c>
      <c r="FS165" s="6">
        <v>0</v>
      </c>
      <c r="FV165" s="6" t="s">
        <v>167</v>
      </c>
      <c r="FW165" s="6">
        <v>0.08</v>
      </c>
      <c r="FX165" s="6">
        <v>0</v>
      </c>
      <c r="FY165" s="6">
        <v>0.13</v>
      </c>
      <c r="FZ165" s="6">
        <v>0</v>
      </c>
      <c r="GC165" s="6" t="s">
        <v>167</v>
      </c>
      <c r="GD165" s="6">
        <v>7.0000000000000007E-2</v>
      </c>
      <c r="GE165" s="6">
        <v>0</v>
      </c>
      <c r="GF165" s="6">
        <v>0.04</v>
      </c>
      <c r="GG165" s="6">
        <v>0</v>
      </c>
      <c r="GJ165" s="58" t="s">
        <v>167</v>
      </c>
      <c r="GK165" s="58">
        <v>0.04</v>
      </c>
      <c r="GL165" s="58">
        <v>0.16</v>
      </c>
      <c r="GM165" s="58">
        <v>0</v>
      </c>
      <c r="GN165" s="58">
        <v>0</v>
      </c>
      <c r="GQ165" s="58" t="s">
        <v>167</v>
      </c>
      <c r="GR165" s="58">
        <v>0</v>
      </c>
      <c r="GS165" s="58">
        <v>0</v>
      </c>
      <c r="GT165" s="58">
        <v>0</v>
      </c>
      <c r="GU165" s="58">
        <v>0</v>
      </c>
      <c r="GX165" s="62" t="s">
        <v>167</v>
      </c>
      <c r="GY165" s="62">
        <v>0</v>
      </c>
      <c r="GZ165" s="62">
        <v>0</v>
      </c>
      <c r="HA165" s="62">
        <v>0</v>
      </c>
      <c r="HB165" s="62">
        <v>0</v>
      </c>
    </row>
    <row r="166" spans="1:210" x14ac:dyDescent="0.3">
      <c r="A166" s="1">
        <v>8.0500000000000007</v>
      </c>
      <c r="B166" s="1">
        <v>8.1</v>
      </c>
      <c r="C166" s="1" t="s">
        <v>168</v>
      </c>
      <c r="D166" s="1">
        <v>0</v>
      </c>
      <c r="E166" s="1">
        <v>0</v>
      </c>
      <c r="F166" s="1">
        <v>0</v>
      </c>
      <c r="G166" s="1">
        <v>0</v>
      </c>
      <c r="H166" s="1"/>
      <c r="I166" s="1"/>
      <c r="J166" s="1" t="s">
        <v>168</v>
      </c>
      <c r="K166" s="1">
        <v>0.19</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2" t="s">
        <v>168</v>
      </c>
      <c r="GY166" s="62">
        <v>0</v>
      </c>
      <c r="GZ166" s="62">
        <v>0</v>
      </c>
      <c r="HA166" s="62">
        <v>0</v>
      </c>
      <c r="HB166" s="62">
        <v>0</v>
      </c>
    </row>
    <row r="167" spans="1:210" x14ac:dyDescent="0.3">
      <c r="A167" s="1">
        <v>8.1</v>
      </c>
      <c r="B167" s="1">
        <v>8.15</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0.09</v>
      </c>
      <c r="CR167" s="6">
        <v>0</v>
      </c>
      <c r="CS167" s="6">
        <v>0.17</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0.05</v>
      </c>
      <c r="EA167" s="6">
        <v>0</v>
      </c>
      <c r="EB167" s="6">
        <v>0.11</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0.04</v>
      </c>
      <c r="GL167" s="58">
        <v>0.13</v>
      </c>
      <c r="GM167" s="58">
        <v>0</v>
      </c>
      <c r="GN167" s="58">
        <v>0</v>
      </c>
      <c r="GQ167" s="58" t="s">
        <v>169</v>
      </c>
      <c r="GR167" s="58">
        <v>0</v>
      </c>
      <c r="GS167" s="58">
        <v>0</v>
      </c>
      <c r="GT167" s="58">
        <v>0</v>
      </c>
      <c r="GU167" s="58">
        <v>0</v>
      </c>
      <c r="GX167" s="62" t="s">
        <v>169</v>
      </c>
      <c r="GY167" s="62">
        <v>0</v>
      </c>
      <c r="GZ167" s="62">
        <v>0</v>
      </c>
      <c r="HA167" s="62">
        <v>0</v>
      </c>
      <c r="HB167" s="62">
        <v>0</v>
      </c>
    </row>
    <row r="168" spans="1:210" x14ac:dyDescent="0.3">
      <c r="A168" s="1">
        <v>8.15</v>
      </c>
      <c r="B168" s="1">
        <v>8.1999999999999993</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0.05</v>
      </c>
      <c r="AU168" s="6">
        <v>0.18</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2" t="s">
        <v>170</v>
      </c>
      <c r="GY168" s="62">
        <v>0.06</v>
      </c>
      <c r="GZ168" s="62">
        <v>0.19</v>
      </c>
      <c r="HA168" s="62">
        <v>0</v>
      </c>
      <c r="HB168" s="62">
        <v>0</v>
      </c>
    </row>
    <row r="169" spans="1:210" x14ac:dyDescent="0.3">
      <c r="A169" s="1">
        <v>8.1999999999999993</v>
      </c>
      <c r="B169" s="1">
        <v>8.25</v>
      </c>
      <c r="C169" s="1" t="s">
        <v>171</v>
      </c>
      <c r="D169" s="1">
        <v>0</v>
      </c>
      <c r="E169" s="1">
        <v>0</v>
      </c>
      <c r="F169" s="1">
        <v>0</v>
      </c>
      <c r="G169" s="1">
        <v>0</v>
      </c>
      <c r="H169" s="1"/>
      <c r="I169" s="1"/>
      <c r="J169" s="1" t="s">
        <v>171</v>
      </c>
      <c r="K169" s="1">
        <v>0.15</v>
      </c>
      <c r="L169" s="1">
        <v>0.43</v>
      </c>
      <c r="M169" s="1">
        <v>0.1</v>
      </c>
      <c r="N169" s="1">
        <v>0</v>
      </c>
      <c r="O169" s="1"/>
      <c r="P169" s="1"/>
      <c r="Q169" s="1" t="s">
        <v>171</v>
      </c>
      <c r="R169" s="1">
        <v>0.12</v>
      </c>
      <c r="S169" s="1">
        <v>0.52</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0.46</v>
      </c>
      <c r="AN169" s="6">
        <v>0</v>
      </c>
      <c r="AO169" s="6">
        <v>0.38</v>
      </c>
      <c r="AP169" s="6">
        <v>1.41</v>
      </c>
      <c r="AQ169" s="1"/>
      <c r="AR169" s="1"/>
      <c r="AS169" s="6" t="s">
        <v>171</v>
      </c>
      <c r="AT169" s="6">
        <v>0.23</v>
      </c>
      <c r="AU169" s="6">
        <v>0.51</v>
      </c>
      <c r="AV169" s="6">
        <v>0.18</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0.06</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0.04</v>
      </c>
      <c r="EA169" s="6">
        <v>0.13</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0.08</v>
      </c>
      <c r="GS169" s="58">
        <v>0.28000000000000003</v>
      </c>
      <c r="GT169" s="58">
        <v>0</v>
      </c>
      <c r="GU169" s="58">
        <v>0</v>
      </c>
      <c r="GX169" s="62" t="s">
        <v>171</v>
      </c>
      <c r="GY169" s="62">
        <v>0.03</v>
      </c>
      <c r="GZ169" s="62">
        <v>0</v>
      </c>
      <c r="HA169" s="62">
        <v>0.05</v>
      </c>
      <c r="HB169" s="62">
        <v>0</v>
      </c>
    </row>
    <row r="170" spans="1:210" x14ac:dyDescent="0.3">
      <c r="A170" s="1">
        <v>8.25</v>
      </c>
      <c r="B170" s="1">
        <v>8.3000000000000007</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0.03</v>
      </c>
      <c r="CD170" s="6">
        <v>0</v>
      </c>
      <c r="CE170" s="6">
        <v>7.0000000000000007E-2</v>
      </c>
      <c r="CF170" s="6">
        <v>0</v>
      </c>
      <c r="CI170" s="6" t="s">
        <v>172</v>
      </c>
      <c r="CJ170" s="6">
        <v>0.03</v>
      </c>
      <c r="CK170" s="6">
        <v>0</v>
      </c>
      <c r="CL170" s="6">
        <v>0.06</v>
      </c>
      <c r="CM170" s="6">
        <v>0</v>
      </c>
      <c r="CP170" s="6" t="s">
        <v>172</v>
      </c>
      <c r="CQ170" s="6">
        <v>0</v>
      </c>
      <c r="CR170" s="6">
        <v>0</v>
      </c>
      <c r="CS170" s="6">
        <v>0</v>
      </c>
      <c r="CT170" s="6">
        <v>0</v>
      </c>
      <c r="CW170" s="6" t="s">
        <v>172</v>
      </c>
      <c r="CX170" s="6">
        <v>0</v>
      </c>
      <c r="CY170" s="6">
        <v>0</v>
      </c>
      <c r="CZ170" s="6">
        <v>0</v>
      </c>
      <c r="DA170" s="6">
        <v>0</v>
      </c>
      <c r="DD170" s="6" t="s">
        <v>172</v>
      </c>
      <c r="DE170" s="6">
        <v>0.04</v>
      </c>
      <c r="DF170" s="6">
        <v>0</v>
      </c>
      <c r="DG170" s="6">
        <v>7.0000000000000007E-2</v>
      </c>
      <c r="DH170" s="6">
        <v>0</v>
      </c>
      <c r="DK170" s="6" t="s">
        <v>172</v>
      </c>
      <c r="DL170" s="6">
        <v>0.08</v>
      </c>
      <c r="DM170" s="6">
        <v>0.16</v>
      </c>
      <c r="DN170" s="6">
        <v>0</v>
      </c>
      <c r="DO170" s="6">
        <v>0</v>
      </c>
      <c r="DR170" s="6" t="s">
        <v>172</v>
      </c>
      <c r="DS170" s="6">
        <v>0</v>
      </c>
      <c r="DT170" s="6">
        <v>0</v>
      </c>
      <c r="DU170" s="6">
        <v>0</v>
      </c>
      <c r="DV170" s="6">
        <v>0</v>
      </c>
      <c r="DY170" s="6" t="s">
        <v>172</v>
      </c>
      <c r="DZ170" s="6">
        <v>0.06</v>
      </c>
      <c r="EA170" s="6">
        <v>0</v>
      </c>
      <c r="EB170" s="6">
        <v>0.13</v>
      </c>
      <c r="EC170" s="6">
        <v>0</v>
      </c>
      <c r="EF170" s="6" t="s">
        <v>172</v>
      </c>
      <c r="EG170" s="6">
        <v>0</v>
      </c>
      <c r="EH170" s="6">
        <v>0</v>
      </c>
      <c r="EI170" s="6">
        <v>0</v>
      </c>
      <c r="EJ170" s="6">
        <v>0</v>
      </c>
      <c r="EM170" s="6" t="s">
        <v>172</v>
      </c>
      <c r="EN170" s="6">
        <v>0.19</v>
      </c>
      <c r="EO170" s="6">
        <v>0</v>
      </c>
      <c r="EP170" s="6">
        <v>0.35</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2" t="s">
        <v>172</v>
      </c>
      <c r="GY170" s="62">
        <v>0</v>
      </c>
      <c r="GZ170" s="62">
        <v>0</v>
      </c>
      <c r="HA170" s="62">
        <v>0</v>
      </c>
      <c r="HB170" s="62">
        <v>0</v>
      </c>
    </row>
    <row r="171" spans="1:210" x14ac:dyDescent="0.3">
      <c r="A171" s="1">
        <v>8.3000000000000007</v>
      </c>
      <c r="B171" s="1">
        <v>8.35</v>
      </c>
      <c r="C171" s="1" t="s">
        <v>173</v>
      </c>
      <c r="D171" s="1">
        <v>0.03</v>
      </c>
      <c r="E171" s="1">
        <v>0.13</v>
      </c>
      <c r="F171" s="1">
        <v>0</v>
      </c>
      <c r="G171" s="1">
        <v>0</v>
      </c>
      <c r="H171" s="1"/>
      <c r="I171" s="1"/>
      <c r="J171" s="1" t="s">
        <v>173</v>
      </c>
      <c r="K171" s="1">
        <v>0</v>
      </c>
      <c r="L171" s="1">
        <v>0</v>
      </c>
      <c r="M171" s="1">
        <v>0</v>
      </c>
      <c r="N171" s="1">
        <v>0</v>
      </c>
      <c r="O171" s="1"/>
      <c r="P171" s="1"/>
      <c r="Q171" s="1" t="s">
        <v>173</v>
      </c>
      <c r="R171" s="1">
        <v>0.06</v>
      </c>
      <c r="S171" s="1">
        <v>0.27</v>
      </c>
      <c r="T171" s="1">
        <v>0</v>
      </c>
      <c r="U171" s="1">
        <v>0</v>
      </c>
      <c r="V171" s="1"/>
      <c r="W171" s="1"/>
      <c r="X171" s="1" t="s">
        <v>173</v>
      </c>
      <c r="Y171" s="1">
        <v>7.0000000000000007E-2</v>
      </c>
      <c r="Z171" s="1">
        <v>0</v>
      </c>
      <c r="AA171" s="1">
        <v>0</v>
      </c>
      <c r="AB171" s="1">
        <v>0</v>
      </c>
      <c r="AC171" s="1"/>
      <c r="AD171" s="1"/>
      <c r="AE171" s="6" t="s">
        <v>173</v>
      </c>
      <c r="AF171" s="6">
        <v>0.05</v>
      </c>
      <c r="AG171" s="6">
        <v>0.22</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0.04</v>
      </c>
      <c r="DF171" s="6">
        <v>0.16</v>
      </c>
      <c r="DG171" s="6">
        <v>0</v>
      </c>
      <c r="DH171" s="6">
        <v>0</v>
      </c>
      <c r="DK171" s="6" t="s">
        <v>173</v>
      </c>
      <c r="DL171" s="6">
        <v>0.15</v>
      </c>
      <c r="DM171" s="6">
        <v>0</v>
      </c>
      <c r="DN171" s="6">
        <v>0.28000000000000003</v>
      </c>
      <c r="DO171" s="6">
        <v>0</v>
      </c>
      <c r="DR171" s="6" t="s">
        <v>173</v>
      </c>
      <c r="DS171" s="6">
        <v>0.06</v>
      </c>
      <c r="DT171" s="6">
        <v>0.21</v>
      </c>
      <c r="DU171" s="6">
        <v>0</v>
      </c>
      <c r="DV171" s="6">
        <v>0</v>
      </c>
      <c r="DY171" s="6" t="s">
        <v>173</v>
      </c>
      <c r="DZ171" s="6">
        <v>0</v>
      </c>
      <c r="EA171" s="6">
        <v>0</v>
      </c>
      <c r="EB171" s="6">
        <v>0</v>
      </c>
      <c r="EC171" s="6">
        <v>0</v>
      </c>
      <c r="EF171" s="6" t="s">
        <v>173</v>
      </c>
      <c r="EG171" s="6">
        <v>0.09</v>
      </c>
      <c r="EH171" s="6">
        <v>0</v>
      </c>
      <c r="EI171" s="6">
        <v>0.18</v>
      </c>
      <c r="EJ171" s="6">
        <v>0</v>
      </c>
      <c r="EM171" s="6" t="s">
        <v>173</v>
      </c>
      <c r="EN171" s="6">
        <v>0</v>
      </c>
      <c r="EO171" s="6">
        <v>0</v>
      </c>
      <c r="EP171" s="6">
        <v>0</v>
      </c>
      <c r="EQ171" s="6">
        <v>0</v>
      </c>
      <c r="ET171" s="6" t="s">
        <v>173</v>
      </c>
      <c r="EU171" s="6">
        <v>0.08</v>
      </c>
      <c r="EV171" s="6">
        <v>0</v>
      </c>
      <c r="EW171" s="6">
        <v>0.15</v>
      </c>
      <c r="EX171" s="6">
        <v>0</v>
      </c>
      <c r="FA171" s="6" t="s">
        <v>173</v>
      </c>
      <c r="FB171" s="6">
        <v>0</v>
      </c>
      <c r="FC171" s="6">
        <v>0</v>
      </c>
      <c r="FD171" s="6">
        <v>0</v>
      </c>
      <c r="FE171" s="6">
        <v>0</v>
      </c>
      <c r="FH171" s="6" t="s">
        <v>173</v>
      </c>
      <c r="FI171" s="6">
        <v>0.03</v>
      </c>
      <c r="FJ171" s="6">
        <v>0.1</v>
      </c>
      <c r="FK171" s="6">
        <v>0</v>
      </c>
      <c r="FL171" s="6">
        <v>0</v>
      </c>
      <c r="FO171" s="6" t="s">
        <v>173</v>
      </c>
      <c r="FP171" s="6">
        <v>0.04</v>
      </c>
      <c r="FQ171" s="6">
        <v>0.16</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0.27</v>
      </c>
      <c r="GS171" s="58">
        <v>0.91</v>
      </c>
      <c r="GT171" s="58">
        <v>0</v>
      </c>
      <c r="GU171" s="58">
        <v>0</v>
      </c>
      <c r="GX171" s="62" t="s">
        <v>173</v>
      </c>
      <c r="GY171" s="62">
        <v>0</v>
      </c>
      <c r="GZ171" s="62">
        <v>0</v>
      </c>
      <c r="HA171" s="62">
        <v>0</v>
      </c>
      <c r="HB171" s="62">
        <v>0</v>
      </c>
    </row>
    <row r="172" spans="1:210" x14ac:dyDescent="0.3">
      <c r="A172" s="1">
        <v>8.35</v>
      </c>
      <c r="B172" s="1">
        <v>8.4</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0.03</v>
      </c>
      <c r="DM172" s="6">
        <v>0.1</v>
      </c>
      <c r="DN172" s="6">
        <v>0</v>
      </c>
      <c r="DO172" s="6">
        <v>0</v>
      </c>
      <c r="DR172" s="6" t="s">
        <v>174</v>
      </c>
      <c r="DS172" s="6">
        <v>0</v>
      </c>
      <c r="DT172" s="6">
        <v>0</v>
      </c>
      <c r="DU172" s="6">
        <v>0</v>
      </c>
      <c r="DV172" s="6">
        <v>0</v>
      </c>
      <c r="DY172" s="6" t="s">
        <v>174</v>
      </c>
      <c r="DZ172" s="6">
        <v>0</v>
      </c>
      <c r="EA172" s="6">
        <v>0</v>
      </c>
      <c r="EB172" s="6">
        <v>0</v>
      </c>
      <c r="EC172" s="6">
        <v>0</v>
      </c>
      <c r="EF172" s="6" t="s">
        <v>174</v>
      </c>
      <c r="EG172" s="6">
        <v>0.19</v>
      </c>
      <c r="EH172" s="6">
        <v>0</v>
      </c>
      <c r="EI172" s="6">
        <v>0.28999999999999998</v>
      </c>
      <c r="EJ172" s="6">
        <v>0</v>
      </c>
      <c r="EM172" s="6" t="s">
        <v>174</v>
      </c>
      <c r="EN172" s="6">
        <v>0.05</v>
      </c>
      <c r="EO172" s="6">
        <v>0</v>
      </c>
      <c r="EP172" s="6">
        <v>0.1</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2" t="s">
        <v>174</v>
      </c>
      <c r="GY172" s="62">
        <v>0</v>
      </c>
      <c r="GZ172" s="62">
        <v>0</v>
      </c>
      <c r="HA172" s="62">
        <v>0</v>
      </c>
      <c r="HB172" s="62">
        <v>0</v>
      </c>
    </row>
    <row r="173" spans="1:210" x14ac:dyDescent="0.3">
      <c r="A173" s="1">
        <v>8.4</v>
      </c>
      <c r="B173" s="1">
        <v>8.4499999999999993</v>
      </c>
      <c r="C173" s="1" t="s">
        <v>175</v>
      </c>
      <c r="D173" s="1">
        <v>0</v>
      </c>
      <c r="E173" s="1">
        <v>0</v>
      </c>
      <c r="F173" s="1">
        <v>0</v>
      </c>
      <c r="G173" s="1">
        <v>0</v>
      </c>
      <c r="H173" s="1"/>
      <c r="I173" s="1"/>
      <c r="J173" s="1" t="s">
        <v>175</v>
      </c>
      <c r="K173" s="1">
        <v>0</v>
      </c>
      <c r="L173" s="1">
        <v>0</v>
      </c>
      <c r="M173" s="1">
        <v>0</v>
      </c>
      <c r="N173" s="1">
        <v>0</v>
      </c>
      <c r="O173" s="1"/>
      <c r="P173" s="1"/>
      <c r="Q173" s="1" t="s">
        <v>175</v>
      </c>
      <c r="R173" s="1">
        <v>0.04</v>
      </c>
      <c r="S173" s="1">
        <v>0.18</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0.03</v>
      </c>
      <c r="BP173" s="6">
        <v>0</v>
      </c>
      <c r="BQ173" s="6">
        <v>7.0000000000000007E-2</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v>
      </c>
      <c r="GE173" s="6">
        <v>0</v>
      </c>
      <c r="GF173" s="6">
        <v>0</v>
      </c>
      <c r="GG173" s="6">
        <v>0</v>
      </c>
      <c r="GJ173" s="58" t="s">
        <v>175</v>
      </c>
      <c r="GK173" s="58">
        <v>0.06</v>
      </c>
      <c r="GL173" s="58">
        <v>0</v>
      </c>
      <c r="GM173" s="58">
        <v>0.1</v>
      </c>
      <c r="GN173" s="58">
        <v>0</v>
      </c>
      <c r="GQ173" s="58" t="s">
        <v>175</v>
      </c>
      <c r="GR173" s="58">
        <v>0</v>
      </c>
      <c r="GS173" s="58">
        <v>0</v>
      </c>
      <c r="GT173" s="58">
        <v>0</v>
      </c>
      <c r="GU173" s="58">
        <v>0</v>
      </c>
      <c r="GX173" s="62" t="s">
        <v>175</v>
      </c>
      <c r="GY173" s="62">
        <v>0</v>
      </c>
      <c r="GZ173" s="62">
        <v>0</v>
      </c>
      <c r="HA173" s="62">
        <v>0</v>
      </c>
      <c r="HB173" s="62">
        <v>0</v>
      </c>
    </row>
    <row r="174" spans="1:210" x14ac:dyDescent="0.3">
      <c r="A174" s="1">
        <v>8.4499999999999993</v>
      </c>
      <c r="B174" s="1">
        <v>8.5</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0.17</v>
      </c>
      <c r="AN174" s="6">
        <v>0</v>
      </c>
      <c r="AO174" s="6">
        <v>0.33</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v>
      </c>
      <c r="FX174" s="6">
        <v>0</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2" t="s">
        <v>176</v>
      </c>
      <c r="GY174" s="62">
        <v>0</v>
      </c>
      <c r="GZ174" s="62">
        <v>0</v>
      </c>
      <c r="HA174" s="62">
        <v>0</v>
      </c>
      <c r="HB174" s="62">
        <v>0</v>
      </c>
    </row>
    <row r="175" spans="1:210" x14ac:dyDescent="0.3">
      <c r="A175" s="1">
        <v>8.5</v>
      </c>
      <c r="B175" s="1">
        <v>8.5500000000000007</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0.04</v>
      </c>
      <c r="AG175" s="6">
        <v>0.17</v>
      </c>
      <c r="AH175" s="6">
        <v>0</v>
      </c>
      <c r="AI175" s="6">
        <v>0</v>
      </c>
      <c r="AJ175" s="1"/>
      <c r="AK175" s="1"/>
      <c r="AL175" s="6" t="s">
        <v>177</v>
      </c>
      <c r="AM175" s="6">
        <v>0</v>
      </c>
      <c r="AN175" s="6">
        <v>0</v>
      </c>
      <c r="AO175" s="6">
        <v>0</v>
      </c>
      <c r="AP175" s="6">
        <v>0</v>
      </c>
      <c r="AQ175" s="1"/>
      <c r="AR175" s="1"/>
      <c r="AS175" s="6" t="s">
        <v>177</v>
      </c>
      <c r="AT175" s="6">
        <v>0.09</v>
      </c>
      <c r="AU175" s="6">
        <v>0.35</v>
      </c>
      <c r="AV175" s="6">
        <v>0</v>
      </c>
      <c r="AW175" s="6">
        <v>0</v>
      </c>
      <c r="AZ175" s="6" t="s">
        <v>177</v>
      </c>
      <c r="BA175" s="6">
        <v>0.1</v>
      </c>
      <c r="BB175" s="6">
        <v>0</v>
      </c>
      <c r="BC175" s="6">
        <v>0.21</v>
      </c>
      <c r="BD175" s="6">
        <v>0</v>
      </c>
      <c r="BG175" s="6" t="s">
        <v>177</v>
      </c>
      <c r="BH175" s="6">
        <v>0.32</v>
      </c>
      <c r="BI175" s="6">
        <v>0</v>
      </c>
      <c r="BJ175" s="6">
        <v>0.57999999999999996</v>
      </c>
      <c r="BK175" s="6">
        <v>0</v>
      </c>
      <c r="BN175" s="6" t="s">
        <v>177</v>
      </c>
      <c r="BO175" s="6">
        <v>0.14000000000000001</v>
      </c>
      <c r="BP175" s="6">
        <v>0</v>
      </c>
      <c r="BQ175" s="6">
        <v>0.3</v>
      </c>
      <c r="BR175" s="6">
        <v>0</v>
      </c>
      <c r="BU175" s="6" t="s">
        <v>177</v>
      </c>
      <c r="BV175" s="6">
        <v>0</v>
      </c>
      <c r="BW175" s="6">
        <v>0</v>
      </c>
      <c r="BX175" s="6">
        <v>0</v>
      </c>
      <c r="BY175" s="6">
        <v>0</v>
      </c>
      <c r="CB175" s="6" t="s">
        <v>177</v>
      </c>
      <c r="CC175" s="6">
        <v>0.05</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0.03</v>
      </c>
      <c r="DT175" s="6">
        <v>0</v>
      </c>
      <c r="DU175" s="6">
        <v>7.0000000000000007E-2</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0.09</v>
      </c>
      <c r="FJ175" s="6">
        <v>0</v>
      </c>
      <c r="FK175" s="6">
        <v>0.17</v>
      </c>
      <c r="FL175" s="6">
        <v>0</v>
      </c>
      <c r="FO175" s="6" t="s">
        <v>177</v>
      </c>
      <c r="FP175" s="6">
        <v>0</v>
      </c>
      <c r="FQ175" s="6">
        <v>0</v>
      </c>
      <c r="FR175" s="6">
        <v>0</v>
      </c>
      <c r="FS175" s="6">
        <v>0</v>
      </c>
      <c r="FV175" s="6" t="s">
        <v>177</v>
      </c>
      <c r="FW175" s="6">
        <v>0.03</v>
      </c>
      <c r="FX175" s="6">
        <v>0</v>
      </c>
      <c r="FY175" s="6">
        <v>0.05</v>
      </c>
      <c r="FZ175" s="6">
        <v>0</v>
      </c>
      <c r="GC175" s="6" t="s">
        <v>177</v>
      </c>
      <c r="GD175" s="6">
        <v>0.03</v>
      </c>
      <c r="GE175" s="6">
        <v>0</v>
      </c>
      <c r="GF175" s="6">
        <v>0.05</v>
      </c>
      <c r="GG175" s="6">
        <v>0</v>
      </c>
      <c r="GJ175" s="58" t="s">
        <v>177</v>
      </c>
      <c r="GK175" s="58">
        <v>0</v>
      </c>
      <c r="GL175" s="58">
        <v>0</v>
      </c>
      <c r="GM175" s="58">
        <v>0</v>
      </c>
      <c r="GN175" s="58">
        <v>0</v>
      </c>
      <c r="GQ175" s="58" t="s">
        <v>177</v>
      </c>
      <c r="GR175" s="58">
        <v>0</v>
      </c>
      <c r="GS175" s="58">
        <v>0</v>
      </c>
      <c r="GT175" s="58">
        <v>0</v>
      </c>
      <c r="GU175" s="58">
        <v>0</v>
      </c>
      <c r="GX175" s="62" t="s">
        <v>177</v>
      </c>
      <c r="GY175" s="62">
        <v>0</v>
      </c>
      <c r="GZ175" s="62">
        <v>0</v>
      </c>
      <c r="HA175" s="62">
        <v>0</v>
      </c>
      <c r="HB175" s="62">
        <v>0</v>
      </c>
    </row>
    <row r="176" spans="1:210" x14ac:dyDescent="0.3">
      <c r="A176" s="1">
        <v>8.5500000000000007</v>
      </c>
      <c r="B176" s="1">
        <v>8.6</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2" t="s">
        <v>178</v>
      </c>
      <c r="GY176" s="62">
        <v>0</v>
      </c>
      <c r="GZ176" s="62">
        <v>0</v>
      </c>
      <c r="HA176" s="62">
        <v>0</v>
      </c>
      <c r="HB176" s="62">
        <v>0</v>
      </c>
    </row>
    <row r="177" spans="1:210" x14ac:dyDescent="0.3">
      <c r="A177" s="1">
        <v>8.6</v>
      </c>
      <c r="B177" s="1">
        <v>8.65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0.03</v>
      </c>
      <c r="AN177" s="6">
        <v>0</v>
      </c>
      <c r="AO177" s="6">
        <v>7.0000000000000007E-2</v>
      </c>
      <c r="AP177" s="6">
        <v>0</v>
      </c>
      <c r="AQ177" s="1"/>
      <c r="AR177" s="1"/>
      <c r="AS177" s="6" t="s">
        <v>179</v>
      </c>
      <c r="AT177" s="6">
        <v>0.04</v>
      </c>
      <c r="AU177" s="6">
        <v>0.17</v>
      </c>
      <c r="AV177" s="6">
        <v>0</v>
      </c>
      <c r="AW177" s="6">
        <v>0</v>
      </c>
      <c r="AZ177" s="6" t="s">
        <v>179</v>
      </c>
      <c r="BA177" s="6">
        <v>0</v>
      </c>
      <c r="BB177" s="6">
        <v>0</v>
      </c>
      <c r="BC177" s="6">
        <v>0</v>
      </c>
      <c r="BD177" s="6">
        <v>0</v>
      </c>
      <c r="BG177" s="6" t="s">
        <v>179</v>
      </c>
      <c r="BH177" s="6">
        <v>0.11</v>
      </c>
      <c r="BI177" s="6">
        <v>0</v>
      </c>
      <c r="BJ177" s="6">
        <v>0.2</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0.11</v>
      </c>
      <c r="EO177" s="6">
        <v>0</v>
      </c>
      <c r="EP177" s="6">
        <v>0.21</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2" t="s">
        <v>179</v>
      </c>
      <c r="GY177" s="62">
        <v>0</v>
      </c>
      <c r="GZ177" s="62">
        <v>0</v>
      </c>
      <c r="HA177" s="62">
        <v>0</v>
      </c>
      <c r="HB177" s="62">
        <v>0</v>
      </c>
    </row>
    <row r="178" spans="1:210" x14ac:dyDescent="0.3">
      <c r="A178" s="1">
        <v>8.649999999999995</v>
      </c>
      <c r="B178" s="1">
        <v>8.6999999999999993</v>
      </c>
      <c r="C178" s="1" t="s">
        <v>180</v>
      </c>
      <c r="D178" s="1">
        <v>0</v>
      </c>
      <c r="E178" s="1">
        <v>0</v>
      </c>
      <c r="F178" s="1">
        <v>0</v>
      </c>
      <c r="G178" s="1">
        <v>0</v>
      </c>
      <c r="H178" s="1"/>
      <c r="I178" s="1"/>
      <c r="J178" s="1" t="s">
        <v>180</v>
      </c>
      <c r="K178" s="1">
        <v>0.12</v>
      </c>
      <c r="L178" s="1">
        <v>0.51</v>
      </c>
      <c r="M178" s="1">
        <v>0</v>
      </c>
      <c r="N178" s="1">
        <v>0</v>
      </c>
      <c r="O178" s="1"/>
      <c r="P178" s="1"/>
      <c r="Q178" s="1" t="s">
        <v>180</v>
      </c>
      <c r="R178" s="1">
        <v>0.05</v>
      </c>
      <c r="S178" s="1">
        <v>0</v>
      </c>
      <c r="T178" s="1">
        <v>0.09</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0.04</v>
      </c>
      <c r="AN178" s="6">
        <v>0</v>
      </c>
      <c r="AO178" s="6">
        <v>7.0000000000000007E-2</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0.04</v>
      </c>
      <c r="BW178" s="6">
        <v>0.16</v>
      </c>
      <c r="BX178" s="6">
        <v>0</v>
      </c>
      <c r="BY178" s="6">
        <v>0</v>
      </c>
      <c r="CB178" s="6" t="s">
        <v>180</v>
      </c>
      <c r="CC178" s="6">
        <v>0</v>
      </c>
      <c r="CD178" s="6">
        <v>0</v>
      </c>
      <c r="CE178" s="6">
        <v>0</v>
      </c>
      <c r="CF178" s="6">
        <v>0</v>
      </c>
      <c r="CI178" s="6" t="s">
        <v>180</v>
      </c>
      <c r="CJ178" s="6">
        <v>0.03</v>
      </c>
      <c r="CK178" s="6">
        <v>0.11</v>
      </c>
      <c r="CL178" s="6">
        <v>0</v>
      </c>
      <c r="CM178" s="6">
        <v>0</v>
      </c>
      <c r="CP178" s="6" t="s">
        <v>180</v>
      </c>
      <c r="CQ178" s="6">
        <v>0</v>
      </c>
      <c r="CR178" s="6">
        <v>0</v>
      </c>
      <c r="CS178" s="6">
        <v>0</v>
      </c>
      <c r="CT178" s="6">
        <v>0</v>
      </c>
      <c r="CW178" s="6" t="s">
        <v>180</v>
      </c>
      <c r="CX178" s="6">
        <v>0.04</v>
      </c>
      <c r="CY178" s="6">
        <v>0</v>
      </c>
      <c r="CZ178" s="6">
        <v>0.08</v>
      </c>
      <c r="DA178" s="6">
        <v>0</v>
      </c>
      <c r="DD178" s="6" t="s">
        <v>180</v>
      </c>
      <c r="DE178" s="6">
        <v>0</v>
      </c>
      <c r="DF178" s="6">
        <v>0</v>
      </c>
      <c r="DG178" s="6">
        <v>0</v>
      </c>
      <c r="DH178" s="6">
        <v>0</v>
      </c>
      <c r="DK178" s="6" t="s">
        <v>180</v>
      </c>
      <c r="DL178" s="6">
        <v>0</v>
      </c>
      <c r="DM178" s="6">
        <v>0</v>
      </c>
      <c r="DN178" s="6">
        <v>0</v>
      </c>
      <c r="DO178" s="6">
        <v>0</v>
      </c>
      <c r="DR178" s="6" t="s">
        <v>180</v>
      </c>
      <c r="DS178" s="6">
        <v>0.12</v>
      </c>
      <c r="DT178" s="6">
        <v>0</v>
      </c>
      <c r="DU178" s="6">
        <v>0.24</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0.48</v>
      </c>
      <c r="EV178" s="6">
        <v>0</v>
      </c>
      <c r="EW178" s="6">
        <v>0.87</v>
      </c>
      <c r="EX178" s="6">
        <v>0.2</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2" t="s">
        <v>180</v>
      </c>
      <c r="GY178" s="62">
        <v>0</v>
      </c>
      <c r="GZ178" s="62">
        <v>0</v>
      </c>
      <c r="HA178" s="62">
        <v>0</v>
      </c>
      <c r="HB178" s="62">
        <v>0</v>
      </c>
    </row>
    <row r="179" spans="1:210" x14ac:dyDescent="0.3">
      <c r="A179" s="1">
        <v>8.6999999999999957</v>
      </c>
      <c r="B179" s="1">
        <v>8.75</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0.06</v>
      </c>
      <c r="CD179" s="6">
        <v>0.12</v>
      </c>
      <c r="CE179" s="6">
        <v>0.05</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0.32</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0.32</v>
      </c>
      <c r="EH179" s="6">
        <v>0.95</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0.12</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0.04</v>
      </c>
      <c r="GS179" s="58">
        <v>0.15</v>
      </c>
      <c r="GT179" s="58">
        <v>0</v>
      </c>
      <c r="GU179" s="58">
        <v>0</v>
      </c>
      <c r="GX179" s="62" t="s">
        <v>181</v>
      </c>
      <c r="GY179" s="62">
        <v>0</v>
      </c>
      <c r="GZ179" s="62">
        <v>0</v>
      </c>
      <c r="HA179" s="62">
        <v>0</v>
      </c>
      <c r="HB179" s="62">
        <v>0</v>
      </c>
    </row>
    <row r="180" spans="1:210" x14ac:dyDescent="0.3">
      <c r="A180" s="1">
        <v>8.7499999999999964</v>
      </c>
      <c r="B180" s="1">
        <v>8.8000000000000007</v>
      </c>
      <c r="C180" s="1" t="s">
        <v>182</v>
      </c>
      <c r="D180" s="1">
        <v>0.38</v>
      </c>
      <c r="E180" s="1">
        <v>0</v>
      </c>
      <c r="F180" s="1">
        <v>0</v>
      </c>
      <c r="G180" s="1">
        <v>1.71</v>
      </c>
      <c r="H180" s="1"/>
      <c r="I180" s="1"/>
      <c r="J180" s="1" t="s">
        <v>182</v>
      </c>
      <c r="K180" s="1">
        <v>0</v>
      </c>
      <c r="L180" s="1">
        <v>0</v>
      </c>
      <c r="M180" s="1">
        <v>0</v>
      </c>
      <c r="N180" s="1">
        <v>0</v>
      </c>
      <c r="O180" s="1"/>
      <c r="P180" s="1"/>
      <c r="Q180" s="1" t="s">
        <v>182</v>
      </c>
      <c r="R180" s="1">
        <v>0.27</v>
      </c>
      <c r="S180" s="1">
        <v>0</v>
      </c>
      <c r="T180" s="1">
        <v>0.51</v>
      </c>
      <c r="U180" s="1">
        <v>0</v>
      </c>
      <c r="V180" s="1"/>
      <c r="W180" s="1"/>
      <c r="X180" s="1" t="s">
        <v>182</v>
      </c>
      <c r="Y180" s="1">
        <v>7.0000000000000007E-2</v>
      </c>
      <c r="Z180" s="1">
        <v>0.32</v>
      </c>
      <c r="AA180" s="1">
        <v>0</v>
      </c>
      <c r="AB180" s="1">
        <v>0</v>
      </c>
      <c r="AC180" s="1"/>
      <c r="AD180" s="1"/>
      <c r="AE180" s="6" t="s">
        <v>182</v>
      </c>
      <c r="AF180" s="6">
        <v>0.08</v>
      </c>
      <c r="AG180" s="6">
        <v>0</v>
      </c>
      <c r="AH180" s="6">
        <v>0.14000000000000001</v>
      </c>
      <c r="AI180" s="6">
        <v>0</v>
      </c>
      <c r="AJ180" s="1"/>
      <c r="AK180" s="1"/>
      <c r="AL180" s="6" t="s">
        <v>182</v>
      </c>
      <c r="AM180" s="6">
        <v>0.09</v>
      </c>
      <c r="AN180" s="6">
        <v>0.35</v>
      </c>
      <c r="AO180" s="6">
        <v>0</v>
      </c>
      <c r="AP180" s="6">
        <v>0</v>
      </c>
      <c r="AQ180" s="1"/>
      <c r="AR180" s="1"/>
      <c r="AS180" s="6" t="s">
        <v>182</v>
      </c>
      <c r="AT180" s="6">
        <v>0.08</v>
      </c>
      <c r="AU180" s="6">
        <v>0.17</v>
      </c>
      <c r="AV180" s="6">
        <v>0.06</v>
      </c>
      <c r="AW180" s="6">
        <v>0</v>
      </c>
      <c r="AZ180" s="6" t="s">
        <v>182</v>
      </c>
      <c r="BA180" s="6">
        <v>0.14000000000000001</v>
      </c>
      <c r="BB180" s="6">
        <v>0.47</v>
      </c>
      <c r="BC180" s="6">
        <v>0</v>
      </c>
      <c r="BD180" s="6">
        <v>0</v>
      </c>
      <c r="BG180" s="6" t="s">
        <v>182</v>
      </c>
      <c r="BH180" s="6">
        <v>0.1</v>
      </c>
      <c r="BI180" s="6">
        <v>0.15</v>
      </c>
      <c r="BJ180" s="6">
        <v>0</v>
      </c>
      <c r="BK180" s="6">
        <v>0.38</v>
      </c>
      <c r="BN180" s="6" t="s">
        <v>182</v>
      </c>
      <c r="BO180" s="6">
        <v>0.42</v>
      </c>
      <c r="BP180" s="6">
        <v>0</v>
      </c>
      <c r="BQ180" s="6">
        <v>0.3</v>
      </c>
      <c r="BR180" s="6">
        <v>1.76</v>
      </c>
      <c r="BU180" s="6" t="s">
        <v>182</v>
      </c>
      <c r="BV180" s="6">
        <v>0.28000000000000003</v>
      </c>
      <c r="BW180" s="6">
        <v>0</v>
      </c>
      <c r="BX180" s="6">
        <v>0.53</v>
      </c>
      <c r="BY180" s="6">
        <v>0</v>
      </c>
      <c r="CB180" s="6" t="s">
        <v>182</v>
      </c>
      <c r="CC180" s="6">
        <v>0</v>
      </c>
      <c r="CD180" s="6">
        <v>0</v>
      </c>
      <c r="CE180" s="6">
        <v>0</v>
      </c>
      <c r="CF180" s="6">
        <v>0</v>
      </c>
      <c r="CI180" s="6" t="s">
        <v>182</v>
      </c>
      <c r="CJ180" s="6">
        <v>0</v>
      </c>
      <c r="CK180" s="6">
        <v>0</v>
      </c>
      <c r="CL180" s="6">
        <v>0</v>
      </c>
      <c r="CM180" s="6">
        <v>0</v>
      </c>
      <c r="CP180" s="6" t="s">
        <v>182</v>
      </c>
      <c r="CQ180" s="6">
        <v>0.1</v>
      </c>
      <c r="CR180" s="6">
        <v>0</v>
      </c>
      <c r="CS180" s="6">
        <v>0.19</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0.14000000000000001</v>
      </c>
      <c r="DT180" s="6">
        <v>0.42</v>
      </c>
      <c r="DU180" s="6">
        <v>0</v>
      </c>
      <c r="DV180" s="6">
        <v>0.16</v>
      </c>
      <c r="DY180" s="6" t="s">
        <v>182</v>
      </c>
      <c r="DZ180" s="6">
        <v>0.71</v>
      </c>
      <c r="EA180" s="6">
        <v>0.46</v>
      </c>
      <c r="EB180" s="6">
        <v>0</v>
      </c>
      <c r="EC180" s="6">
        <v>4.22</v>
      </c>
      <c r="EF180" s="6" t="s">
        <v>182</v>
      </c>
      <c r="EG180" s="6">
        <v>0.05</v>
      </c>
      <c r="EH180" s="6">
        <v>0</v>
      </c>
      <c r="EI180" s="6">
        <v>0</v>
      </c>
      <c r="EJ180" s="6">
        <v>0.38</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0.09</v>
      </c>
      <c r="FJ180" s="6">
        <v>0.32</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v>
      </c>
      <c r="GS180" s="58">
        <v>0</v>
      </c>
      <c r="GT180" s="58">
        <v>0</v>
      </c>
      <c r="GU180" s="58">
        <v>0</v>
      </c>
      <c r="GX180" s="62" t="s">
        <v>182</v>
      </c>
      <c r="GY180" s="62">
        <v>0</v>
      </c>
      <c r="GZ180" s="62">
        <v>0</v>
      </c>
      <c r="HA180" s="62">
        <v>0</v>
      </c>
      <c r="HB180" s="62">
        <v>0</v>
      </c>
    </row>
    <row r="181" spans="1:210"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0.04</v>
      </c>
      <c r="CD181" s="6">
        <v>0</v>
      </c>
      <c r="CE181" s="6">
        <v>7.0000000000000007E-2</v>
      </c>
      <c r="CF181" s="6">
        <v>0</v>
      </c>
      <c r="CI181" s="6" t="s">
        <v>183</v>
      </c>
      <c r="CJ181" s="6">
        <v>0.04</v>
      </c>
      <c r="CK181" s="6">
        <v>0.14000000000000001</v>
      </c>
      <c r="CL181" s="6">
        <v>0</v>
      </c>
      <c r="CM181" s="6">
        <v>0</v>
      </c>
      <c r="CP181" s="6" t="s">
        <v>183</v>
      </c>
      <c r="CQ181" s="6">
        <v>0</v>
      </c>
      <c r="CR181" s="6">
        <v>0</v>
      </c>
      <c r="CS181" s="6">
        <v>0</v>
      </c>
      <c r="CT181" s="6">
        <v>0</v>
      </c>
      <c r="CW181" s="6" t="s">
        <v>183</v>
      </c>
      <c r="CX181" s="6">
        <v>0.08</v>
      </c>
      <c r="CY181" s="6">
        <v>0.32</v>
      </c>
      <c r="CZ181" s="6">
        <v>0</v>
      </c>
      <c r="DA181" s="6">
        <v>0</v>
      </c>
      <c r="DD181" s="6" t="s">
        <v>183</v>
      </c>
      <c r="DE181" s="6">
        <v>0</v>
      </c>
      <c r="DF181" s="6">
        <v>0</v>
      </c>
      <c r="DG181" s="6">
        <v>0</v>
      </c>
      <c r="DH181" s="6">
        <v>0</v>
      </c>
      <c r="DK181" s="6" t="s">
        <v>183</v>
      </c>
      <c r="DL181" s="6">
        <v>0.03</v>
      </c>
      <c r="DM181" s="6">
        <v>0.12</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0.03</v>
      </c>
      <c r="EV181" s="6">
        <v>0.11</v>
      </c>
      <c r="EW181" s="6">
        <v>0</v>
      </c>
      <c r="EX181" s="6">
        <v>0</v>
      </c>
      <c r="FA181" s="6" t="s">
        <v>183</v>
      </c>
      <c r="FB181" s="6">
        <v>7.0000000000000007E-2</v>
      </c>
      <c r="FC181" s="6">
        <v>0</v>
      </c>
      <c r="FD181" s="6">
        <v>0.13</v>
      </c>
      <c r="FE181" s="6">
        <v>0</v>
      </c>
      <c r="FH181" s="6" t="s">
        <v>183</v>
      </c>
      <c r="FI181" s="6">
        <v>0</v>
      </c>
      <c r="FJ181" s="6">
        <v>0</v>
      </c>
      <c r="FK181" s="6">
        <v>0</v>
      </c>
      <c r="FL181" s="6">
        <v>0</v>
      </c>
      <c r="FO181" s="6" t="s">
        <v>183</v>
      </c>
      <c r="FP181" s="6">
        <v>0</v>
      </c>
      <c r="FQ181" s="6">
        <v>0</v>
      </c>
      <c r="FR181" s="6">
        <v>0</v>
      </c>
      <c r="FS181" s="6">
        <v>0</v>
      </c>
      <c r="FV181" s="6" t="s">
        <v>183</v>
      </c>
      <c r="FW181" s="6">
        <v>0.03</v>
      </c>
      <c r="FX181" s="6">
        <v>0</v>
      </c>
      <c r="FY181" s="6">
        <v>0.05</v>
      </c>
      <c r="FZ181" s="6">
        <v>0</v>
      </c>
      <c r="GC181" s="6" t="s">
        <v>183</v>
      </c>
      <c r="GD181" s="6">
        <v>0</v>
      </c>
      <c r="GE181" s="6">
        <v>0</v>
      </c>
      <c r="GF181" s="6">
        <v>0</v>
      </c>
      <c r="GG181" s="6">
        <v>0</v>
      </c>
      <c r="GJ181" s="58" t="s">
        <v>183</v>
      </c>
      <c r="GK181" s="58">
        <v>0.04</v>
      </c>
      <c r="GL181" s="58">
        <v>0.14000000000000001</v>
      </c>
      <c r="GM181" s="58">
        <v>0</v>
      </c>
      <c r="GN181" s="58">
        <v>0</v>
      </c>
      <c r="GQ181" s="58" t="s">
        <v>183</v>
      </c>
      <c r="GR181" s="58">
        <v>0.24</v>
      </c>
      <c r="GS181" s="58">
        <v>0.7</v>
      </c>
      <c r="GT181" s="58">
        <v>0.05</v>
      </c>
      <c r="GU181" s="58">
        <v>0</v>
      </c>
      <c r="GX181" s="62" t="s">
        <v>183</v>
      </c>
      <c r="GY181" s="62">
        <v>0</v>
      </c>
      <c r="GZ181" s="62">
        <v>0</v>
      </c>
      <c r="HA181" s="62">
        <v>0</v>
      </c>
      <c r="HB181" s="62">
        <v>0</v>
      </c>
    </row>
    <row r="182" spans="1:210"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0.05</v>
      </c>
      <c r="CD182" s="6">
        <v>0</v>
      </c>
      <c r="CE182" s="6">
        <v>0</v>
      </c>
      <c r="CF182" s="6">
        <v>0.3</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0.08</v>
      </c>
      <c r="EA182" s="6">
        <v>0</v>
      </c>
      <c r="EB182" s="6">
        <v>0.17</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0.15</v>
      </c>
      <c r="FC182" s="6">
        <v>0</v>
      </c>
      <c r="FD182" s="6">
        <v>0.31</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2" t="s">
        <v>184</v>
      </c>
      <c r="GY182" s="62">
        <v>0</v>
      </c>
      <c r="GZ182" s="62">
        <v>0</v>
      </c>
      <c r="HA182" s="62">
        <v>0</v>
      </c>
      <c r="HB182" s="62">
        <v>0</v>
      </c>
    </row>
    <row r="183" spans="1:210"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0.03</v>
      </c>
      <c r="CK183" s="6">
        <v>0.09</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0.05</v>
      </c>
      <c r="EA183" s="6">
        <v>0</v>
      </c>
      <c r="EB183" s="6">
        <v>0.11</v>
      </c>
      <c r="EC183" s="6">
        <v>0</v>
      </c>
      <c r="EF183" s="6" t="s">
        <v>185</v>
      </c>
      <c r="EG183" s="6">
        <v>0</v>
      </c>
      <c r="EH183" s="6">
        <v>0</v>
      </c>
      <c r="EI183" s="6">
        <v>0</v>
      </c>
      <c r="EJ183" s="6">
        <v>0</v>
      </c>
      <c r="EM183" s="6" t="s">
        <v>185</v>
      </c>
      <c r="EN183" s="6">
        <v>0</v>
      </c>
      <c r="EO183" s="6">
        <v>0</v>
      </c>
      <c r="EP183" s="6">
        <v>0</v>
      </c>
      <c r="EQ183" s="6">
        <v>0</v>
      </c>
      <c r="ET183" s="6" t="s">
        <v>185</v>
      </c>
      <c r="EU183" s="6">
        <v>0.03</v>
      </c>
      <c r="EV183" s="6">
        <v>0.1</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2" t="s">
        <v>185</v>
      </c>
      <c r="GY183" s="62">
        <v>0.12</v>
      </c>
      <c r="GZ183" s="62">
        <v>0.39</v>
      </c>
      <c r="HA183" s="62">
        <v>0</v>
      </c>
      <c r="HB183" s="62">
        <v>0</v>
      </c>
    </row>
    <row r="184" spans="1:210"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0.12</v>
      </c>
      <c r="S184" s="1">
        <v>0</v>
      </c>
      <c r="T184" s="1">
        <v>0</v>
      </c>
      <c r="U184" s="1">
        <v>0.67</v>
      </c>
      <c r="V184" s="1"/>
      <c r="W184" s="1"/>
      <c r="X184" s="1" t="s">
        <v>186</v>
      </c>
      <c r="Y184" s="1">
        <v>0.26</v>
      </c>
      <c r="Z184" s="1">
        <v>0</v>
      </c>
      <c r="AA184" s="1">
        <v>0</v>
      </c>
      <c r="AB184" s="1">
        <v>1.46</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0.03</v>
      </c>
      <c r="AU184" s="6">
        <v>0</v>
      </c>
      <c r="AV184" s="6">
        <v>7.0000000000000007E-2</v>
      </c>
      <c r="AW184" s="6">
        <v>0</v>
      </c>
      <c r="AZ184" s="6" t="s">
        <v>186</v>
      </c>
      <c r="BA184" s="6">
        <v>0</v>
      </c>
      <c r="BB184" s="6">
        <v>0</v>
      </c>
      <c r="BC184" s="6">
        <v>0</v>
      </c>
      <c r="BD184" s="6">
        <v>0</v>
      </c>
      <c r="BG184" s="6" t="s">
        <v>186</v>
      </c>
      <c r="BH184" s="6">
        <v>0.04</v>
      </c>
      <c r="BI184" s="6">
        <v>0</v>
      </c>
      <c r="BJ184" s="6">
        <v>7.0000000000000007E-2</v>
      </c>
      <c r="BK184" s="6">
        <v>0</v>
      </c>
      <c r="BN184" s="6" t="s">
        <v>186</v>
      </c>
      <c r="BO184" s="6">
        <v>0</v>
      </c>
      <c r="BP184" s="6">
        <v>0</v>
      </c>
      <c r="BQ184" s="6">
        <v>0</v>
      </c>
      <c r="BR184" s="6">
        <v>0</v>
      </c>
      <c r="BU184" s="6" t="s">
        <v>186</v>
      </c>
      <c r="BV184" s="6">
        <v>0.08</v>
      </c>
      <c r="BW184" s="6">
        <v>0.35</v>
      </c>
      <c r="BX184" s="6">
        <v>0</v>
      </c>
      <c r="BY184" s="6">
        <v>0</v>
      </c>
      <c r="CB184" s="6" t="s">
        <v>186</v>
      </c>
      <c r="CC184" s="6">
        <v>0</v>
      </c>
      <c r="CD184" s="6">
        <v>0</v>
      </c>
      <c r="CE184" s="6">
        <v>0</v>
      </c>
      <c r="CF184" s="6">
        <v>0</v>
      </c>
      <c r="CI184" s="6" t="s">
        <v>186</v>
      </c>
      <c r="CJ184" s="6">
        <v>0.15</v>
      </c>
      <c r="CK184" s="6">
        <v>0</v>
      </c>
      <c r="CL184" s="6">
        <v>0</v>
      </c>
      <c r="CM184" s="6">
        <v>0.96</v>
      </c>
      <c r="CP184" s="6" t="s">
        <v>186</v>
      </c>
      <c r="CQ184" s="6">
        <v>0.03</v>
      </c>
      <c r="CR184" s="6">
        <v>0</v>
      </c>
      <c r="CS184" s="6">
        <v>0</v>
      </c>
      <c r="CT184" s="6">
        <v>0.24</v>
      </c>
      <c r="CW184" s="6" t="s">
        <v>186</v>
      </c>
      <c r="CX184" s="6">
        <v>0</v>
      </c>
      <c r="CY184" s="6">
        <v>0</v>
      </c>
      <c r="CZ184" s="6">
        <v>0</v>
      </c>
      <c r="DA184" s="6">
        <v>0</v>
      </c>
      <c r="DD184" s="6" t="s">
        <v>186</v>
      </c>
      <c r="DE184" s="6">
        <v>0.06</v>
      </c>
      <c r="DF184" s="6">
        <v>0</v>
      </c>
      <c r="DG184" s="6">
        <v>0</v>
      </c>
      <c r="DH184" s="6">
        <v>0.42</v>
      </c>
      <c r="DK184" s="6" t="s">
        <v>186</v>
      </c>
      <c r="DL184" s="6">
        <v>0.17</v>
      </c>
      <c r="DM184" s="6">
        <v>0</v>
      </c>
      <c r="DN184" s="6">
        <v>0</v>
      </c>
      <c r="DO184" s="6">
        <v>1.32</v>
      </c>
      <c r="DR184" s="6" t="s">
        <v>186</v>
      </c>
      <c r="DS184" s="6">
        <v>0</v>
      </c>
      <c r="DT184" s="6">
        <v>0</v>
      </c>
      <c r="DU184" s="6">
        <v>0</v>
      </c>
      <c r="DV184" s="6">
        <v>0</v>
      </c>
      <c r="DY184" s="6" t="s">
        <v>186</v>
      </c>
      <c r="DZ184" s="6">
        <v>0</v>
      </c>
      <c r="EA184" s="6">
        <v>0</v>
      </c>
      <c r="EB184" s="6">
        <v>0</v>
      </c>
      <c r="EC184" s="6">
        <v>0</v>
      </c>
      <c r="EF184" s="6" t="s">
        <v>186</v>
      </c>
      <c r="EG184" s="6">
        <v>7.0000000000000007E-2</v>
      </c>
      <c r="EH184" s="6">
        <v>0</v>
      </c>
      <c r="EI184" s="6">
        <v>0</v>
      </c>
      <c r="EJ184" s="6">
        <v>0.56000000000000005</v>
      </c>
      <c r="EM184" s="6" t="s">
        <v>186</v>
      </c>
      <c r="EN184" s="6">
        <v>0.13</v>
      </c>
      <c r="EO184" s="6">
        <v>0</v>
      </c>
      <c r="EP184" s="6">
        <v>0</v>
      </c>
      <c r="EQ184" s="6">
        <v>1.1499999999999999</v>
      </c>
      <c r="ET184" s="6" t="s">
        <v>186</v>
      </c>
      <c r="EU184" s="6">
        <v>0.12</v>
      </c>
      <c r="EV184" s="6">
        <v>0</v>
      </c>
      <c r="EW184" s="6">
        <v>0</v>
      </c>
      <c r="EX184" s="6">
        <v>0.86</v>
      </c>
      <c r="FA184" s="6" t="s">
        <v>186</v>
      </c>
      <c r="FB184" s="6">
        <v>0</v>
      </c>
      <c r="FC184" s="6">
        <v>0</v>
      </c>
      <c r="FD184" s="6">
        <v>0</v>
      </c>
      <c r="FE184" s="6">
        <v>0</v>
      </c>
      <c r="FH184" s="6" t="s">
        <v>186</v>
      </c>
      <c r="FI184" s="6">
        <v>0</v>
      </c>
      <c r="FJ184" s="6">
        <v>0</v>
      </c>
      <c r="FK184" s="6">
        <v>0</v>
      </c>
      <c r="FL184" s="6">
        <v>0</v>
      </c>
      <c r="FO184" s="6" t="s">
        <v>186</v>
      </c>
      <c r="FP184" s="6">
        <v>0.05</v>
      </c>
      <c r="FQ184" s="6">
        <v>0</v>
      </c>
      <c r="FR184" s="6">
        <v>0</v>
      </c>
      <c r="FS184" s="6">
        <v>0.4</v>
      </c>
      <c r="FV184" s="6" t="s">
        <v>186</v>
      </c>
      <c r="FW184" s="6">
        <v>0</v>
      </c>
      <c r="FX184" s="6">
        <v>0</v>
      </c>
      <c r="FY184" s="6">
        <v>0</v>
      </c>
      <c r="FZ184" s="6">
        <v>0</v>
      </c>
      <c r="GC184" s="6" t="s">
        <v>186</v>
      </c>
      <c r="GD184" s="6">
        <v>0.22</v>
      </c>
      <c r="GE184" s="6">
        <v>0</v>
      </c>
      <c r="GF184" s="6">
        <v>0</v>
      </c>
      <c r="GG184" s="6">
        <v>2.04</v>
      </c>
      <c r="GJ184" s="58" t="s">
        <v>186</v>
      </c>
      <c r="GK184" s="58">
        <v>0.23</v>
      </c>
      <c r="GL184" s="58">
        <v>0</v>
      </c>
      <c r="GM184" s="58">
        <v>0</v>
      </c>
      <c r="GN184" s="58">
        <v>1.9</v>
      </c>
      <c r="GQ184" s="58" t="s">
        <v>186</v>
      </c>
      <c r="GR184" s="58">
        <v>0.09</v>
      </c>
      <c r="GS184" s="58">
        <v>0</v>
      </c>
      <c r="GT184" s="58">
        <v>0.06</v>
      </c>
      <c r="GU184" s="58">
        <v>0.48</v>
      </c>
      <c r="GX184" s="62" t="s">
        <v>186</v>
      </c>
      <c r="GY184" s="62">
        <v>0</v>
      </c>
      <c r="GZ184" s="62">
        <v>0</v>
      </c>
      <c r="HA184" s="62">
        <v>0</v>
      </c>
      <c r="HB184" s="62">
        <v>0</v>
      </c>
    </row>
    <row r="185" spans="1:210"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0.04</v>
      </c>
      <c r="S185" s="1">
        <v>0.18</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0.36</v>
      </c>
      <c r="AU185" s="6">
        <v>0</v>
      </c>
      <c r="AV185" s="6">
        <v>0</v>
      </c>
      <c r="AW185" s="6">
        <v>0</v>
      </c>
      <c r="AZ185" s="6" t="s">
        <v>187</v>
      </c>
      <c r="BA185" s="6">
        <v>0.16</v>
      </c>
      <c r="BB185" s="6">
        <v>0</v>
      </c>
      <c r="BC185" s="6">
        <v>0</v>
      </c>
      <c r="BD185" s="6">
        <v>0</v>
      </c>
      <c r="BG185" s="6" t="s">
        <v>187</v>
      </c>
      <c r="BH185" s="6">
        <v>0</v>
      </c>
      <c r="BI185" s="6">
        <v>0</v>
      </c>
      <c r="BJ185" s="6">
        <v>0</v>
      </c>
      <c r="BK185" s="6">
        <v>0</v>
      </c>
      <c r="BN185" s="6" t="s">
        <v>187</v>
      </c>
      <c r="BO185" s="6">
        <v>0.24</v>
      </c>
      <c r="BP185" s="6">
        <v>0.24</v>
      </c>
      <c r="BQ185" s="6">
        <v>0</v>
      </c>
      <c r="BR185" s="6">
        <v>0</v>
      </c>
      <c r="BU185" s="6" t="s">
        <v>187</v>
      </c>
      <c r="BV185" s="6">
        <v>0.26</v>
      </c>
      <c r="BW185" s="6">
        <v>0.34</v>
      </c>
      <c r="BX185" s="6">
        <v>0</v>
      </c>
      <c r="BY185" s="6">
        <v>0</v>
      </c>
      <c r="CB185" s="6" t="s">
        <v>187</v>
      </c>
      <c r="CC185" s="6">
        <v>0.17</v>
      </c>
      <c r="CD185" s="6">
        <v>0</v>
      </c>
      <c r="CE185" s="6">
        <v>0</v>
      </c>
      <c r="CF185" s="6">
        <v>0</v>
      </c>
      <c r="CI185" s="6" t="s">
        <v>187</v>
      </c>
      <c r="CJ185" s="6">
        <v>0.15</v>
      </c>
      <c r="CK185" s="6">
        <v>0</v>
      </c>
      <c r="CL185" s="6">
        <v>0</v>
      </c>
      <c r="CM185" s="6">
        <v>0</v>
      </c>
      <c r="CP185" s="6" t="s">
        <v>187</v>
      </c>
      <c r="CQ185" s="6">
        <v>0</v>
      </c>
      <c r="CR185" s="6">
        <v>0</v>
      </c>
      <c r="CS185" s="6">
        <v>0</v>
      </c>
      <c r="CT185" s="6">
        <v>0</v>
      </c>
      <c r="CW185" s="6" t="s">
        <v>187</v>
      </c>
      <c r="CX185" s="6">
        <v>0.17</v>
      </c>
      <c r="CY185" s="6">
        <v>0</v>
      </c>
      <c r="CZ185" s="6">
        <v>0</v>
      </c>
      <c r="DA185" s="6">
        <v>0</v>
      </c>
      <c r="DD185" s="6" t="s">
        <v>187</v>
      </c>
      <c r="DE185" s="6">
        <v>0</v>
      </c>
      <c r="DF185" s="6">
        <v>0</v>
      </c>
      <c r="DG185" s="6">
        <v>0</v>
      </c>
      <c r="DH185" s="6">
        <v>0</v>
      </c>
      <c r="DK185" s="6" t="s">
        <v>187</v>
      </c>
      <c r="DL185" s="6">
        <v>0.15</v>
      </c>
      <c r="DM185" s="6">
        <v>0</v>
      </c>
      <c r="DN185" s="6">
        <v>0</v>
      </c>
      <c r="DO185" s="6">
        <v>0</v>
      </c>
      <c r="DR185" s="6" t="s">
        <v>187</v>
      </c>
      <c r="DS185" s="6">
        <v>0.12</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0.14000000000000001</v>
      </c>
      <c r="EV185" s="6">
        <v>0</v>
      </c>
      <c r="EW185" s="6">
        <v>0</v>
      </c>
      <c r="EX185" s="6">
        <v>0</v>
      </c>
      <c r="FA185" s="6" t="s">
        <v>187</v>
      </c>
      <c r="FB185" s="6">
        <v>0.1</v>
      </c>
      <c r="FC185" s="6">
        <v>0</v>
      </c>
      <c r="FD185" s="6">
        <v>0</v>
      </c>
      <c r="FE185" s="6">
        <v>0.73</v>
      </c>
      <c r="FH185" s="6" t="s">
        <v>187</v>
      </c>
      <c r="FI185" s="6">
        <v>0.15</v>
      </c>
      <c r="FJ185" s="6">
        <v>0</v>
      </c>
      <c r="FK185" s="6">
        <v>0</v>
      </c>
      <c r="FL185" s="6">
        <v>0</v>
      </c>
      <c r="FO185" s="6" t="s">
        <v>187</v>
      </c>
      <c r="FP185" s="6">
        <v>0.15</v>
      </c>
      <c r="FQ185" s="6">
        <v>0.23</v>
      </c>
      <c r="FR185" s="6">
        <v>0</v>
      </c>
      <c r="FS185" s="6">
        <v>0.37</v>
      </c>
      <c r="FV185" s="6" t="s">
        <v>187</v>
      </c>
      <c r="FW185" s="6">
        <v>0</v>
      </c>
      <c r="FX185" s="6">
        <v>0</v>
      </c>
      <c r="FY185" s="6">
        <v>0</v>
      </c>
      <c r="FZ185" s="6">
        <v>0</v>
      </c>
      <c r="GC185" s="6" t="s">
        <v>187</v>
      </c>
      <c r="GD185" s="6">
        <v>0</v>
      </c>
      <c r="GE185" s="6">
        <v>0</v>
      </c>
      <c r="GF185" s="6">
        <v>0</v>
      </c>
      <c r="GG185" s="6">
        <v>0</v>
      </c>
      <c r="GJ185" s="58" t="s">
        <v>187</v>
      </c>
      <c r="GK185" s="58">
        <v>0.16</v>
      </c>
      <c r="GL185" s="58">
        <v>0</v>
      </c>
      <c r="GM185" s="58">
        <v>0</v>
      </c>
      <c r="GN185" s="58">
        <v>0</v>
      </c>
      <c r="GQ185" s="58" t="s">
        <v>187</v>
      </c>
      <c r="GR185" s="58">
        <v>0.04</v>
      </c>
      <c r="GS185" s="58">
        <v>0</v>
      </c>
      <c r="GT185" s="58">
        <v>0.08</v>
      </c>
      <c r="GU185" s="58">
        <v>0</v>
      </c>
      <c r="GX185" s="62" t="s">
        <v>187</v>
      </c>
      <c r="GY185" s="62">
        <v>0</v>
      </c>
      <c r="GZ185" s="62">
        <v>0</v>
      </c>
      <c r="HA185" s="62">
        <v>0</v>
      </c>
      <c r="HB185" s="62">
        <v>0</v>
      </c>
    </row>
    <row r="186" spans="1:210"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2" t="s">
        <v>188</v>
      </c>
      <c r="GY186" s="62">
        <v>0</v>
      </c>
      <c r="GZ186" s="62">
        <v>0</v>
      </c>
      <c r="HA186" s="62">
        <v>0</v>
      </c>
      <c r="HB186" s="62">
        <v>0</v>
      </c>
    </row>
    <row r="187" spans="1:210"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0.03</v>
      </c>
      <c r="FC187" s="6">
        <v>0</v>
      </c>
      <c r="FD187" s="6">
        <v>7.0000000000000007E-2</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0.04</v>
      </c>
      <c r="GS187" s="58">
        <v>0.14000000000000001</v>
      </c>
      <c r="GT187" s="58">
        <v>0</v>
      </c>
      <c r="GU187" s="58">
        <v>0</v>
      </c>
      <c r="GX187" s="62" t="s">
        <v>189</v>
      </c>
      <c r="GY187" s="62">
        <v>0</v>
      </c>
      <c r="GZ187" s="62">
        <v>0</v>
      </c>
      <c r="HA187" s="62">
        <v>0</v>
      </c>
      <c r="HB187" s="62">
        <v>0</v>
      </c>
    </row>
    <row r="188" spans="1:210" x14ac:dyDescent="0.3">
      <c r="A188" s="1">
        <v>9.1500000000000021</v>
      </c>
      <c r="B188" s="1">
        <v>9.2000000000000028</v>
      </c>
      <c r="C188" s="1" t="s">
        <v>190</v>
      </c>
      <c r="D188" s="1">
        <v>0.04</v>
      </c>
      <c r="E188" s="1">
        <v>0.14000000000000001</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0.04</v>
      </c>
      <c r="Z188" s="1">
        <v>0.18</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0.03</v>
      </c>
      <c r="DM188" s="6">
        <v>0.09</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0.06</v>
      </c>
      <c r="EO188" s="6">
        <v>0.2</v>
      </c>
      <c r="EP188" s="6">
        <v>0</v>
      </c>
      <c r="EQ188" s="6">
        <v>0</v>
      </c>
      <c r="ET188" s="6" t="s">
        <v>190</v>
      </c>
      <c r="EU188" s="6">
        <v>0</v>
      </c>
      <c r="EV188" s="6">
        <v>0</v>
      </c>
      <c r="EW188" s="6">
        <v>0</v>
      </c>
      <c r="EX188" s="6">
        <v>0</v>
      </c>
      <c r="FA188" s="6" t="s">
        <v>190</v>
      </c>
      <c r="FB188" s="6">
        <v>0.18</v>
      </c>
      <c r="FC188" s="6">
        <v>0.16</v>
      </c>
      <c r="FD188" s="6">
        <v>7.0000000000000007E-2</v>
      </c>
      <c r="FE188" s="6">
        <v>0.7</v>
      </c>
      <c r="FH188" s="6" t="s">
        <v>190</v>
      </c>
      <c r="FI188" s="6">
        <v>0</v>
      </c>
      <c r="FJ188" s="6">
        <v>0</v>
      </c>
      <c r="FK188" s="6">
        <v>0</v>
      </c>
      <c r="FL188" s="6">
        <v>0</v>
      </c>
      <c r="FO188" s="6" t="s">
        <v>190</v>
      </c>
      <c r="FP188" s="6">
        <v>0</v>
      </c>
      <c r="FQ188" s="6">
        <v>0</v>
      </c>
      <c r="FR188" s="6">
        <v>0</v>
      </c>
      <c r="FS188" s="6">
        <v>0</v>
      </c>
      <c r="FV188" s="6" t="s">
        <v>190</v>
      </c>
      <c r="FW188" s="6">
        <v>0.11</v>
      </c>
      <c r="FX188" s="6">
        <v>0.42</v>
      </c>
      <c r="FY188" s="6">
        <v>0</v>
      </c>
      <c r="FZ188" s="6">
        <v>0</v>
      </c>
      <c r="GC188" s="6" t="s">
        <v>190</v>
      </c>
      <c r="GD188" s="6">
        <v>0.25</v>
      </c>
      <c r="GE188" s="6">
        <v>0</v>
      </c>
      <c r="GF188" s="6">
        <v>0.43</v>
      </c>
      <c r="GG188" s="6">
        <v>0</v>
      </c>
      <c r="GJ188" s="58" t="s">
        <v>190</v>
      </c>
      <c r="GK188" s="58">
        <v>0</v>
      </c>
      <c r="GL188" s="58">
        <v>0</v>
      </c>
      <c r="GM188" s="58">
        <v>0</v>
      </c>
      <c r="GN188" s="58">
        <v>0</v>
      </c>
      <c r="GQ188" s="58" t="s">
        <v>190</v>
      </c>
      <c r="GR188" s="58">
        <v>0</v>
      </c>
      <c r="GS188" s="58">
        <v>0</v>
      </c>
      <c r="GT188" s="58">
        <v>0</v>
      </c>
      <c r="GU188" s="58">
        <v>0</v>
      </c>
      <c r="GX188" s="62" t="s">
        <v>190</v>
      </c>
      <c r="GY188" s="62">
        <v>0</v>
      </c>
      <c r="GZ188" s="62">
        <v>0</v>
      </c>
      <c r="HA188" s="62">
        <v>0</v>
      </c>
      <c r="HB188" s="62">
        <v>0</v>
      </c>
    </row>
    <row r="189" spans="1:210" x14ac:dyDescent="0.3">
      <c r="A189" s="1">
        <v>9.2000000000000028</v>
      </c>
      <c r="B189" s="1">
        <v>9.2500000000000036</v>
      </c>
      <c r="C189" s="1" t="s">
        <v>191</v>
      </c>
      <c r="D189" s="1">
        <v>0</v>
      </c>
      <c r="E189" s="1">
        <v>0</v>
      </c>
      <c r="F189" s="1">
        <v>0</v>
      </c>
      <c r="G189" s="1">
        <v>0</v>
      </c>
      <c r="H189" s="1"/>
      <c r="I189" s="1"/>
      <c r="J189" s="1" t="s">
        <v>191</v>
      </c>
      <c r="K189" s="1">
        <v>0.1</v>
      </c>
      <c r="L189" s="1">
        <v>0</v>
      </c>
      <c r="M189" s="1">
        <v>0.19</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7.0000000000000007E-2</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v>
      </c>
      <c r="EO189" s="6">
        <v>0</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2" t="s">
        <v>191</v>
      </c>
      <c r="GY189" s="62">
        <v>0</v>
      </c>
      <c r="GZ189" s="62">
        <v>0</v>
      </c>
      <c r="HA189" s="62">
        <v>0</v>
      </c>
      <c r="HB189" s="62">
        <v>0</v>
      </c>
    </row>
    <row r="190" spans="1:210"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0.05</v>
      </c>
      <c r="AN190" s="6">
        <v>0.2</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0.03</v>
      </c>
      <c r="DF190" s="6">
        <v>0.11</v>
      </c>
      <c r="DG190" s="6">
        <v>0</v>
      </c>
      <c r="DH190" s="6">
        <v>0</v>
      </c>
      <c r="DK190" s="6" t="s">
        <v>192</v>
      </c>
      <c r="DL190" s="6">
        <v>0.01</v>
      </c>
      <c r="DM190" s="6">
        <v>0.05</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0.03</v>
      </c>
      <c r="GE190" s="6">
        <v>0.12</v>
      </c>
      <c r="GF190" s="6">
        <v>0</v>
      </c>
      <c r="GG190" s="6">
        <v>0</v>
      </c>
      <c r="GJ190" s="58" t="s">
        <v>192</v>
      </c>
      <c r="GK190" s="58">
        <v>0</v>
      </c>
      <c r="GL190" s="58">
        <v>0</v>
      </c>
      <c r="GM190" s="58">
        <v>0</v>
      </c>
      <c r="GN190" s="58">
        <v>0</v>
      </c>
      <c r="GQ190" s="58" t="s">
        <v>192</v>
      </c>
      <c r="GR190" s="58">
        <v>0</v>
      </c>
      <c r="GS190" s="58">
        <v>0</v>
      </c>
      <c r="GT190" s="58">
        <v>0</v>
      </c>
      <c r="GU190" s="58">
        <v>0</v>
      </c>
      <c r="GX190" s="62" t="s">
        <v>192</v>
      </c>
      <c r="GY190" s="62">
        <v>0</v>
      </c>
      <c r="GZ190" s="62">
        <v>0</v>
      </c>
      <c r="HA190" s="62">
        <v>0</v>
      </c>
      <c r="HB190" s="62">
        <v>0</v>
      </c>
    </row>
    <row r="191" spans="1:210"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0.04</v>
      </c>
      <c r="AN191" s="6">
        <v>0.14000000000000001</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0.05</v>
      </c>
      <c r="EA191" s="6">
        <v>0</v>
      </c>
      <c r="EB191" s="6">
        <v>0.1</v>
      </c>
      <c r="EC191" s="6">
        <v>0</v>
      </c>
      <c r="EF191" s="6" t="s">
        <v>193</v>
      </c>
      <c r="EG191" s="6">
        <v>0</v>
      </c>
      <c r="EH191" s="6">
        <v>0</v>
      </c>
      <c r="EI191" s="6">
        <v>0</v>
      </c>
      <c r="EJ191" s="6">
        <v>0</v>
      </c>
      <c r="EM191" s="6" t="s">
        <v>193</v>
      </c>
      <c r="EN191" s="6">
        <v>0.15</v>
      </c>
      <c r="EO191" s="6">
        <v>0</v>
      </c>
      <c r="EP191" s="6">
        <v>0.28999999999999998</v>
      </c>
      <c r="EQ191" s="6">
        <v>0</v>
      </c>
      <c r="ET191" s="6" t="s">
        <v>193</v>
      </c>
      <c r="EU191" s="6">
        <v>0.09</v>
      </c>
      <c r="EV191" s="6">
        <v>0</v>
      </c>
      <c r="EW191" s="6">
        <v>0.18</v>
      </c>
      <c r="EX191" s="6">
        <v>0</v>
      </c>
      <c r="FA191" s="6" t="s">
        <v>193</v>
      </c>
      <c r="FB191" s="6">
        <v>0</v>
      </c>
      <c r="FC191" s="6">
        <v>0</v>
      </c>
      <c r="FD191" s="6">
        <v>0</v>
      </c>
      <c r="FE191" s="6">
        <v>0</v>
      </c>
      <c r="FH191" s="6" t="s">
        <v>193</v>
      </c>
      <c r="FI191" s="6">
        <v>0</v>
      </c>
      <c r="FJ191" s="6">
        <v>0</v>
      </c>
      <c r="FK191" s="6">
        <v>0</v>
      </c>
      <c r="FL191" s="6">
        <v>0</v>
      </c>
      <c r="FO191" s="6" t="s">
        <v>193</v>
      </c>
      <c r="FP191" s="6">
        <v>0.27</v>
      </c>
      <c r="FQ191" s="6">
        <v>0</v>
      </c>
      <c r="FR191" s="6">
        <v>0.49</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2" t="s">
        <v>193</v>
      </c>
      <c r="GY191" s="62">
        <v>0</v>
      </c>
      <c r="GZ191" s="62">
        <v>0</v>
      </c>
      <c r="HA191" s="62">
        <v>0</v>
      </c>
      <c r="HB191" s="62">
        <v>0</v>
      </c>
    </row>
    <row r="192" spans="1:210"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2" t="s">
        <v>194</v>
      </c>
      <c r="GY192" s="62">
        <v>0</v>
      </c>
      <c r="GZ192" s="62">
        <v>0</v>
      </c>
      <c r="HA192" s="62">
        <v>0</v>
      </c>
      <c r="HB192" s="62">
        <v>0</v>
      </c>
    </row>
    <row r="193" spans="1:210" x14ac:dyDescent="0.3">
      <c r="A193" s="1">
        <v>9.4</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0.15</v>
      </c>
      <c r="AU193" s="6">
        <v>0</v>
      </c>
      <c r="AV193" s="6">
        <v>0.3</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0.03</v>
      </c>
      <c r="CD193" s="6">
        <v>0</v>
      </c>
      <c r="CE193" s="6">
        <v>0.06</v>
      </c>
      <c r="CF193" s="6">
        <v>0</v>
      </c>
      <c r="CI193" s="6" t="s">
        <v>195</v>
      </c>
      <c r="CJ193" s="6">
        <v>0.05</v>
      </c>
      <c r="CK193" s="6">
        <v>0.16</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0.06</v>
      </c>
      <c r="FX193" s="6">
        <v>0</v>
      </c>
      <c r="FY193" s="6">
        <v>0.09</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2" t="s">
        <v>195</v>
      </c>
      <c r="GY193" s="62">
        <v>0</v>
      </c>
      <c r="GZ193" s="62">
        <v>0</v>
      </c>
      <c r="HA193" s="62">
        <v>0</v>
      </c>
      <c r="HB193" s="62">
        <v>0</v>
      </c>
    </row>
    <row r="194" spans="1:210" x14ac:dyDescent="0.3">
      <c r="A194" s="1">
        <v>9.4499999999999993</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0.24</v>
      </c>
      <c r="AU194" s="6">
        <v>0</v>
      </c>
      <c r="AV194" s="6">
        <v>0</v>
      </c>
      <c r="AW194" s="6">
        <v>0</v>
      </c>
      <c r="AZ194" s="6" t="s">
        <v>196</v>
      </c>
      <c r="BA194" s="6">
        <v>0</v>
      </c>
      <c r="BB194" s="6">
        <v>0</v>
      </c>
      <c r="BC194" s="6">
        <v>0</v>
      </c>
      <c r="BD194" s="6">
        <v>0</v>
      </c>
      <c r="BG194" s="6" t="s">
        <v>196</v>
      </c>
      <c r="BH194" s="6">
        <v>0.03</v>
      </c>
      <c r="BI194" s="6">
        <v>0.13</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0.03</v>
      </c>
      <c r="CR194" s="6">
        <v>0.1</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0.31</v>
      </c>
      <c r="DT194" s="6">
        <v>0.34</v>
      </c>
      <c r="DU194" s="6">
        <v>0.41</v>
      </c>
      <c r="DV194" s="6">
        <v>0</v>
      </c>
      <c r="DY194" s="6" t="s">
        <v>196</v>
      </c>
      <c r="DZ194" s="6">
        <v>0.16</v>
      </c>
      <c r="EA194" s="6">
        <v>0.13</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0.05</v>
      </c>
      <c r="GS194" s="58">
        <v>0</v>
      </c>
      <c r="GT194" s="58">
        <v>0</v>
      </c>
      <c r="GU194" s="58">
        <v>0</v>
      </c>
      <c r="GX194" s="62" t="s">
        <v>196</v>
      </c>
      <c r="GY194" s="62">
        <v>0</v>
      </c>
      <c r="GZ194" s="62">
        <v>0</v>
      </c>
      <c r="HA194" s="62">
        <v>0</v>
      </c>
      <c r="HB194" s="62">
        <v>0</v>
      </c>
    </row>
    <row r="195" spans="1:210" x14ac:dyDescent="0.3">
      <c r="A195" s="1">
        <v>9.5</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0.04</v>
      </c>
      <c r="BW195" s="6">
        <v>0</v>
      </c>
      <c r="BX195" s="6">
        <v>0</v>
      </c>
      <c r="BY195" s="6">
        <v>0</v>
      </c>
      <c r="CB195" s="6" t="s">
        <v>197</v>
      </c>
      <c r="CC195" s="6">
        <v>0.62</v>
      </c>
      <c r="CD195" s="6">
        <v>0.39</v>
      </c>
      <c r="CE195" s="6">
        <v>0.38</v>
      </c>
      <c r="CF195" s="6">
        <v>1.99</v>
      </c>
      <c r="CI195" s="6" t="s">
        <v>197</v>
      </c>
      <c r="CJ195" s="6">
        <v>0.14000000000000001</v>
      </c>
      <c r="CK195" s="6">
        <v>0.14000000000000001</v>
      </c>
      <c r="CL195" s="6">
        <v>0.21</v>
      </c>
      <c r="CM195" s="6">
        <v>0</v>
      </c>
      <c r="CP195" s="6" t="s">
        <v>197</v>
      </c>
      <c r="CQ195" s="6">
        <v>0.09</v>
      </c>
      <c r="CR195" s="6">
        <v>0.31</v>
      </c>
      <c r="CS195" s="6">
        <v>0</v>
      </c>
      <c r="CT195" s="6">
        <v>0</v>
      </c>
      <c r="CW195" s="6" t="s">
        <v>197</v>
      </c>
      <c r="CX195" s="6">
        <v>0.5</v>
      </c>
      <c r="CY195" s="6">
        <v>0.5</v>
      </c>
      <c r="CZ195" s="6">
        <v>0.11</v>
      </c>
      <c r="DA195" s="6">
        <v>2.17</v>
      </c>
      <c r="DD195" s="6" t="s">
        <v>197</v>
      </c>
      <c r="DE195" s="6">
        <v>0.26</v>
      </c>
      <c r="DF195" s="6">
        <v>0.41</v>
      </c>
      <c r="DG195" s="6">
        <v>0.27</v>
      </c>
      <c r="DH195" s="6">
        <v>0</v>
      </c>
      <c r="DK195" s="6" t="s">
        <v>197</v>
      </c>
      <c r="DL195" s="6">
        <v>0.41</v>
      </c>
      <c r="DM195" s="6">
        <v>0</v>
      </c>
      <c r="DN195" s="6">
        <v>0.76</v>
      </c>
      <c r="DO195" s="6">
        <v>0</v>
      </c>
      <c r="DR195" s="6" t="s">
        <v>197</v>
      </c>
      <c r="DS195" s="6">
        <v>0.19</v>
      </c>
      <c r="DT195" s="6">
        <v>0</v>
      </c>
      <c r="DU195" s="6">
        <v>0.32</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0.2</v>
      </c>
      <c r="EV195" s="6">
        <v>0.56999999999999995</v>
      </c>
      <c r="EW195" s="6">
        <v>0.08</v>
      </c>
      <c r="EX195" s="6">
        <v>0</v>
      </c>
      <c r="FA195" s="6" t="s">
        <v>197</v>
      </c>
      <c r="FB195" s="6">
        <v>0.06</v>
      </c>
      <c r="FC195" s="6">
        <v>0</v>
      </c>
      <c r="FD195" s="6">
        <v>0.12</v>
      </c>
      <c r="FE195" s="6">
        <v>0</v>
      </c>
      <c r="FH195" s="6" t="s">
        <v>197</v>
      </c>
      <c r="FI195" s="6">
        <v>0.28000000000000003</v>
      </c>
      <c r="FJ195" s="6">
        <v>0.28000000000000003</v>
      </c>
      <c r="FK195" s="6">
        <v>0.39</v>
      </c>
      <c r="FL195" s="6">
        <v>0</v>
      </c>
      <c r="FO195" s="6" t="s">
        <v>197</v>
      </c>
      <c r="FP195" s="6">
        <v>0</v>
      </c>
      <c r="FQ195" s="6">
        <v>0</v>
      </c>
      <c r="FR195" s="6">
        <v>0</v>
      </c>
      <c r="FS195" s="6">
        <v>0</v>
      </c>
      <c r="FV195" s="6" t="s">
        <v>197</v>
      </c>
      <c r="FW195" s="6">
        <v>0.11</v>
      </c>
      <c r="FX195" s="6">
        <v>0.24</v>
      </c>
      <c r="FY195" s="6">
        <v>0.09</v>
      </c>
      <c r="FZ195" s="6">
        <v>0</v>
      </c>
      <c r="GC195" s="6" t="s">
        <v>197</v>
      </c>
      <c r="GD195" s="6">
        <v>7.0000000000000007E-2</v>
      </c>
      <c r="GE195" s="6">
        <v>0</v>
      </c>
      <c r="GF195" s="6">
        <v>0.11</v>
      </c>
      <c r="GG195" s="6">
        <v>0</v>
      </c>
      <c r="GJ195" s="58" t="s">
        <v>197</v>
      </c>
      <c r="GK195" s="58">
        <v>0.06</v>
      </c>
      <c r="GL195" s="58">
        <v>0.23</v>
      </c>
      <c r="GM195" s="58">
        <v>0</v>
      </c>
      <c r="GN195" s="58">
        <v>0</v>
      </c>
      <c r="GQ195" s="58" t="s">
        <v>197</v>
      </c>
      <c r="GR195" s="58">
        <v>0.14000000000000001</v>
      </c>
      <c r="GS195" s="58">
        <v>0.28000000000000003</v>
      </c>
      <c r="GT195" s="58">
        <v>0.1</v>
      </c>
      <c r="GU195" s="58">
        <v>0</v>
      </c>
      <c r="GX195" s="62" t="s">
        <v>197</v>
      </c>
      <c r="GY195" s="62">
        <v>0</v>
      </c>
      <c r="GZ195" s="62">
        <v>0</v>
      </c>
      <c r="HA195" s="62">
        <v>0</v>
      </c>
      <c r="HB195" s="62">
        <v>0</v>
      </c>
    </row>
    <row r="196" spans="1:210" x14ac:dyDescent="0.3">
      <c r="A196" s="1">
        <v>9.5500000000000007</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2" t="s">
        <v>198</v>
      </c>
      <c r="GY196" s="62">
        <v>0.1</v>
      </c>
      <c r="GZ196" s="62">
        <v>0</v>
      </c>
      <c r="HA196" s="62">
        <v>0.19</v>
      </c>
      <c r="HB196" s="62">
        <v>0</v>
      </c>
    </row>
    <row r="197" spans="1:210" x14ac:dyDescent="0.3">
      <c r="A197" s="1">
        <v>9.6</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0.06</v>
      </c>
      <c r="BW197" s="6">
        <v>0</v>
      </c>
      <c r="BX197" s="6">
        <v>0</v>
      </c>
      <c r="BY197" s="6">
        <v>0</v>
      </c>
      <c r="CB197" s="6" t="s">
        <v>199</v>
      </c>
      <c r="CC197" s="6">
        <v>0</v>
      </c>
      <c r="CD197" s="6">
        <v>0</v>
      </c>
      <c r="CE197" s="6">
        <v>0</v>
      </c>
      <c r="CF197" s="6">
        <v>0</v>
      </c>
      <c r="CI197" s="6" t="s">
        <v>199</v>
      </c>
      <c r="CJ197" s="6">
        <v>0.06</v>
      </c>
      <c r="CK197" s="6">
        <v>0</v>
      </c>
      <c r="CL197" s="6">
        <v>0.13</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2" t="s">
        <v>199</v>
      </c>
      <c r="GY197" s="62">
        <v>0</v>
      </c>
      <c r="GZ197" s="62">
        <v>0</v>
      </c>
      <c r="HA197" s="62">
        <v>0</v>
      </c>
      <c r="HB197" s="62">
        <v>0</v>
      </c>
    </row>
    <row r="198" spans="1:210" x14ac:dyDescent="0.3">
      <c r="A198" s="1">
        <v>9.65</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0.06</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2" t="s">
        <v>200</v>
      </c>
      <c r="GY198" s="62">
        <v>0</v>
      </c>
      <c r="GZ198" s="62">
        <v>0</v>
      </c>
      <c r="HA198" s="62">
        <v>0</v>
      </c>
      <c r="HB198" s="62">
        <v>0</v>
      </c>
    </row>
    <row r="199" spans="1:210" x14ac:dyDescent="0.3">
      <c r="A199" s="1">
        <v>9.6999999999999993</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0.05</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0.09</v>
      </c>
      <c r="BW199" s="6">
        <v>0.38</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0.1</v>
      </c>
      <c r="CY199" s="6">
        <v>0</v>
      </c>
      <c r="CZ199" s="6">
        <v>0.18</v>
      </c>
      <c r="DA199" s="6">
        <v>0</v>
      </c>
      <c r="DD199" s="6" t="s">
        <v>201</v>
      </c>
      <c r="DE199" s="6">
        <v>0</v>
      </c>
      <c r="DF199" s="6">
        <v>0</v>
      </c>
      <c r="DG199" s="6">
        <v>0</v>
      </c>
      <c r="DH199" s="6">
        <v>0</v>
      </c>
      <c r="DK199" s="6" t="s">
        <v>201</v>
      </c>
      <c r="DL199" s="6">
        <v>0</v>
      </c>
      <c r="DM199" s="6">
        <v>0</v>
      </c>
      <c r="DN199" s="6">
        <v>0</v>
      </c>
      <c r="DO199" s="6">
        <v>0</v>
      </c>
      <c r="DR199" s="6" t="s">
        <v>201</v>
      </c>
      <c r="DS199" s="6">
        <v>0.02</v>
      </c>
      <c r="DT199" s="6">
        <v>0.09</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0.08</v>
      </c>
      <c r="GS199" s="58">
        <v>0.26</v>
      </c>
      <c r="GT199" s="58">
        <v>0</v>
      </c>
      <c r="GU199" s="58">
        <v>0</v>
      </c>
      <c r="GX199" s="62" t="s">
        <v>201</v>
      </c>
      <c r="GY199" s="62">
        <v>0</v>
      </c>
      <c r="GZ199" s="62">
        <v>0</v>
      </c>
      <c r="HA199" s="62">
        <v>0</v>
      </c>
      <c r="HB199" s="62">
        <v>0</v>
      </c>
    </row>
    <row r="200" spans="1:210" x14ac:dyDescent="0.3">
      <c r="A200" s="1">
        <v>9.75</v>
      </c>
      <c r="B200" s="1">
        <v>9.8000000000000114</v>
      </c>
      <c r="C200" s="1" t="s">
        <v>202</v>
      </c>
      <c r="D200" s="1">
        <v>0.51</v>
      </c>
      <c r="E200" s="1">
        <v>0.93</v>
      </c>
      <c r="F200" s="1">
        <v>0</v>
      </c>
      <c r="G200" s="1">
        <v>1.25</v>
      </c>
      <c r="H200" s="1"/>
      <c r="I200" s="1"/>
      <c r="J200" s="1" t="s">
        <v>202</v>
      </c>
      <c r="K200" s="1">
        <v>0.09</v>
      </c>
      <c r="L200" s="1">
        <v>0.37</v>
      </c>
      <c r="M200" s="1">
        <v>0</v>
      </c>
      <c r="N200" s="1">
        <v>0</v>
      </c>
      <c r="O200" s="1"/>
      <c r="P200" s="1"/>
      <c r="Q200" s="1" t="s">
        <v>202</v>
      </c>
      <c r="R200" s="1">
        <v>0.54</v>
      </c>
      <c r="S200" s="1">
        <v>0</v>
      </c>
      <c r="T200" s="1">
        <v>0</v>
      </c>
      <c r="U200" s="1">
        <v>3.04</v>
      </c>
      <c r="V200" s="1"/>
      <c r="W200" s="1"/>
      <c r="X200" s="1" t="s">
        <v>202</v>
      </c>
      <c r="Y200" s="1">
        <v>0.04</v>
      </c>
      <c r="Z200" s="1">
        <v>0</v>
      </c>
      <c r="AA200" s="1">
        <v>0</v>
      </c>
      <c r="AB200" s="1">
        <v>0.21</v>
      </c>
      <c r="AC200" s="1"/>
      <c r="AD200" s="1"/>
      <c r="AE200" s="6" t="s">
        <v>202</v>
      </c>
      <c r="AF200" s="6">
        <v>0.08</v>
      </c>
      <c r="AG200" s="6">
        <v>0</v>
      </c>
      <c r="AH200" s="6">
        <v>0.14000000000000001</v>
      </c>
      <c r="AI200" s="6">
        <v>0</v>
      </c>
      <c r="AJ200" s="1"/>
      <c r="AK200" s="1"/>
      <c r="AL200" s="6" t="s">
        <v>202</v>
      </c>
      <c r="AM200" s="6">
        <v>0.09</v>
      </c>
      <c r="AN200" s="6">
        <v>0.35</v>
      </c>
      <c r="AO200" s="6">
        <v>0</v>
      </c>
      <c r="AP200" s="6">
        <v>0</v>
      </c>
      <c r="AQ200" s="1"/>
      <c r="AR200" s="1"/>
      <c r="AS200" s="6" t="s">
        <v>202</v>
      </c>
      <c r="AT200" s="6">
        <v>0.08</v>
      </c>
      <c r="AU200" s="6">
        <v>0.32</v>
      </c>
      <c r="AV200" s="6">
        <v>0</v>
      </c>
      <c r="AW200" s="6">
        <v>0</v>
      </c>
      <c r="AZ200" s="6" t="s">
        <v>202</v>
      </c>
      <c r="BA200" s="6">
        <v>0.02</v>
      </c>
      <c r="BB200" s="6">
        <v>7.0000000000000007E-2</v>
      </c>
      <c r="BC200" s="6">
        <v>0</v>
      </c>
      <c r="BD200" s="6">
        <v>0</v>
      </c>
      <c r="BG200" s="6" t="s">
        <v>202</v>
      </c>
      <c r="BH200" s="6">
        <v>0</v>
      </c>
      <c r="BI200" s="6">
        <v>0</v>
      </c>
      <c r="BJ200" s="6">
        <v>0</v>
      </c>
      <c r="BK200" s="6">
        <v>0</v>
      </c>
      <c r="BN200" s="6" t="s">
        <v>202</v>
      </c>
      <c r="BO200" s="6">
        <v>0.17</v>
      </c>
      <c r="BP200" s="6">
        <v>0.56000000000000005</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0.08</v>
      </c>
      <c r="CR200" s="6">
        <v>0.27</v>
      </c>
      <c r="CS200" s="6">
        <v>0</v>
      </c>
      <c r="CT200" s="6">
        <v>0</v>
      </c>
      <c r="CW200" s="6" t="s">
        <v>202</v>
      </c>
      <c r="CX200" s="6">
        <v>0.05</v>
      </c>
      <c r="CY200" s="6">
        <v>0.22</v>
      </c>
      <c r="CZ200" s="6">
        <v>0</v>
      </c>
      <c r="DA200" s="6">
        <v>0</v>
      </c>
      <c r="DD200" s="6" t="s">
        <v>202</v>
      </c>
      <c r="DE200" s="6">
        <v>0.03</v>
      </c>
      <c r="DF200" s="6">
        <v>0</v>
      </c>
      <c r="DG200" s="6">
        <v>0.06</v>
      </c>
      <c r="DH200" s="6">
        <v>0</v>
      </c>
      <c r="DK200" s="6" t="s">
        <v>202</v>
      </c>
      <c r="DL200" s="6">
        <v>0</v>
      </c>
      <c r="DM200" s="6">
        <v>0</v>
      </c>
      <c r="DN200" s="6">
        <v>0</v>
      </c>
      <c r="DO200" s="6">
        <v>0</v>
      </c>
      <c r="DR200" s="6" t="s">
        <v>202</v>
      </c>
      <c r="DS200" s="6">
        <v>0.04</v>
      </c>
      <c r="DT200" s="6">
        <v>0.14000000000000001</v>
      </c>
      <c r="DU200" s="6">
        <v>0</v>
      </c>
      <c r="DV200" s="6">
        <v>0</v>
      </c>
      <c r="DY200" s="6" t="s">
        <v>202</v>
      </c>
      <c r="DZ200" s="6">
        <v>0.04</v>
      </c>
      <c r="EA200" s="6">
        <v>0.15</v>
      </c>
      <c r="EB200" s="6">
        <v>0</v>
      </c>
      <c r="EC200" s="6">
        <v>0</v>
      </c>
      <c r="EF200" s="6" t="s">
        <v>202</v>
      </c>
      <c r="EG200" s="6">
        <v>0.12</v>
      </c>
      <c r="EH200" s="6">
        <v>0</v>
      </c>
      <c r="EI200" s="6">
        <v>7.0000000000000007E-2</v>
      </c>
      <c r="EJ200" s="6">
        <v>0.69</v>
      </c>
      <c r="EM200" s="6" t="s">
        <v>202</v>
      </c>
      <c r="EN200" s="6">
        <v>0.1</v>
      </c>
      <c r="EO200" s="6">
        <v>0</v>
      </c>
      <c r="EP200" s="6">
        <v>0</v>
      </c>
      <c r="EQ200" s="6">
        <v>0.82</v>
      </c>
      <c r="ET200" s="6" t="s">
        <v>202</v>
      </c>
      <c r="EU200" s="6">
        <v>0.05</v>
      </c>
      <c r="EV200" s="6">
        <v>0.16</v>
      </c>
      <c r="EW200" s="6">
        <v>0</v>
      </c>
      <c r="EX200" s="6">
        <v>0</v>
      </c>
      <c r="FA200" s="6" t="s">
        <v>202</v>
      </c>
      <c r="FB200" s="6">
        <v>0</v>
      </c>
      <c r="FC200" s="6">
        <v>0</v>
      </c>
      <c r="FD200" s="6">
        <v>0</v>
      </c>
      <c r="FE200" s="6">
        <v>0</v>
      </c>
      <c r="FH200" s="6" t="s">
        <v>202</v>
      </c>
      <c r="FI200" s="6">
        <v>0.13</v>
      </c>
      <c r="FJ200" s="6">
        <v>0.28999999999999998</v>
      </c>
      <c r="FK200" s="6">
        <v>0.1</v>
      </c>
      <c r="FL200" s="6">
        <v>0</v>
      </c>
      <c r="FO200" s="6" t="s">
        <v>202</v>
      </c>
      <c r="FP200" s="6">
        <v>0.1</v>
      </c>
      <c r="FQ200" s="6">
        <v>0.17</v>
      </c>
      <c r="FR200" s="6">
        <v>0.1</v>
      </c>
      <c r="FS200" s="6">
        <v>0</v>
      </c>
      <c r="FV200" s="6" t="s">
        <v>202</v>
      </c>
      <c r="FW200" s="6">
        <v>0.03</v>
      </c>
      <c r="FX200" s="6">
        <v>0</v>
      </c>
      <c r="FY200" s="6">
        <v>0.05</v>
      </c>
      <c r="FZ200" s="6">
        <v>0</v>
      </c>
      <c r="GC200" s="6" t="s">
        <v>202</v>
      </c>
      <c r="GD200" s="6">
        <v>0.04</v>
      </c>
      <c r="GE200" s="6">
        <v>0.16</v>
      </c>
      <c r="GF200" s="6">
        <v>0</v>
      </c>
      <c r="GG200" s="6">
        <v>0</v>
      </c>
      <c r="GJ200" s="58" t="s">
        <v>202</v>
      </c>
      <c r="GK200" s="58">
        <v>0</v>
      </c>
      <c r="GL200" s="58">
        <v>0</v>
      </c>
      <c r="GM200" s="58">
        <v>0</v>
      </c>
      <c r="GN200" s="58">
        <v>0</v>
      </c>
      <c r="GQ200" s="58" t="s">
        <v>202</v>
      </c>
      <c r="GR200" s="58">
        <v>7.0000000000000007E-2</v>
      </c>
      <c r="GS200" s="58">
        <v>0.25</v>
      </c>
      <c r="GT200" s="58">
        <v>0</v>
      </c>
      <c r="GU200" s="58">
        <v>0</v>
      </c>
      <c r="GX200" s="62" t="s">
        <v>202</v>
      </c>
      <c r="GY200" s="62">
        <v>0</v>
      </c>
      <c r="GZ200" s="62">
        <v>0</v>
      </c>
      <c r="HA200" s="62">
        <v>0</v>
      </c>
      <c r="HB200" s="62">
        <v>0</v>
      </c>
    </row>
    <row r="201" spans="1:210" x14ac:dyDescent="0.3">
      <c r="A201" s="1">
        <v>9.8000000000000007</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0.04</v>
      </c>
      <c r="S201" s="1">
        <v>0.18</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7.0000000000000007E-2</v>
      </c>
      <c r="GS201" s="58">
        <v>0</v>
      </c>
      <c r="GT201" s="58">
        <v>0.13</v>
      </c>
      <c r="GU201" s="58">
        <v>0</v>
      </c>
      <c r="GX201" s="62" t="s">
        <v>203</v>
      </c>
      <c r="GY201" s="62">
        <v>0</v>
      </c>
      <c r="GZ201" s="62">
        <v>0</v>
      </c>
      <c r="HA201" s="62">
        <v>0</v>
      </c>
      <c r="HB201" s="62">
        <v>0</v>
      </c>
    </row>
    <row r="202" spans="1:210" x14ac:dyDescent="0.3">
      <c r="A202" s="1">
        <v>9.85</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7.0000000000000007E-2</v>
      </c>
      <c r="CR202" s="6">
        <v>0.24</v>
      </c>
      <c r="CS202" s="6">
        <v>0</v>
      </c>
      <c r="CT202" s="6">
        <v>0</v>
      </c>
      <c r="CW202" s="6" t="s">
        <v>204</v>
      </c>
      <c r="CX202" s="6">
        <v>0.16</v>
      </c>
      <c r="CY202" s="6">
        <v>0.64</v>
      </c>
      <c r="CZ202" s="6">
        <v>0</v>
      </c>
      <c r="DA202" s="6">
        <v>0</v>
      </c>
      <c r="DD202" s="6" t="s">
        <v>204</v>
      </c>
      <c r="DE202" s="6">
        <v>0.05</v>
      </c>
      <c r="DF202" s="6">
        <v>0.17</v>
      </c>
      <c r="DG202" s="6">
        <v>0</v>
      </c>
      <c r="DH202" s="6">
        <v>0</v>
      </c>
      <c r="DK202" s="6" t="s">
        <v>204</v>
      </c>
      <c r="DL202" s="6">
        <v>0.09</v>
      </c>
      <c r="DM202" s="6">
        <v>0.34</v>
      </c>
      <c r="DN202" s="6">
        <v>0</v>
      </c>
      <c r="DO202" s="6">
        <v>0</v>
      </c>
      <c r="DR202" s="6" t="s">
        <v>204</v>
      </c>
      <c r="DS202" s="6">
        <v>0</v>
      </c>
      <c r="DT202" s="6">
        <v>0</v>
      </c>
      <c r="DU202" s="6">
        <v>0</v>
      </c>
      <c r="DV202" s="6">
        <v>0</v>
      </c>
      <c r="DY202" s="6" t="s">
        <v>204</v>
      </c>
      <c r="DZ202" s="6">
        <v>0.03</v>
      </c>
      <c r="EA202" s="6">
        <v>0.1</v>
      </c>
      <c r="EB202" s="6">
        <v>0</v>
      </c>
      <c r="EC202" s="6">
        <v>0</v>
      </c>
      <c r="EF202" s="6" t="s">
        <v>204</v>
      </c>
      <c r="EG202" s="6">
        <v>0.1</v>
      </c>
      <c r="EH202" s="6">
        <v>0.3</v>
      </c>
      <c r="EI202" s="6">
        <v>0</v>
      </c>
      <c r="EJ202" s="6">
        <v>0</v>
      </c>
      <c r="EM202" s="6" t="s">
        <v>204</v>
      </c>
      <c r="EN202" s="6">
        <v>0.05</v>
      </c>
      <c r="EO202" s="6">
        <v>0</v>
      </c>
      <c r="EP202" s="6">
        <v>0.1</v>
      </c>
      <c r="EQ202" s="6">
        <v>0</v>
      </c>
      <c r="ET202" s="6" t="s">
        <v>204</v>
      </c>
      <c r="EU202" s="6">
        <v>0.05</v>
      </c>
      <c r="EV202" s="6">
        <v>0</v>
      </c>
      <c r="EW202" s="6">
        <v>0.09</v>
      </c>
      <c r="EX202" s="6">
        <v>0</v>
      </c>
      <c r="FA202" s="6" t="s">
        <v>204</v>
      </c>
      <c r="FB202" s="6">
        <v>0</v>
      </c>
      <c r="FC202" s="6">
        <v>0</v>
      </c>
      <c r="FD202" s="6">
        <v>0</v>
      </c>
      <c r="FE202" s="6">
        <v>0</v>
      </c>
      <c r="FH202" s="6" t="s">
        <v>204</v>
      </c>
      <c r="FI202" s="6">
        <v>0.09</v>
      </c>
      <c r="FJ202" s="6">
        <v>0.21</v>
      </c>
      <c r="FK202" s="6">
        <v>0.06</v>
      </c>
      <c r="FL202" s="6">
        <v>0</v>
      </c>
      <c r="FO202" s="6" t="s">
        <v>204</v>
      </c>
      <c r="FP202" s="6">
        <v>0.05</v>
      </c>
      <c r="FQ202" s="6">
        <v>0</v>
      </c>
      <c r="FR202" s="6">
        <v>0</v>
      </c>
      <c r="FS202" s="6">
        <v>0.37</v>
      </c>
      <c r="FV202" s="6" t="s">
        <v>204</v>
      </c>
      <c r="FW202" s="6">
        <v>0.05</v>
      </c>
      <c r="FX202" s="6">
        <v>0.2</v>
      </c>
      <c r="FY202" s="6">
        <v>0</v>
      </c>
      <c r="FZ202" s="6">
        <v>0</v>
      </c>
      <c r="GC202" s="6" t="s">
        <v>204</v>
      </c>
      <c r="GD202" s="6">
        <v>0</v>
      </c>
      <c r="GE202" s="6">
        <v>0</v>
      </c>
      <c r="GF202" s="6">
        <v>0</v>
      </c>
      <c r="GG202" s="6">
        <v>0</v>
      </c>
      <c r="GJ202" s="58" t="s">
        <v>204</v>
      </c>
      <c r="GK202" s="58">
        <v>0</v>
      </c>
      <c r="GL202" s="58">
        <v>0</v>
      </c>
      <c r="GM202" s="58">
        <v>0</v>
      </c>
      <c r="GN202" s="58">
        <v>0</v>
      </c>
      <c r="GQ202" s="58" t="s">
        <v>204</v>
      </c>
      <c r="GR202" s="58">
        <v>0.05</v>
      </c>
      <c r="GS202" s="58">
        <v>0.18</v>
      </c>
      <c r="GT202" s="58">
        <v>0</v>
      </c>
      <c r="GU202" s="58">
        <v>0</v>
      </c>
      <c r="GX202" s="62" t="s">
        <v>204</v>
      </c>
      <c r="GY202" s="62">
        <v>0</v>
      </c>
      <c r="GZ202" s="62">
        <v>0</v>
      </c>
      <c r="HA202" s="62">
        <v>0</v>
      </c>
      <c r="HB202" s="62">
        <v>0</v>
      </c>
    </row>
    <row r="203" spans="1:210" x14ac:dyDescent="0.3">
      <c r="A203" s="1">
        <v>9.9</v>
      </c>
      <c r="B203" s="1">
        <v>9.9500000000000135</v>
      </c>
      <c r="C203" s="1" t="s">
        <v>205</v>
      </c>
      <c r="D203" s="1">
        <v>0.24</v>
      </c>
      <c r="E203" s="1">
        <v>0.16</v>
      </c>
      <c r="F203" s="1">
        <v>0.42</v>
      </c>
      <c r="G203" s="1">
        <v>0</v>
      </c>
      <c r="H203" s="1"/>
      <c r="I203" s="1"/>
      <c r="J203" s="1" t="s">
        <v>205</v>
      </c>
      <c r="K203" s="1">
        <v>0.09</v>
      </c>
      <c r="L203" s="1">
        <v>0.39</v>
      </c>
      <c r="M203" s="1">
        <v>0</v>
      </c>
      <c r="N203" s="1">
        <v>0</v>
      </c>
      <c r="O203" s="1"/>
      <c r="P203" s="1"/>
      <c r="Q203" s="1" t="s">
        <v>205</v>
      </c>
      <c r="R203" s="1">
        <v>0.14000000000000001</v>
      </c>
      <c r="S203" s="1">
        <v>0.59</v>
      </c>
      <c r="T203" s="1">
        <v>0</v>
      </c>
      <c r="U203" s="1">
        <v>0</v>
      </c>
      <c r="V203" s="1"/>
      <c r="W203" s="1"/>
      <c r="X203" s="1" t="s">
        <v>205</v>
      </c>
      <c r="Y203" s="1">
        <v>0.06</v>
      </c>
      <c r="Z203" s="1">
        <v>0.26</v>
      </c>
      <c r="AA203" s="1">
        <v>0</v>
      </c>
      <c r="AB203" s="1">
        <v>0</v>
      </c>
      <c r="AC203" s="1"/>
      <c r="AD203" s="1"/>
      <c r="AE203" s="6" t="s">
        <v>205</v>
      </c>
      <c r="AF203" s="6">
        <v>0.09</v>
      </c>
      <c r="AG203" s="6">
        <v>0</v>
      </c>
      <c r="AH203" s="6">
        <v>0.16</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0.05</v>
      </c>
      <c r="BI203" s="6">
        <v>0.21</v>
      </c>
      <c r="BJ203" s="6">
        <v>0</v>
      </c>
      <c r="BK203" s="6">
        <v>0</v>
      </c>
      <c r="BN203" s="6" t="s">
        <v>205</v>
      </c>
      <c r="BO203" s="6">
        <v>0.05</v>
      </c>
      <c r="BP203" s="6">
        <v>0.17</v>
      </c>
      <c r="BQ203" s="6">
        <v>0</v>
      </c>
      <c r="BR203" s="6">
        <v>0</v>
      </c>
      <c r="BU203" s="6" t="s">
        <v>205</v>
      </c>
      <c r="BV203" s="6">
        <v>0</v>
      </c>
      <c r="BW203" s="6">
        <v>0</v>
      </c>
      <c r="BX203" s="6">
        <v>0</v>
      </c>
      <c r="BY203" s="6">
        <v>0</v>
      </c>
      <c r="CB203" s="6" t="s">
        <v>205</v>
      </c>
      <c r="CC203" s="6">
        <v>0.11</v>
      </c>
      <c r="CD203" s="6">
        <v>0.11</v>
      </c>
      <c r="CE203" s="6">
        <v>0.16</v>
      </c>
      <c r="CF203" s="6">
        <v>0</v>
      </c>
      <c r="CI203" s="6" t="s">
        <v>205</v>
      </c>
      <c r="CJ203" s="6">
        <v>0</v>
      </c>
      <c r="CK203" s="6">
        <v>0</v>
      </c>
      <c r="CL203" s="6">
        <v>0</v>
      </c>
      <c r="CM203" s="6">
        <v>0</v>
      </c>
      <c r="CP203" s="6" t="s">
        <v>205</v>
      </c>
      <c r="CQ203" s="6">
        <v>0.05</v>
      </c>
      <c r="CR203" s="6">
        <v>0.18</v>
      </c>
      <c r="CS203" s="6">
        <v>0</v>
      </c>
      <c r="CT203" s="6">
        <v>0</v>
      </c>
      <c r="CW203" s="6" t="s">
        <v>205</v>
      </c>
      <c r="CX203" s="6">
        <v>0.14000000000000001</v>
      </c>
      <c r="CY203" s="6">
        <v>0.56999999999999995</v>
      </c>
      <c r="CZ203" s="6">
        <v>0</v>
      </c>
      <c r="DA203" s="6">
        <v>0</v>
      </c>
      <c r="DD203" s="6" t="s">
        <v>205</v>
      </c>
      <c r="DE203" s="6">
        <v>0.09</v>
      </c>
      <c r="DF203" s="6">
        <v>0.12</v>
      </c>
      <c r="DG203" s="6">
        <v>0.1</v>
      </c>
      <c r="DH203" s="6">
        <v>0</v>
      </c>
      <c r="DK203" s="6" t="s">
        <v>205</v>
      </c>
      <c r="DL203" s="6">
        <v>0</v>
      </c>
      <c r="DM203" s="6">
        <v>0</v>
      </c>
      <c r="DN203" s="6">
        <v>0</v>
      </c>
      <c r="DO203" s="6">
        <v>0</v>
      </c>
      <c r="DR203" s="6" t="s">
        <v>205</v>
      </c>
      <c r="DS203" s="6">
        <v>0.04</v>
      </c>
      <c r="DT203" s="6">
        <v>0.13</v>
      </c>
      <c r="DU203" s="6">
        <v>0</v>
      </c>
      <c r="DV203" s="6">
        <v>0</v>
      </c>
      <c r="DY203" s="6" t="s">
        <v>205</v>
      </c>
      <c r="DZ203" s="6">
        <v>0.1</v>
      </c>
      <c r="EA203" s="6">
        <v>0.34</v>
      </c>
      <c r="EB203" s="6">
        <v>0</v>
      </c>
      <c r="EC203" s="6">
        <v>0</v>
      </c>
      <c r="EF203" s="6" t="s">
        <v>205</v>
      </c>
      <c r="EG203" s="6">
        <v>0.06</v>
      </c>
      <c r="EH203" s="6">
        <v>0.18</v>
      </c>
      <c r="EI203" s="6">
        <v>0</v>
      </c>
      <c r="EJ203" s="6">
        <v>0</v>
      </c>
      <c r="EM203" s="6" t="s">
        <v>205</v>
      </c>
      <c r="EN203" s="6">
        <v>0.1</v>
      </c>
      <c r="EO203" s="6">
        <v>0.34</v>
      </c>
      <c r="EP203" s="6">
        <v>0</v>
      </c>
      <c r="EQ203" s="6">
        <v>0</v>
      </c>
      <c r="ET203" s="6" t="s">
        <v>205</v>
      </c>
      <c r="EU203" s="6">
        <v>0.1</v>
      </c>
      <c r="EV203" s="6">
        <v>0.34</v>
      </c>
      <c r="EW203" s="6">
        <v>0</v>
      </c>
      <c r="EX203" s="6">
        <v>0</v>
      </c>
      <c r="FA203" s="6" t="s">
        <v>205</v>
      </c>
      <c r="FB203" s="6">
        <v>0.28999999999999998</v>
      </c>
      <c r="FC203" s="6">
        <v>0.94</v>
      </c>
      <c r="FD203" s="6">
        <v>0</v>
      </c>
      <c r="FE203" s="6">
        <v>0</v>
      </c>
      <c r="FH203" s="6" t="s">
        <v>205</v>
      </c>
      <c r="FI203" s="6">
        <v>0.12</v>
      </c>
      <c r="FJ203" s="6">
        <v>0.43</v>
      </c>
      <c r="FK203" s="6">
        <v>0</v>
      </c>
      <c r="FL203" s="6">
        <v>0</v>
      </c>
      <c r="FO203" s="6" t="s">
        <v>205</v>
      </c>
      <c r="FP203" s="6">
        <v>0.16</v>
      </c>
      <c r="FQ203" s="6">
        <v>0.37</v>
      </c>
      <c r="FR203" s="6">
        <v>0.12</v>
      </c>
      <c r="FS203" s="6">
        <v>0</v>
      </c>
      <c r="FV203" s="6" t="s">
        <v>205</v>
      </c>
      <c r="FW203" s="6">
        <v>0.06</v>
      </c>
      <c r="FX203" s="6">
        <v>0.24</v>
      </c>
      <c r="FY203" s="6">
        <v>0</v>
      </c>
      <c r="FZ203" s="6">
        <v>0</v>
      </c>
      <c r="GC203" s="6" t="s">
        <v>205</v>
      </c>
      <c r="GD203" s="6">
        <v>0.05</v>
      </c>
      <c r="GE203" s="6">
        <v>0.21</v>
      </c>
      <c r="GF203" s="6">
        <v>0</v>
      </c>
      <c r="GG203" s="6">
        <v>0</v>
      </c>
      <c r="GJ203" s="58" t="s">
        <v>205</v>
      </c>
      <c r="GK203" s="58">
        <v>0</v>
      </c>
      <c r="GL203" s="58">
        <v>0</v>
      </c>
      <c r="GM203" s="58">
        <v>0</v>
      </c>
      <c r="GN203" s="58">
        <v>0</v>
      </c>
      <c r="GQ203" s="58" t="s">
        <v>205</v>
      </c>
      <c r="GR203" s="58">
        <v>0.08</v>
      </c>
      <c r="GS203" s="58">
        <v>0.17</v>
      </c>
      <c r="GT203" s="58">
        <v>0.06</v>
      </c>
      <c r="GU203" s="58">
        <v>0</v>
      </c>
      <c r="GX203" s="62" t="s">
        <v>205</v>
      </c>
      <c r="GY203" s="62">
        <v>0.09</v>
      </c>
      <c r="GZ203" s="62">
        <v>0.28000000000000003</v>
      </c>
      <c r="HA203" s="62">
        <v>0</v>
      </c>
      <c r="HB203" s="62">
        <v>0</v>
      </c>
    </row>
    <row r="204" spans="1:210" x14ac:dyDescent="0.3">
      <c r="A204" s="1">
        <v>9.9499999999999993</v>
      </c>
      <c r="B204" s="1">
        <v>10.000000000000014</v>
      </c>
      <c r="C204" s="1" t="s">
        <v>206</v>
      </c>
      <c r="D204" s="1">
        <v>1.27</v>
      </c>
      <c r="E204" s="1">
        <v>0</v>
      </c>
      <c r="F204" s="1">
        <v>0.1</v>
      </c>
      <c r="G204" s="1">
        <v>5.46</v>
      </c>
      <c r="H204" s="1"/>
      <c r="I204" s="1"/>
      <c r="J204" s="1" t="s">
        <v>206</v>
      </c>
      <c r="K204" s="1">
        <v>0.64</v>
      </c>
      <c r="L204" s="1">
        <v>0.15</v>
      </c>
      <c r="M204" s="1">
        <v>0.24</v>
      </c>
      <c r="N204" s="1">
        <v>2.41</v>
      </c>
      <c r="O204" s="1"/>
      <c r="P204" s="1"/>
      <c r="Q204" s="1" t="s">
        <v>206</v>
      </c>
      <c r="R204" s="1">
        <v>1.08</v>
      </c>
      <c r="S204" s="1">
        <v>0</v>
      </c>
      <c r="T204" s="1">
        <v>0.16</v>
      </c>
      <c r="U204" s="1">
        <v>5.67</v>
      </c>
      <c r="V204" s="1"/>
      <c r="W204" s="1"/>
      <c r="X204" s="1" t="s">
        <v>206</v>
      </c>
      <c r="Y204" s="1">
        <v>0.27</v>
      </c>
      <c r="Z204" s="1">
        <v>0</v>
      </c>
      <c r="AA204" s="1">
        <v>0</v>
      </c>
      <c r="AB204" s="1">
        <v>1.51</v>
      </c>
      <c r="AC204" s="1"/>
      <c r="AD204" s="1"/>
      <c r="AE204" s="6" t="s">
        <v>206</v>
      </c>
      <c r="AF204" s="6">
        <v>0</v>
      </c>
      <c r="AG204" s="6">
        <v>0</v>
      </c>
      <c r="AH204" s="6">
        <v>0</v>
      </c>
      <c r="AI204" s="6">
        <v>0</v>
      </c>
      <c r="AJ204" s="1"/>
      <c r="AK204" s="1"/>
      <c r="AL204" s="6" t="s">
        <v>206</v>
      </c>
      <c r="AM204" s="6">
        <v>0.09</v>
      </c>
      <c r="AN204" s="6">
        <v>0.35</v>
      </c>
      <c r="AO204" s="6">
        <v>0</v>
      </c>
      <c r="AP204" s="6">
        <v>0</v>
      </c>
      <c r="AQ204" s="1"/>
      <c r="AR204" s="1"/>
      <c r="AS204" s="6" t="s">
        <v>206</v>
      </c>
      <c r="AT204" s="6">
        <v>0.15</v>
      </c>
      <c r="AU204" s="6">
        <v>0.57999999999999996</v>
      </c>
      <c r="AV204" s="6">
        <v>0</v>
      </c>
      <c r="AW204" s="6">
        <v>0</v>
      </c>
      <c r="AZ204" s="6" t="s">
        <v>206</v>
      </c>
      <c r="BA204" s="6">
        <v>0.22</v>
      </c>
      <c r="BB204" s="6">
        <v>0.77</v>
      </c>
      <c r="BC204" s="6">
        <v>0</v>
      </c>
      <c r="BD204" s="6">
        <v>0</v>
      </c>
      <c r="BG204" s="6" t="s">
        <v>206</v>
      </c>
      <c r="BH204" s="6">
        <v>7.0000000000000007E-2</v>
      </c>
      <c r="BI204" s="6">
        <v>0.15</v>
      </c>
      <c r="BJ204" s="6">
        <v>0.06</v>
      </c>
      <c r="BK204" s="6">
        <v>0</v>
      </c>
      <c r="BN204" s="6" t="s">
        <v>206</v>
      </c>
      <c r="BO204" s="6">
        <v>0.08</v>
      </c>
      <c r="BP204" s="6">
        <v>0.13</v>
      </c>
      <c r="BQ204" s="6">
        <v>0</v>
      </c>
      <c r="BR204" s="6">
        <v>0</v>
      </c>
      <c r="BU204" s="6" t="s">
        <v>206</v>
      </c>
      <c r="BV204" s="6">
        <v>0.3</v>
      </c>
      <c r="BW204" s="6">
        <v>1.28</v>
      </c>
      <c r="BX204" s="6">
        <v>0</v>
      </c>
      <c r="BY204" s="6">
        <v>0</v>
      </c>
      <c r="CB204" s="6" t="s">
        <v>206</v>
      </c>
      <c r="CC204" s="6">
        <v>0.19</v>
      </c>
      <c r="CD204" s="6">
        <v>0</v>
      </c>
      <c r="CE204" s="6">
        <v>0</v>
      </c>
      <c r="CF204" s="6">
        <v>0</v>
      </c>
      <c r="CI204" s="6" t="s">
        <v>206</v>
      </c>
      <c r="CJ204" s="6">
        <v>0.22</v>
      </c>
      <c r="CK204" s="6">
        <v>0.27</v>
      </c>
      <c r="CL204" s="6">
        <v>0.28000000000000003</v>
      </c>
      <c r="CM204" s="6">
        <v>0</v>
      </c>
      <c r="CP204" s="6" t="s">
        <v>206</v>
      </c>
      <c r="CQ204" s="6">
        <v>0</v>
      </c>
      <c r="CR204" s="6">
        <v>0</v>
      </c>
      <c r="CS204" s="6">
        <v>0</v>
      </c>
      <c r="CT204" s="6">
        <v>0</v>
      </c>
      <c r="CW204" s="6" t="s">
        <v>206</v>
      </c>
      <c r="CX204" s="6">
        <v>0</v>
      </c>
      <c r="CY204" s="6">
        <v>0</v>
      </c>
      <c r="CZ204" s="6">
        <v>0</v>
      </c>
      <c r="DA204" s="6">
        <v>0</v>
      </c>
      <c r="DD204" s="6" t="s">
        <v>206</v>
      </c>
      <c r="DE204" s="6">
        <v>0.03</v>
      </c>
      <c r="DF204" s="6">
        <v>0.12</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0.11</v>
      </c>
      <c r="EH204" s="6">
        <v>0.34</v>
      </c>
      <c r="EI204" s="6">
        <v>0</v>
      </c>
      <c r="EJ204" s="6">
        <v>0</v>
      </c>
      <c r="EM204" s="6" t="s">
        <v>206</v>
      </c>
      <c r="EN204" s="6">
        <v>0.12</v>
      </c>
      <c r="EO204" s="6">
        <v>0.16</v>
      </c>
      <c r="EP204" s="6">
        <v>0.14000000000000001</v>
      </c>
      <c r="EQ204" s="6">
        <v>0</v>
      </c>
      <c r="ET204" s="6" t="s">
        <v>206</v>
      </c>
      <c r="EU204" s="6">
        <v>0.09</v>
      </c>
      <c r="EV204" s="6">
        <v>0.33</v>
      </c>
      <c r="EW204" s="6">
        <v>0</v>
      </c>
      <c r="EX204" s="6">
        <v>0</v>
      </c>
      <c r="FA204" s="6" t="s">
        <v>206</v>
      </c>
      <c r="FB204" s="6">
        <v>0.18</v>
      </c>
      <c r="FC204" s="6">
        <v>0.47</v>
      </c>
      <c r="FD204" s="6">
        <v>0</v>
      </c>
      <c r="FE204" s="6">
        <v>0</v>
      </c>
      <c r="FH204" s="6" t="s">
        <v>206</v>
      </c>
      <c r="FI204" s="6">
        <v>0</v>
      </c>
      <c r="FJ204" s="6">
        <v>0</v>
      </c>
      <c r="FK204" s="6">
        <v>0</v>
      </c>
      <c r="FL204" s="6">
        <v>0</v>
      </c>
      <c r="FO204" s="6" t="s">
        <v>206</v>
      </c>
      <c r="FP204" s="6">
        <v>0.05</v>
      </c>
      <c r="FQ204" s="6">
        <v>0</v>
      </c>
      <c r="FR204" s="6">
        <v>0</v>
      </c>
      <c r="FS204" s="6">
        <v>0</v>
      </c>
      <c r="FV204" s="6" t="s">
        <v>206</v>
      </c>
      <c r="FW204" s="6">
        <v>0.06</v>
      </c>
      <c r="FX204" s="6">
        <v>0.25</v>
      </c>
      <c r="FY204" s="6">
        <v>0</v>
      </c>
      <c r="FZ204" s="6">
        <v>0</v>
      </c>
      <c r="GC204" s="6" t="s">
        <v>206</v>
      </c>
      <c r="GD204" s="6">
        <v>0</v>
      </c>
      <c r="GE204" s="6">
        <v>0</v>
      </c>
      <c r="GF204" s="6">
        <v>0</v>
      </c>
      <c r="GG204" s="6">
        <v>0</v>
      </c>
      <c r="GJ204" s="58" t="s">
        <v>206</v>
      </c>
      <c r="GK204" s="58">
        <v>0.11</v>
      </c>
      <c r="GL204" s="58">
        <v>0.42</v>
      </c>
      <c r="GM204" s="58">
        <v>0</v>
      </c>
      <c r="GN204" s="58">
        <v>0</v>
      </c>
      <c r="GQ204" s="58" t="s">
        <v>206</v>
      </c>
      <c r="GR204" s="58">
        <v>0.05</v>
      </c>
      <c r="GS204" s="58">
        <v>0</v>
      </c>
      <c r="GT204" s="58">
        <v>0</v>
      </c>
      <c r="GU204" s="58">
        <v>0</v>
      </c>
      <c r="GX204" s="62" t="s">
        <v>206</v>
      </c>
      <c r="GY204" s="62">
        <v>0.12</v>
      </c>
      <c r="GZ204" s="62">
        <v>0</v>
      </c>
      <c r="HA204" s="62">
        <v>0</v>
      </c>
      <c r="HB204" s="62">
        <v>0</v>
      </c>
    </row>
    <row r="205" spans="1:210" x14ac:dyDescent="0.3">
      <c r="A205" s="1">
        <v>10.000000000000014</v>
      </c>
      <c r="B205" s="1">
        <v>10.050000000000015</v>
      </c>
      <c r="C205" s="1" t="s">
        <v>207</v>
      </c>
      <c r="D205" s="1">
        <v>0</v>
      </c>
      <c r="E205" s="1">
        <v>0</v>
      </c>
      <c r="F205" s="1">
        <v>0</v>
      </c>
      <c r="G205" s="1">
        <v>0</v>
      </c>
      <c r="H205" s="1"/>
      <c r="I205" s="1"/>
      <c r="J205" s="1" t="s">
        <v>207</v>
      </c>
      <c r="K205" s="1">
        <v>0.13</v>
      </c>
      <c r="L205" s="1">
        <v>0.55000000000000004</v>
      </c>
      <c r="M205" s="1">
        <v>0</v>
      </c>
      <c r="N205" s="1">
        <v>0</v>
      </c>
      <c r="O205" s="1"/>
      <c r="P205" s="1"/>
      <c r="Q205" s="1" t="s">
        <v>207</v>
      </c>
      <c r="R205" s="1">
        <v>0.47</v>
      </c>
      <c r="S205" s="1">
        <v>0.21</v>
      </c>
      <c r="T205" s="1">
        <v>0</v>
      </c>
      <c r="U205" s="1">
        <v>2.39</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0.04</v>
      </c>
      <c r="AN205" s="6">
        <v>0</v>
      </c>
      <c r="AO205" s="6">
        <v>0.09</v>
      </c>
      <c r="AP205" s="6">
        <v>0</v>
      </c>
      <c r="AQ205" s="1"/>
      <c r="AR205" s="1"/>
      <c r="AS205" s="6" t="s">
        <v>207</v>
      </c>
      <c r="AT205" s="6">
        <v>0.21</v>
      </c>
      <c r="AU205" s="6">
        <v>0.25</v>
      </c>
      <c r="AV205" s="6">
        <v>0</v>
      </c>
      <c r="AW205" s="6">
        <v>0.49</v>
      </c>
      <c r="AZ205" s="6" t="s">
        <v>207</v>
      </c>
      <c r="BA205" s="6">
        <v>0.04</v>
      </c>
      <c r="BB205" s="6">
        <v>0</v>
      </c>
      <c r="BC205" s="6">
        <v>7.0000000000000007E-2</v>
      </c>
      <c r="BD205" s="6">
        <v>0</v>
      </c>
      <c r="BG205" s="6" t="s">
        <v>207</v>
      </c>
      <c r="BH205" s="6">
        <v>0</v>
      </c>
      <c r="BI205" s="6">
        <v>0</v>
      </c>
      <c r="BJ205" s="6">
        <v>0</v>
      </c>
      <c r="BK205" s="6">
        <v>0</v>
      </c>
      <c r="BN205" s="6" t="s">
        <v>207</v>
      </c>
      <c r="BO205" s="6">
        <v>0.16</v>
      </c>
      <c r="BP205" s="6">
        <v>0</v>
      </c>
      <c r="BQ205" s="6">
        <v>0.34</v>
      </c>
      <c r="BR205" s="6">
        <v>0</v>
      </c>
      <c r="BU205" s="6" t="s">
        <v>207</v>
      </c>
      <c r="BV205" s="6">
        <v>0.1</v>
      </c>
      <c r="BW205" s="6">
        <v>0</v>
      </c>
      <c r="BX205" s="6">
        <v>0.18</v>
      </c>
      <c r="BY205" s="6">
        <v>0</v>
      </c>
      <c r="CB205" s="6" t="s">
        <v>207</v>
      </c>
      <c r="CC205" s="6">
        <v>0</v>
      </c>
      <c r="CD205" s="6">
        <v>0</v>
      </c>
      <c r="CE205" s="6">
        <v>0</v>
      </c>
      <c r="CF205" s="6">
        <v>0</v>
      </c>
      <c r="CI205" s="6" t="s">
        <v>207</v>
      </c>
      <c r="CJ205" s="6">
        <v>0</v>
      </c>
      <c r="CK205" s="6">
        <v>0</v>
      </c>
      <c r="CL205" s="6">
        <v>0</v>
      </c>
      <c r="CM205" s="6">
        <v>0</v>
      </c>
      <c r="CP205" s="6" t="s">
        <v>207</v>
      </c>
      <c r="CQ205" s="6">
        <v>0.1</v>
      </c>
      <c r="CR205" s="6">
        <v>0</v>
      </c>
      <c r="CS205" s="6">
        <v>0.2</v>
      </c>
      <c r="CT205" s="6">
        <v>0</v>
      </c>
      <c r="CW205" s="6" t="s">
        <v>207</v>
      </c>
      <c r="CX205" s="6">
        <v>0.11</v>
      </c>
      <c r="CY205" s="6">
        <v>0</v>
      </c>
      <c r="CZ205" s="6">
        <v>0.2</v>
      </c>
      <c r="DA205" s="6">
        <v>0</v>
      </c>
      <c r="DD205" s="6" t="s">
        <v>207</v>
      </c>
      <c r="DE205" s="6">
        <v>0</v>
      </c>
      <c r="DF205" s="6">
        <v>0</v>
      </c>
      <c r="DG205" s="6">
        <v>0</v>
      </c>
      <c r="DH205" s="6">
        <v>0</v>
      </c>
      <c r="DK205" s="6" t="s">
        <v>207</v>
      </c>
      <c r="DL205" s="6">
        <v>0.19</v>
      </c>
      <c r="DM205" s="6">
        <v>0</v>
      </c>
      <c r="DN205" s="6">
        <v>7.0000000000000007E-2</v>
      </c>
      <c r="DO205" s="6">
        <v>0.67</v>
      </c>
      <c r="DR205" s="6" t="s">
        <v>207</v>
      </c>
      <c r="DS205" s="6">
        <v>0.13</v>
      </c>
      <c r="DT205" s="6">
        <v>0</v>
      </c>
      <c r="DU205" s="6">
        <v>0.25</v>
      </c>
      <c r="DV205" s="6">
        <v>0</v>
      </c>
      <c r="DY205" s="6" t="s">
        <v>207</v>
      </c>
      <c r="DZ205" s="6">
        <v>0.57999999999999996</v>
      </c>
      <c r="EA205" s="6">
        <v>0</v>
      </c>
      <c r="EB205" s="6">
        <v>0.16</v>
      </c>
      <c r="EC205" s="6">
        <v>0</v>
      </c>
      <c r="EF205" s="6" t="s">
        <v>207</v>
      </c>
      <c r="EG205" s="6">
        <v>0.03</v>
      </c>
      <c r="EH205" s="6">
        <v>0.09</v>
      </c>
      <c r="EI205" s="6">
        <v>0</v>
      </c>
      <c r="EJ205" s="6">
        <v>0</v>
      </c>
      <c r="EM205" s="6" t="s">
        <v>207</v>
      </c>
      <c r="EN205" s="6">
        <v>0.05</v>
      </c>
      <c r="EO205" s="6">
        <v>0</v>
      </c>
      <c r="EP205" s="6">
        <v>0.1</v>
      </c>
      <c r="EQ205" s="6">
        <v>0</v>
      </c>
      <c r="ET205" s="6" t="s">
        <v>207</v>
      </c>
      <c r="EU205" s="6">
        <v>0</v>
      </c>
      <c r="EV205" s="6">
        <v>0</v>
      </c>
      <c r="EW205" s="6">
        <v>0</v>
      </c>
      <c r="EX205" s="6">
        <v>0</v>
      </c>
      <c r="FA205" s="6" t="s">
        <v>207</v>
      </c>
      <c r="FB205" s="6">
        <v>0.21</v>
      </c>
      <c r="FC205" s="6">
        <v>0.7</v>
      </c>
      <c r="FD205" s="6">
        <v>0</v>
      </c>
      <c r="FE205" s="6">
        <v>0</v>
      </c>
      <c r="FH205" s="6" t="s">
        <v>207</v>
      </c>
      <c r="FI205" s="6">
        <v>0</v>
      </c>
      <c r="FJ205" s="6">
        <v>0</v>
      </c>
      <c r="FK205" s="6">
        <v>0</v>
      </c>
      <c r="FL205" s="6">
        <v>0</v>
      </c>
      <c r="FO205" s="6" t="s">
        <v>207</v>
      </c>
      <c r="FP205" s="6">
        <v>0</v>
      </c>
      <c r="FQ205" s="6">
        <v>0</v>
      </c>
      <c r="FR205" s="6">
        <v>0</v>
      </c>
      <c r="FS205" s="6">
        <v>0</v>
      </c>
      <c r="FV205" s="6" t="s">
        <v>207</v>
      </c>
      <c r="FW205" s="6">
        <v>0.09</v>
      </c>
      <c r="FX205" s="6">
        <v>0.36</v>
      </c>
      <c r="FY205" s="6">
        <v>0</v>
      </c>
      <c r="FZ205" s="6">
        <v>0</v>
      </c>
      <c r="GC205" s="6" t="s">
        <v>207</v>
      </c>
      <c r="GD205" s="6">
        <v>0.05</v>
      </c>
      <c r="GE205" s="6">
        <v>0.2</v>
      </c>
      <c r="GF205" s="6">
        <v>0</v>
      </c>
      <c r="GG205" s="6">
        <v>0</v>
      </c>
      <c r="GJ205" s="58" t="s">
        <v>207</v>
      </c>
      <c r="GK205" s="58">
        <v>0.05</v>
      </c>
      <c r="GL205" s="58">
        <v>0.2</v>
      </c>
      <c r="GM205" s="58">
        <v>0</v>
      </c>
      <c r="GN205" s="58">
        <v>0</v>
      </c>
      <c r="GQ205" s="58" t="s">
        <v>207</v>
      </c>
      <c r="GR205" s="58">
        <v>0</v>
      </c>
      <c r="GS205" s="58">
        <v>0</v>
      </c>
      <c r="GT205" s="58">
        <v>0</v>
      </c>
      <c r="GU205" s="58">
        <v>0</v>
      </c>
      <c r="GX205" s="62" t="s">
        <v>207</v>
      </c>
      <c r="GY205" s="62">
        <v>0</v>
      </c>
      <c r="GZ205" s="62">
        <v>0</v>
      </c>
      <c r="HA205" s="62">
        <v>0</v>
      </c>
      <c r="HB205" s="62">
        <v>0</v>
      </c>
    </row>
    <row r="206" spans="1:210"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0.2</v>
      </c>
      <c r="BI206" s="6">
        <v>0</v>
      </c>
      <c r="BJ206" s="6">
        <v>0.36</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2" t="s">
        <v>208</v>
      </c>
      <c r="GY206" s="62">
        <v>0</v>
      </c>
      <c r="GZ206" s="62">
        <v>0</v>
      </c>
      <c r="HA206" s="62">
        <v>0</v>
      </c>
      <c r="HB206" s="62">
        <v>0</v>
      </c>
    </row>
    <row r="207" spans="1:210" x14ac:dyDescent="0.3">
      <c r="A207" s="1">
        <v>10.100000000000016</v>
      </c>
      <c r="B207" s="1">
        <v>10.150000000000016</v>
      </c>
      <c r="C207" s="1" t="s">
        <v>209</v>
      </c>
      <c r="D207" s="1">
        <v>0.08</v>
      </c>
      <c r="E207" s="1">
        <v>0</v>
      </c>
      <c r="F207" s="1">
        <v>0</v>
      </c>
      <c r="G207" s="1">
        <v>0</v>
      </c>
      <c r="H207" s="1"/>
      <c r="I207" s="1"/>
      <c r="J207" s="1" t="s">
        <v>209</v>
      </c>
      <c r="K207" s="1">
        <v>0.09</v>
      </c>
      <c r="L207" s="1">
        <v>0</v>
      </c>
      <c r="M207" s="1">
        <v>0</v>
      </c>
      <c r="N207" s="1">
        <v>0</v>
      </c>
      <c r="O207" s="1"/>
      <c r="P207" s="1"/>
      <c r="Q207" s="1" t="s">
        <v>209</v>
      </c>
      <c r="R207" s="1">
        <v>0.09</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0.06</v>
      </c>
      <c r="FC207" s="6">
        <v>0</v>
      </c>
      <c r="FD207" s="6">
        <v>0.13</v>
      </c>
      <c r="FE207" s="6">
        <v>0</v>
      </c>
      <c r="FH207" s="6" t="s">
        <v>209</v>
      </c>
      <c r="FI207" s="6">
        <v>0.09</v>
      </c>
      <c r="FJ207" s="6">
        <v>0</v>
      </c>
      <c r="FK207" s="6">
        <v>0.17</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2" t="s">
        <v>209</v>
      </c>
      <c r="GY207" s="62">
        <v>0</v>
      </c>
      <c r="GZ207" s="62">
        <v>0</v>
      </c>
      <c r="HA207" s="62">
        <v>0</v>
      </c>
      <c r="HB207" s="62">
        <v>0</v>
      </c>
    </row>
    <row r="208" spans="1:210"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0.08</v>
      </c>
      <c r="BP208" s="6">
        <v>0</v>
      </c>
      <c r="BQ208" s="6">
        <v>0.18</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2" t="s">
        <v>210</v>
      </c>
      <c r="GY208" s="62">
        <v>0</v>
      </c>
      <c r="GZ208" s="62">
        <v>0</v>
      </c>
      <c r="HA208" s="62">
        <v>0</v>
      </c>
      <c r="HB208" s="62">
        <v>0</v>
      </c>
    </row>
    <row r="209" spans="1:210"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0.11</v>
      </c>
      <c r="S209" s="1">
        <v>0</v>
      </c>
      <c r="T209" s="1">
        <v>0.21</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0.04</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0.13</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0.05</v>
      </c>
      <c r="GS209" s="58">
        <v>0.15</v>
      </c>
      <c r="GT209" s="58">
        <v>0</v>
      </c>
      <c r="GU209" s="58">
        <v>0</v>
      </c>
      <c r="GX209" s="62" t="s">
        <v>211</v>
      </c>
      <c r="GY209" s="62">
        <v>0</v>
      </c>
      <c r="GZ209" s="62">
        <v>0</v>
      </c>
      <c r="HA209" s="62">
        <v>0</v>
      </c>
      <c r="HB209" s="62">
        <v>0</v>
      </c>
    </row>
    <row r="210" spans="1:210" x14ac:dyDescent="0.3">
      <c r="A210" s="1">
        <v>10.250000000000018</v>
      </c>
      <c r="B210" s="1">
        <v>10.300000000000018</v>
      </c>
      <c r="C210" s="1" t="s">
        <v>212</v>
      </c>
      <c r="D210" s="1">
        <v>0.13</v>
      </c>
      <c r="E210" s="1">
        <v>0</v>
      </c>
      <c r="F210" s="1">
        <v>0.28000000000000003</v>
      </c>
      <c r="G210" s="1">
        <v>0</v>
      </c>
      <c r="H210" s="1"/>
      <c r="I210" s="1"/>
      <c r="J210" s="1" t="s">
        <v>212</v>
      </c>
      <c r="K210" s="1">
        <v>0</v>
      </c>
      <c r="L210" s="1">
        <v>0</v>
      </c>
      <c r="M210" s="1">
        <v>0</v>
      </c>
      <c r="N210" s="1">
        <v>0</v>
      </c>
      <c r="O210" s="1"/>
      <c r="P210" s="1"/>
      <c r="Q210" s="1" t="s">
        <v>212</v>
      </c>
      <c r="R210" s="1">
        <v>0.03</v>
      </c>
      <c r="S210" s="1">
        <v>0</v>
      </c>
      <c r="T210" s="1">
        <v>0</v>
      </c>
      <c r="U210" s="1">
        <v>0.16</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0.14000000000000001</v>
      </c>
      <c r="BB210" s="6">
        <v>0.13</v>
      </c>
      <c r="BC210" s="6">
        <v>0.2</v>
      </c>
      <c r="BD210" s="6">
        <v>0</v>
      </c>
      <c r="BG210" s="6" t="s">
        <v>212</v>
      </c>
      <c r="BH210" s="6">
        <v>0</v>
      </c>
      <c r="BI210" s="6">
        <v>0</v>
      </c>
      <c r="BJ210" s="6">
        <v>0</v>
      </c>
      <c r="BK210" s="6">
        <v>0</v>
      </c>
      <c r="BN210" s="6" t="s">
        <v>212</v>
      </c>
      <c r="BO210" s="6">
        <v>0.06</v>
      </c>
      <c r="BP210" s="6">
        <v>0.19</v>
      </c>
      <c r="BQ210" s="6">
        <v>0</v>
      </c>
      <c r="BR210" s="6">
        <v>0</v>
      </c>
      <c r="BU210" s="6" t="s">
        <v>212</v>
      </c>
      <c r="BV210" s="6">
        <v>0.11</v>
      </c>
      <c r="BW210" s="6">
        <v>0</v>
      </c>
      <c r="BX210" s="6">
        <v>0.2</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0.03</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0.03</v>
      </c>
      <c r="FJ210" s="6">
        <v>0</v>
      </c>
      <c r="FK210" s="6">
        <v>0</v>
      </c>
      <c r="FL210" s="6">
        <v>0</v>
      </c>
      <c r="FO210" s="6" t="s">
        <v>212</v>
      </c>
      <c r="FP210" s="6">
        <v>0.03</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2" t="s">
        <v>212</v>
      </c>
      <c r="GY210" s="62">
        <v>0.03</v>
      </c>
      <c r="GZ210" s="62">
        <v>0</v>
      </c>
      <c r="HA210" s="62">
        <v>0</v>
      </c>
      <c r="HB210" s="62">
        <v>0</v>
      </c>
    </row>
    <row r="211" spans="1:210"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2" t="s">
        <v>213</v>
      </c>
      <c r="GY211" s="62">
        <v>0</v>
      </c>
      <c r="GZ211" s="62">
        <v>0</v>
      </c>
      <c r="HA211" s="62">
        <v>0</v>
      </c>
      <c r="HB211" s="62">
        <v>0</v>
      </c>
    </row>
    <row r="212" spans="1:210"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0.12</v>
      </c>
      <c r="CD212" s="6">
        <v>0</v>
      </c>
      <c r="CE212" s="6">
        <v>0.23</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0.08</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0.1</v>
      </c>
      <c r="FQ212" s="6">
        <v>7.0000000000000007E-2</v>
      </c>
      <c r="FR212" s="6">
        <v>0</v>
      </c>
      <c r="FS212" s="6">
        <v>0</v>
      </c>
      <c r="FV212" s="6" t="s">
        <v>214</v>
      </c>
      <c r="FW212" s="6">
        <v>0</v>
      </c>
      <c r="FX212" s="6">
        <v>0</v>
      </c>
      <c r="FY212" s="6">
        <v>0</v>
      </c>
      <c r="FZ212" s="6">
        <v>0</v>
      </c>
      <c r="GC212" s="6" t="s">
        <v>214</v>
      </c>
      <c r="GD212" s="6">
        <v>0.1</v>
      </c>
      <c r="GE212" s="6">
        <v>0</v>
      </c>
      <c r="GF212" s="6">
        <v>0</v>
      </c>
      <c r="GG212" s="6">
        <v>0</v>
      </c>
      <c r="GJ212" s="58" t="s">
        <v>214</v>
      </c>
      <c r="GK212" s="58">
        <v>0</v>
      </c>
      <c r="GL212" s="58">
        <v>0</v>
      </c>
      <c r="GM212" s="58">
        <v>0</v>
      </c>
      <c r="GN212" s="58">
        <v>0</v>
      </c>
      <c r="GQ212" s="58" t="s">
        <v>214</v>
      </c>
      <c r="GR212" s="58">
        <v>0</v>
      </c>
      <c r="GS212" s="58">
        <v>0</v>
      </c>
      <c r="GT212" s="58">
        <v>0</v>
      </c>
      <c r="GU212" s="58">
        <v>0</v>
      </c>
      <c r="GX212" s="62" t="s">
        <v>214</v>
      </c>
      <c r="GY212" s="62">
        <v>0</v>
      </c>
      <c r="GZ212" s="62">
        <v>0</v>
      </c>
      <c r="HA212" s="62">
        <v>0</v>
      </c>
      <c r="HB212" s="62">
        <v>0</v>
      </c>
    </row>
    <row r="213" spans="1:210" x14ac:dyDescent="0.3">
      <c r="A213" s="1">
        <v>10.40000000000002</v>
      </c>
      <c r="B213" s="1">
        <v>10.450000000000021</v>
      </c>
      <c r="C213" s="1" t="s">
        <v>215</v>
      </c>
      <c r="D213" s="1">
        <v>0</v>
      </c>
      <c r="E213" s="1">
        <v>0</v>
      </c>
      <c r="F213" s="1">
        <v>0</v>
      </c>
      <c r="G213" s="1">
        <v>0</v>
      </c>
      <c r="H213" s="1"/>
      <c r="I213" s="1"/>
      <c r="J213" s="1" t="s">
        <v>215</v>
      </c>
      <c r="K213" s="1">
        <v>0.04</v>
      </c>
      <c r="L213" s="1">
        <v>0.16</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0.04</v>
      </c>
      <c r="BP213" s="6">
        <v>0.13</v>
      </c>
      <c r="BQ213" s="6">
        <v>0</v>
      </c>
      <c r="BR213" s="6">
        <v>0</v>
      </c>
      <c r="BU213" s="6" t="s">
        <v>215</v>
      </c>
      <c r="BV213" s="6">
        <v>0</v>
      </c>
      <c r="BW213" s="6">
        <v>0</v>
      </c>
      <c r="BX213" s="6">
        <v>0</v>
      </c>
      <c r="BY213" s="6">
        <v>0</v>
      </c>
      <c r="CB213" s="6" t="s">
        <v>215</v>
      </c>
      <c r="CC213" s="6">
        <v>0.03</v>
      </c>
      <c r="CD213" s="6">
        <v>0.12</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0.06</v>
      </c>
      <c r="FC213" s="6">
        <v>0</v>
      </c>
      <c r="FD213" s="6">
        <v>0.12</v>
      </c>
      <c r="FE213" s="6">
        <v>0</v>
      </c>
      <c r="FH213" s="6" t="s">
        <v>215</v>
      </c>
      <c r="FI213" s="6">
        <v>0</v>
      </c>
      <c r="FJ213" s="6">
        <v>0</v>
      </c>
      <c r="FK213" s="6">
        <v>0</v>
      </c>
      <c r="FL213" s="6">
        <v>0</v>
      </c>
      <c r="FO213" s="6" t="s">
        <v>215</v>
      </c>
      <c r="FP213" s="6">
        <v>0</v>
      </c>
      <c r="FQ213" s="6">
        <v>0</v>
      </c>
      <c r="FR213" s="6">
        <v>0</v>
      </c>
      <c r="FS213" s="6">
        <v>0</v>
      </c>
      <c r="FV213" s="6" t="s">
        <v>215</v>
      </c>
      <c r="FW213" s="6">
        <v>0</v>
      </c>
      <c r="FX213" s="6">
        <v>0</v>
      </c>
      <c r="FY213" s="6">
        <v>0</v>
      </c>
      <c r="FZ213" s="6">
        <v>0</v>
      </c>
      <c r="GC213" s="6" t="s">
        <v>215</v>
      </c>
      <c r="GD213" s="6">
        <v>0</v>
      </c>
      <c r="GE213" s="6">
        <v>0</v>
      </c>
      <c r="GF213" s="6">
        <v>0</v>
      </c>
      <c r="GG213" s="6">
        <v>0</v>
      </c>
      <c r="GJ213" s="58" t="s">
        <v>215</v>
      </c>
      <c r="GK213" s="58">
        <v>0</v>
      </c>
      <c r="GL213" s="58">
        <v>0</v>
      </c>
      <c r="GM213" s="58">
        <v>0</v>
      </c>
      <c r="GN213" s="58">
        <v>0</v>
      </c>
      <c r="GQ213" s="58" t="s">
        <v>215</v>
      </c>
      <c r="GR213" s="58">
        <v>0</v>
      </c>
      <c r="GS213" s="58">
        <v>0</v>
      </c>
      <c r="GT213" s="58">
        <v>0</v>
      </c>
      <c r="GU213" s="58">
        <v>0</v>
      </c>
      <c r="GX213" s="62" t="s">
        <v>215</v>
      </c>
      <c r="GY213" s="62">
        <v>0</v>
      </c>
      <c r="GZ213" s="62">
        <v>0</v>
      </c>
      <c r="HA213" s="62">
        <v>0</v>
      </c>
      <c r="HB213" s="62">
        <v>0</v>
      </c>
    </row>
    <row r="214" spans="1:210" x14ac:dyDescent="0.3">
      <c r="A214" s="1">
        <v>10.450000000000021</v>
      </c>
      <c r="B214" s="1">
        <v>10.500000000000021</v>
      </c>
      <c r="C214" s="1" t="s">
        <v>216</v>
      </c>
      <c r="D214" s="1">
        <v>0.34</v>
      </c>
      <c r="E214" s="1">
        <v>1.33</v>
      </c>
      <c r="F214" s="1">
        <v>0</v>
      </c>
      <c r="G214" s="1">
        <v>0</v>
      </c>
      <c r="H214" s="1"/>
      <c r="I214" s="1"/>
      <c r="J214" s="1" t="s">
        <v>216</v>
      </c>
      <c r="K214" s="1">
        <v>0.04</v>
      </c>
      <c r="L214" s="1">
        <v>0</v>
      </c>
      <c r="M214" s="1">
        <v>0.08</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0.02</v>
      </c>
      <c r="AN214" s="6">
        <v>0</v>
      </c>
      <c r="AO214" s="6">
        <v>0.04</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0.04</v>
      </c>
      <c r="EV214" s="6">
        <v>0.15</v>
      </c>
      <c r="EW214" s="6">
        <v>0</v>
      </c>
      <c r="EX214" s="6">
        <v>0</v>
      </c>
      <c r="FA214" s="6" t="s">
        <v>216</v>
      </c>
      <c r="FB214" s="6">
        <v>0.11</v>
      </c>
      <c r="FC214" s="6">
        <v>0</v>
      </c>
      <c r="FD214" s="6">
        <v>0.21</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0</v>
      </c>
      <c r="GE214" s="6">
        <v>0</v>
      </c>
      <c r="GF214" s="6">
        <v>0</v>
      </c>
      <c r="GG214" s="6">
        <v>0</v>
      </c>
      <c r="GJ214" s="58" t="s">
        <v>216</v>
      </c>
      <c r="GK214" s="58">
        <v>0</v>
      </c>
      <c r="GL214" s="58">
        <v>0</v>
      </c>
      <c r="GM214" s="58">
        <v>0</v>
      </c>
      <c r="GN214" s="58">
        <v>0</v>
      </c>
      <c r="GQ214" s="58" t="s">
        <v>216</v>
      </c>
      <c r="GR214" s="58">
        <v>0</v>
      </c>
      <c r="GS214" s="58">
        <v>0</v>
      </c>
      <c r="GT214" s="58">
        <v>0</v>
      </c>
      <c r="GU214" s="58">
        <v>0</v>
      </c>
      <c r="GX214" s="62" t="s">
        <v>216</v>
      </c>
      <c r="GY214" s="62">
        <v>0</v>
      </c>
      <c r="GZ214" s="62">
        <v>0</v>
      </c>
      <c r="HA214" s="62">
        <v>0</v>
      </c>
      <c r="HB214" s="62">
        <v>0</v>
      </c>
    </row>
    <row r="215" spans="1:210" x14ac:dyDescent="0.3">
      <c r="A215" s="1">
        <v>10.500000000000021</v>
      </c>
      <c r="B215" s="1">
        <v>10.550000000000022</v>
      </c>
      <c r="C215" s="1" t="s">
        <v>217</v>
      </c>
      <c r="D215" s="1">
        <v>0.08</v>
      </c>
      <c r="E215" s="1">
        <v>0.32</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0.03</v>
      </c>
      <c r="AN215" s="6">
        <v>0</v>
      </c>
      <c r="AO215" s="6">
        <v>0.06</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0.03</v>
      </c>
      <c r="CR215" s="6">
        <v>0</v>
      </c>
      <c r="CS215" s="6">
        <v>7.0000000000000007E-2</v>
      </c>
      <c r="CT215" s="6">
        <v>0</v>
      </c>
      <c r="CW215" s="6" t="s">
        <v>217</v>
      </c>
      <c r="CX215" s="6">
        <v>0.03</v>
      </c>
      <c r="CY215" s="6">
        <v>0.1</v>
      </c>
      <c r="CZ215" s="6">
        <v>0</v>
      </c>
      <c r="DA215" s="6">
        <v>0</v>
      </c>
      <c r="DD215" s="6" t="s">
        <v>217</v>
      </c>
      <c r="DE215" s="6">
        <v>0</v>
      </c>
      <c r="DF215" s="6">
        <v>0</v>
      </c>
      <c r="DG215" s="6">
        <v>0</v>
      </c>
      <c r="DH215" s="6">
        <v>0</v>
      </c>
      <c r="DK215" s="6" t="s">
        <v>217</v>
      </c>
      <c r="DL215" s="6">
        <v>0.03</v>
      </c>
      <c r="DM215" s="6">
        <v>0</v>
      </c>
      <c r="DN215" s="6">
        <v>0.05</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0.08</v>
      </c>
      <c r="EV215" s="6">
        <v>0</v>
      </c>
      <c r="EW215" s="6">
        <v>0.16</v>
      </c>
      <c r="EX215" s="6">
        <v>0</v>
      </c>
      <c r="FA215" s="6" t="s">
        <v>217</v>
      </c>
      <c r="FB215" s="6">
        <v>0</v>
      </c>
      <c r="FC215" s="6">
        <v>0</v>
      </c>
      <c r="FD215" s="6">
        <v>0</v>
      </c>
      <c r="FE215" s="6">
        <v>0</v>
      </c>
      <c r="FH215" s="6" t="s">
        <v>217</v>
      </c>
      <c r="FI215" s="6">
        <v>0</v>
      </c>
      <c r="FJ215" s="6">
        <v>0</v>
      </c>
      <c r="FK215" s="6">
        <v>0</v>
      </c>
      <c r="FL215" s="6">
        <v>0</v>
      </c>
      <c r="FO215" s="6" t="s">
        <v>217</v>
      </c>
      <c r="FP215" s="6">
        <v>0.06</v>
      </c>
      <c r="FQ215" s="6">
        <v>0.24</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2" t="s">
        <v>217</v>
      </c>
      <c r="GY215" s="62">
        <v>0</v>
      </c>
      <c r="GZ215" s="62">
        <v>0</v>
      </c>
      <c r="HA215" s="62">
        <v>0</v>
      </c>
      <c r="HB215" s="62">
        <v>0</v>
      </c>
    </row>
    <row r="216" spans="1:210"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0.06</v>
      </c>
      <c r="CD216" s="6">
        <v>0</v>
      </c>
      <c r="CE216" s="6">
        <v>0.11</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0.03</v>
      </c>
      <c r="GS216" s="58">
        <v>0</v>
      </c>
      <c r="GT216" s="58">
        <v>0</v>
      </c>
      <c r="GU216" s="58">
        <v>0</v>
      </c>
      <c r="GX216" s="62" t="s">
        <v>218</v>
      </c>
      <c r="GY216" s="62">
        <v>0</v>
      </c>
      <c r="GZ216" s="62">
        <v>0</v>
      </c>
      <c r="HA216" s="62">
        <v>0</v>
      </c>
      <c r="HB216" s="62">
        <v>0</v>
      </c>
    </row>
    <row r="217" spans="1:210" x14ac:dyDescent="0.3">
      <c r="A217" s="1">
        <v>10.600000000000023</v>
      </c>
      <c r="B217" s="1">
        <v>10.650000000000023</v>
      </c>
      <c r="C217" s="1" t="s">
        <v>219</v>
      </c>
      <c r="D217" s="1">
        <v>0</v>
      </c>
      <c r="E217" s="1">
        <v>0</v>
      </c>
      <c r="F217" s="1">
        <v>0</v>
      </c>
      <c r="G217" s="1">
        <v>0</v>
      </c>
      <c r="H217" s="1"/>
      <c r="I217" s="1"/>
      <c r="J217" s="1" t="s">
        <v>219</v>
      </c>
      <c r="K217" s="1">
        <v>0.05</v>
      </c>
      <c r="L217" s="1">
        <v>0</v>
      </c>
      <c r="M217" s="1">
        <v>0.1</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0.06</v>
      </c>
      <c r="BW217" s="6">
        <v>0</v>
      </c>
      <c r="BX217" s="6">
        <v>0.1</v>
      </c>
      <c r="BY217" s="6">
        <v>0</v>
      </c>
      <c r="CB217" s="6" t="s">
        <v>219</v>
      </c>
      <c r="CC217" s="6">
        <v>0.05</v>
      </c>
      <c r="CD217" s="6">
        <v>0</v>
      </c>
      <c r="CE217" s="6">
        <v>0.1</v>
      </c>
      <c r="CF217" s="6">
        <v>0</v>
      </c>
      <c r="CI217" s="6" t="s">
        <v>219</v>
      </c>
      <c r="CJ217" s="6">
        <v>0.05</v>
      </c>
      <c r="CK217" s="6">
        <v>0</v>
      </c>
      <c r="CL217" s="6">
        <v>0.11</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0.09</v>
      </c>
      <c r="FX217" s="6">
        <v>0.34</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2" t="s">
        <v>219</v>
      </c>
      <c r="GY217" s="62">
        <v>0</v>
      </c>
      <c r="GZ217" s="62">
        <v>0</v>
      </c>
      <c r="HA217" s="62">
        <v>0</v>
      </c>
      <c r="HB217" s="62">
        <v>0</v>
      </c>
    </row>
    <row r="218" spans="1:210"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2" t="s">
        <v>220</v>
      </c>
      <c r="GY218" s="62">
        <v>0</v>
      </c>
      <c r="GZ218" s="62">
        <v>0</v>
      </c>
      <c r="HA218" s="62">
        <v>0</v>
      </c>
      <c r="HB218" s="62">
        <v>0</v>
      </c>
    </row>
    <row r="219" spans="1:210"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2" t="s">
        <v>221</v>
      </c>
      <c r="GY219" s="62">
        <v>0.04</v>
      </c>
      <c r="GZ219" s="62">
        <v>0.12</v>
      </c>
      <c r="HA219" s="62">
        <v>0</v>
      </c>
      <c r="HB219" s="62">
        <v>0</v>
      </c>
    </row>
    <row r="220" spans="1:210" x14ac:dyDescent="0.3">
      <c r="A220" s="1">
        <v>10.750000000000025</v>
      </c>
      <c r="B220" s="1">
        <v>10.800000000000026</v>
      </c>
      <c r="C220" s="1" t="s">
        <v>222</v>
      </c>
      <c r="D220" s="1">
        <v>1.21</v>
      </c>
      <c r="E220" s="1">
        <v>0.17</v>
      </c>
      <c r="F220" s="1">
        <v>2.44</v>
      </c>
      <c r="G220" s="1">
        <v>0</v>
      </c>
      <c r="H220" s="1"/>
      <c r="I220" s="1"/>
      <c r="J220" s="1" t="s">
        <v>222</v>
      </c>
      <c r="K220" s="1">
        <v>2.2400000000000002</v>
      </c>
      <c r="L220" s="1">
        <v>0.65</v>
      </c>
      <c r="M220" s="1">
        <v>4.09</v>
      </c>
      <c r="N220" s="1">
        <v>0</v>
      </c>
      <c r="O220" s="1"/>
      <c r="P220" s="1"/>
      <c r="Q220" s="1" t="s">
        <v>222</v>
      </c>
      <c r="R220" s="1">
        <v>1.52</v>
      </c>
      <c r="S220" s="1">
        <v>0.38</v>
      </c>
      <c r="T220" s="1">
        <v>2.66</v>
      </c>
      <c r="U220" s="1">
        <v>0</v>
      </c>
      <c r="V220" s="1"/>
      <c r="W220" s="1"/>
      <c r="X220" s="1" t="s">
        <v>222</v>
      </c>
      <c r="Y220" s="1">
        <v>2.73</v>
      </c>
      <c r="Z220" s="1">
        <v>1.2</v>
      </c>
      <c r="AA220" s="1">
        <v>4.18</v>
      </c>
      <c r="AB220" s="1">
        <v>0</v>
      </c>
      <c r="AC220" s="1"/>
      <c r="AD220" s="1"/>
      <c r="AE220" s="6" t="s">
        <v>222</v>
      </c>
      <c r="AF220" s="6">
        <v>0.46</v>
      </c>
      <c r="AG220" s="6">
        <v>0.31</v>
      </c>
      <c r="AH220" s="6">
        <v>0.59</v>
      </c>
      <c r="AI220" s="6">
        <v>0</v>
      </c>
      <c r="AJ220" s="1"/>
      <c r="AK220" s="1"/>
      <c r="AL220" s="6" t="s">
        <v>222</v>
      </c>
      <c r="AM220" s="6">
        <v>1.05</v>
      </c>
      <c r="AN220" s="6">
        <v>0</v>
      </c>
      <c r="AO220" s="6">
        <v>2.06</v>
      </c>
      <c r="AP220" s="6">
        <v>0</v>
      </c>
      <c r="AQ220" s="1"/>
      <c r="AR220" s="1"/>
      <c r="AS220" s="6" t="s">
        <v>222</v>
      </c>
      <c r="AT220" s="6">
        <v>1.1100000000000001</v>
      </c>
      <c r="AU220" s="6">
        <v>0</v>
      </c>
      <c r="AV220" s="6">
        <v>2.27</v>
      </c>
      <c r="AW220" s="6">
        <v>0</v>
      </c>
      <c r="AZ220" s="6" t="s">
        <v>222</v>
      </c>
      <c r="BA220" s="6">
        <v>2.44</v>
      </c>
      <c r="BB220" s="6">
        <v>0.26</v>
      </c>
      <c r="BC220" s="6">
        <v>4.67</v>
      </c>
      <c r="BD220" s="6">
        <v>0</v>
      </c>
      <c r="BG220" s="6" t="s">
        <v>222</v>
      </c>
      <c r="BH220" s="6">
        <v>1.8</v>
      </c>
      <c r="BI220" s="6">
        <v>0.44</v>
      </c>
      <c r="BJ220" s="6">
        <v>3.1</v>
      </c>
      <c r="BK220" s="6">
        <v>0</v>
      </c>
      <c r="BN220" s="6" t="s">
        <v>222</v>
      </c>
      <c r="BO220" s="6">
        <v>2.31</v>
      </c>
      <c r="BP220" s="6">
        <v>0.63</v>
      </c>
      <c r="BQ220" s="6">
        <v>4.26</v>
      </c>
      <c r="BR220" s="6">
        <v>0</v>
      </c>
      <c r="BU220" s="6" t="s">
        <v>222</v>
      </c>
      <c r="BV220" s="6">
        <v>2.29</v>
      </c>
      <c r="BW220" s="6">
        <v>1.78</v>
      </c>
      <c r="BX220" s="6">
        <v>3.35</v>
      </c>
      <c r="BY220" s="6">
        <v>0</v>
      </c>
      <c r="CB220" s="6" t="s">
        <v>222</v>
      </c>
      <c r="CC220" s="6">
        <v>1.7</v>
      </c>
      <c r="CD220" s="6">
        <v>0.37</v>
      </c>
      <c r="CE220" s="6">
        <v>3.12</v>
      </c>
      <c r="CF220" s="6">
        <v>0</v>
      </c>
      <c r="CI220" s="6" t="s">
        <v>222</v>
      </c>
      <c r="CJ220" s="6">
        <v>1.85</v>
      </c>
      <c r="CK220" s="6">
        <v>0</v>
      </c>
      <c r="CL220" s="6">
        <v>3.79</v>
      </c>
      <c r="CM220" s="6">
        <v>0</v>
      </c>
      <c r="CP220" s="6" t="s">
        <v>222</v>
      </c>
      <c r="CQ220" s="6">
        <v>2.13</v>
      </c>
      <c r="CR220" s="6">
        <v>0.47</v>
      </c>
      <c r="CS220" s="6">
        <v>3.94</v>
      </c>
      <c r="CT220" s="6">
        <v>0</v>
      </c>
      <c r="CW220" s="6" t="s">
        <v>222</v>
      </c>
      <c r="CX220" s="6">
        <v>2.74</v>
      </c>
      <c r="CY220" s="6">
        <v>0.32</v>
      </c>
      <c r="CZ220" s="6">
        <v>4.8499999999999996</v>
      </c>
      <c r="DA220" s="6">
        <v>0</v>
      </c>
      <c r="DD220" s="6" t="s">
        <v>222</v>
      </c>
      <c r="DE220" s="6">
        <v>2.29</v>
      </c>
      <c r="DF220" s="6">
        <v>0.9</v>
      </c>
      <c r="DG220" s="6">
        <v>3.78</v>
      </c>
      <c r="DH220" s="6">
        <v>0</v>
      </c>
      <c r="DK220" s="6" t="s">
        <v>222</v>
      </c>
      <c r="DL220" s="6">
        <v>2.4700000000000002</v>
      </c>
      <c r="DM220" s="6">
        <v>0.33</v>
      </c>
      <c r="DN220" s="6">
        <v>4.45</v>
      </c>
      <c r="DO220" s="6">
        <v>0</v>
      </c>
      <c r="DR220" s="6" t="s">
        <v>222</v>
      </c>
      <c r="DS220" s="6">
        <v>2.56</v>
      </c>
      <c r="DT220" s="6">
        <v>0.1</v>
      </c>
      <c r="DU220" s="6">
        <v>4.7300000000000004</v>
      </c>
      <c r="DV220" s="6">
        <v>0</v>
      </c>
      <c r="DY220" s="6" t="s">
        <v>222</v>
      </c>
      <c r="DZ220" s="6">
        <v>1.85</v>
      </c>
      <c r="EA220" s="6">
        <v>0.55000000000000004</v>
      </c>
      <c r="EB220" s="6">
        <v>3.46</v>
      </c>
      <c r="EC220" s="6">
        <v>0</v>
      </c>
      <c r="EF220" s="6" t="s">
        <v>222</v>
      </c>
      <c r="EG220" s="6">
        <v>1.59</v>
      </c>
      <c r="EH220" s="6">
        <v>0</v>
      </c>
      <c r="EI220" s="6">
        <v>3.22</v>
      </c>
      <c r="EJ220" s="6">
        <v>0</v>
      </c>
      <c r="EM220" s="6" t="s">
        <v>222</v>
      </c>
      <c r="EN220" s="6">
        <v>2.0699999999999998</v>
      </c>
      <c r="EO220" s="6">
        <v>1.28</v>
      </c>
      <c r="EP220" s="6">
        <v>2.88</v>
      </c>
      <c r="EQ220" s="6">
        <v>0</v>
      </c>
      <c r="ET220" s="6" t="s">
        <v>222</v>
      </c>
      <c r="EU220" s="6">
        <v>2.29</v>
      </c>
      <c r="EV220" s="6">
        <v>0</v>
      </c>
      <c r="EW220" s="6">
        <v>4.34</v>
      </c>
      <c r="EX220" s="6">
        <v>0</v>
      </c>
      <c r="FA220" s="6" t="s">
        <v>222</v>
      </c>
      <c r="FB220" s="6">
        <v>1.77</v>
      </c>
      <c r="FC220" s="6">
        <v>0.21</v>
      </c>
      <c r="FD220" s="6">
        <v>3.37</v>
      </c>
      <c r="FE220" s="6">
        <v>0</v>
      </c>
      <c r="FH220" s="6" t="s">
        <v>222</v>
      </c>
      <c r="FI220" s="6">
        <v>2.5299999999999998</v>
      </c>
      <c r="FJ220" s="6">
        <v>0.47</v>
      </c>
      <c r="FK220" s="6">
        <v>4.49</v>
      </c>
      <c r="FL220" s="6">
        <v>0</v>
      </c>
      <c r="FO220" s="6" t="s">
        <v>222</v>
      </c>
      <c r="FP220" s="6">
        <v>1.88</v>
      </c>
      <c r="FQ220" s="6">
        <v>1.03</v>
      </c>
      <c r="FR220" s="6">
        <v>2.94</v>
      </c>
      <c r="FS220" s="6">
        <v>0</v>
      </c>
      <c r="FV220" s="6" t="s">
        <v>222</v>
      </c>
      <c r="FW220" s="6">
        <v>2.29</v>
      </c>
      <c r="FX220" s="6">
        <v>1.3</v>
      </c>
      <c r="FY220" s="6">
        <v>3.29</v>
      </c>
      <c r="FZ220" s="6">
        <v>0</v>
      </c>
      <c r="GC220" s="6" t="s">
        <v>222</v>
      </c>
      <c r="GD220" s="6">
        <v>1.98</v>
      </c>
      <c r="GE220" s="6">
        <v>0.44</v>
      </c>
      <c r="GF220" s="6">
        <v>3.12</v>
      </c>
      <c r="GG220" s="6">
        <v>0</v>
      </c>
      <c r="GJ220" s="58" t="s">
        <v>222</v>
      </c>
      <c r="GK220" s="58">
        <v>2.62</v>
      </c>
      <c r="GL220" s="58">
        <v>0.53</v>
      </c>
      <c r="GM220" s="58">
        <v>4.53</v>
      </c>
      <c r="GN220" s="58">
        <v>0</v>
      </c>
      <c r="GQ220" s="58" t="s">
        <v>222</v>
      </c>
      <c r="GR220" s="58">
        <v>2.54</v>
      </c>
      <c r="GS220" s="58">
        <v>1.19</v>
      </c>
      <c r="GT220" s="58">
        <v>4.17</v>
      </c>
      <c r="GU220" s="58">
        <v>0</v>
      </c>
      <c r="GX220" s="62" t="s">
        <v>222</v>
      </c>
      <c r="GY220" s="62">
        <v>2.15</v>
      </c>
      <c r="GZ220" s="62">
        <v>0.66</v>
      </c>
      <c r="HA220" s="62">
        <v>3.69</v>
      </c>
      <c r="HB220" s="62">
        <v>0</v>
      </c>
    </row>
    <row r="221" spans="1:210"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v>
      </c>
      <c r="EV221" s="6">
        <v>0</v>
      </c>
      <c r="EW221" s="6">
        <v>0</v>
      </c>
      <c r="EX221" s="6">
        <v>0</v>
      </c>
      <c r="FA221" s="6" t="s">
        <v>223</v>
      </c>
      <c r="FB221" s="6">
        <v>0</v>
      </c>
      <c r="FC221" s="6">
        <v>0</v>
      </c>
      <c r="FD221" s="6">
        <v>0</v>
      </c>
      <c r="FE221" s="6">
        <v>0</v>
      </c>
      <c r="FH221" s="6" t="s">
        <v>223</v>
      </c>
      <c r="FI221" s="6">
        <v>0</v>
      </c>
      <c r="FJ221" s="6">
        <v>0</v>
      </c>
      <c r="FK221" s="6">
        <v>0</v>
      </c>
      <c r="FL221" s="6">
        <v>0</v>
      </c>
      <c r="FO221" s="6" t="s">
        <v>223</v>
      </c>
      <c r="FP221" s="6">
        <v>0</v>
      </c>
      <c r="FQ221" s="6">
        <v>0</v>
      </c>
      <c r="FR221" s="6">
        <v>0</v>
      </c>
      <c r="FS221" s="6">
        <v>0</v>
      </c>
      <c r="FV221" s="6" t="s">
        <v>223</v>
      </c>
      <c r="FW221" s="6">
        <v>0</v>
      </c>
      <c r="FX221" s="6">
        <v>0</v>
      </c>
      <c r="FY221" s="6">
        <v>0</v>
      </c>
      <c r="FZ221" s="6">
        <v>0</v>
      </c>
      <c r="GC221" s="6" t="s">
        <v>223</v>
      </c>
      <c r="GD221" s="6">
        <v>0.24</v>
      </c>
      <c r="GE221" s="6">
        <v>0</v>
      </c>
      <c r="GF221" s="6">
        <v>0.42</v>
      </c>
      <c r="GG221" s="6">
        <v>0</v>
      </c>
      <c r="GJ221" s="58" t="s">
        <v>223</v>
      </c>
      <c r="GK221" s="58">
        <v>0</v>
      </c>
      <c r="GL221" s="58">
        <v>0</v>
      </c>
      <c r="GM221" s="58">
        <v>0</v>
      </c>
      <c r="GN221" s="58">
        <v>0</v>
      </c>
      <c r="GQ221" s="58" t="s">
        <v>223</v>
      </c>
      <c r="GR221" s="58">
        <v>0</v>
      </c>
      <c r="GS221" s="58">
        <v>0</v>
      </c>
      <c r="GT221" s="58">
        <v>0</v>
      </c>
      <c r="GU221" s="58">
        <v>0</v>
      </c>
      <c r="GX221" s="62" t="s">
        <v>223</v>
      </c>
      <c r="GY221" s="62">
        <v>0</v>
      </c>
      <c r="GZ221" s="62">
        <v>0</v>
      </c>
      <c r="HA221" s="62">
        <v>0</v>
      </c>
      <c r="HB221" s="62">
        <v>0</v>
      </c>
    </row>
    <row r="222" spans="1:210"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0.03</v>
      </c>
      <c r="DM222" s="6">
        <v>0.12</v>
      </c>
      <c r="DN222" s="6">
        <v>0</v>
      </c>
      <c r="DO222" s="6">
        <v>0</v>
      </c>
      <c r="DR222" s="6" t="s">
        <v>224</v>
      </c>
      <c r="DS222" s="6">
        <v>0</v>
      </c>
      <c r="DT222" s="6">
        <v>0</v>
      </c>
      <c r="DU222" s="6">
        <v>0</v>
      </c>
      <c r="DV222" s="6">
        <v>0</v>
      </c>
      <c r="DY222" s="6" t="s">
        <v>224</v>
      </c>
      <c r="DZ222" s="6">
        <v>0</v>
      </c>
      <c r="EA222" s="6">
        <v>0</v>
      </c>
      <c r="EB222" s="6">
        <v>0</v>
      </c>
      <c r="EC222" s="6">
        <v>0</v>
      </c>
      <c r="EF222" s="6" t="s">
        <v>224</v>
      </c>
      <c r="EG222" s="6">
        <v>0</v>
      </c>
      <c r="EH222" s="6">
        <v>0</v>
      </c>
      <c r="EI222" s="6">
        <v>0</v>
      </c>
      <c r="EJ222" s="6">
        <v>0</v>
      </c>
      <c r="EM222" s="6" t="s">
        <v>224</v>
      </c>
      <c r="EN222" s="6">
        <v>0</v>
      </c>
      <c r="EO222" s="6">
        <v>0</v>
      </c>
      <c r="EP222" s="6">
        <v>0</v>
      </c>
      <c r="EQ222" s="6">
        <v>0</v>
      </c>
      <c r="ET222" s="6" t="s">
        <v>224</v>
      </c>
      <c r="EU222" s="6">
        <v>0.05</v>
      </c>
      <c r="EV222" s="6">
        <v>0.17</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2" t="s">
        <v>224</v>
      </c>
      <c r="GY222" s="62">
        <v>0</v>
      </c>
      <c r="GZ222" s="62">
        <v>0</v>
      </c>
      <c r="HA222" s="62">
        <v>0</v>
      </c>
      <c r="HB222" s="62">
        <v>0</v>
      </c>
    </row>
    <row r="223" spans="1:210"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0.92</v>
      </c>
      <c r="AG223" s="6">
        <v>0</v>
      </c>
      <c r="AH223" s="6">
        <v>1.68</v>
      </c>
      <c r="AI223" s="6">
        <v>0</v>
      </c>
      <c r="AJ223" s="1"/>
      <c r="AK223" s="1"/>
      <c r="AL223" s="6" t="s">
        <v>225</v>
      </c>
      <c r="AM223" s="6">
        <v>0.09</v>
      </c>
      <c r="AN223" s="6">
        <v>0</v>
      </c>
      <c r="AO223" s="6">
        <v>0.18</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v>
      </c>
      <c r="BP223" s="6">
        <v>0</v>
      </c>
      <c r="BQ223" s="6">
        <v>0</v>
      </c>
      <c r="BR223" s="6">
        <v>0</v>
      </c>
      <c r="BU223" s="6" t="s">
        <v>225</v>
      </c>
      <c r="BV223" s="6">
        <v>0</v>
      </c>
      <c r="BW223" s="6">
        <v>0</v>
      </c>
      <c r="BX223" s="6">
        <v>0</v>
      </c>
      <c r="BY223" s="6">
        <v>0</v>
      </c>
      <c r="CB223" s="6" t="s">
        <v>225</v>
      </c>
      <c r="CC223" s="6">
        <v>0.04</v>
      </c>
      <c r="CD223" s="6">
        <v>0.16</v>
      </c>
      <c r="CE223" s="6">
        <v>0</v>
      </c>
      <c r="CF223" s="6">
        <v>0</v>
      </c>
      <c r="CI223" s="6" t="s">
        <v>225</v>
      </c>
      <c r="CJ223" s="6">
        <v>0</v>
      </c>
      <c r="CK223" s="6">
        <v>0</v>
      </c>
      <c r="CL223" s="6">
        <v>0</v>
      </c>
      <c r="CM223" s="6">
        <v>0</v>
      </c>
      <c r="CP223" s="6" t="s">
        <v>225</v>
      </c>
      <c r="CQ223" s="6">
        <v>0.04</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0.08</v>
      </c>
      <c r="FC223" s="6">
        <v>0</v>
      </c>
      <c r="FD223" s="6">
        <v>0.15</v>
      </c>
      <c r="FE223" s="6">
        <v>0</v>
      </c>
      <c r="FH223" s="6" t="s">
        <v>225</v>
      </c>
      <c r="FI223" s="6">
        <v>0.09</v>
      </c>
      <c r="FJ223" s="6">
        <v>0</v>
      </c>
      <c r="FK223" s="6">
        <v>0.16</v>
      </c>
      <c r="FL223" s="6">
        <v>0</v>
      </c>
      <c r="FO223" s="6" t="s">
        <v>225</v>
      </c>
      <c r="FP223" s="6">
        <v>0</v>
      </c>
      <c r="FQ223" s="6">
        <v>0</v>
      </c>
      <c r="FR223" s="6">
        <v>0</v>
      </c>
      <c r="FS223" s="6">
        <v>0</v>
      </c>
      <c r="FV223" s="6" t="s">
        <v>225</v>
      </c>
      <c r="FW223" s="6">
        <v>0.14000000000000001</v>
      </c>
      <c r="FX223" s="6">
        <v>0</v>
      </c>
      <c r="FY223" s="6">
        <v>0.24</v>
      </c>
      <c r="FZ223" s="6">
        <v>0</v>
      </c>
      <c r="GC223" s="6" t="s">
        <v>225</v>
      </c>
      <c r="GD223" s="6">
        <v>0</v>
      </c>
      <c r="GE223" s="6">
        <v>0</v>
      </c>
      <c r="GF223" s="6">
        <v>0</v>
      </c>
      <c r="GG223" s="6">
        <v>0</v>
      </c>
      <c r="GJ223" s="58" t="s">
        <v>225</v>
      </c>
      <c r="GK223" s="58">
        <v>0.05</v>
      </c>
      <c r="GL223" s="58">
        <v>0.19</v>
      </c>
      <c r="GM223" s="58">
        <v>0</v>
      </c>
      <c r="GN223" s="58">
        <v>0</v>
      </c>
      <c r="GQ223" s="58" t="s">
        <v>225</v>
      </c>
      <c r="GR223" s="58">
        <v>0</v>
      </c>
      <c r="GS223" s="58">
        <v>0</v>
      </c>
      <c r="GT223" s="58">
        <v>0</v>
      </c>
      <c r="GU223" s="58">
        <v>0</v>
      </c>
      <c r="GX223" s="62" t="s">
        <v>225</v>
      </c>
      <c r="GY223" s="62">
        <v>0</v>
      </c>
      <c r="GZ223" s="62">
        <v>0</v>
      </c>
      <c r="HA223" s="62">
        <v>0</v>
      </c>
      <c r="HB223" s="62">
        <v>0</v>
      </c>
    </row>
    <row r="224" spans="1:210" x14ac:dyDescent="0.3">
      <c r="A224" s="1">
        <v>10.950000000000028</v>
      </c>
      <c r="B224" s="1">
        <v>11.000000000000028</v>
      </c>
      <c r="C224" s="1" t="s">
        <v>226</v>
      </c>
      <c r="D224" s="1">
        <v>0.19</v>
      </c>
      <c r="E224" s="1">
        <v>0</v>
      </c>
      <c r="F224" s="1">
        <v>0</v>
      </c>
      <c r="G224" s="1">
        <v>0.84</v>
      </c>
      <c r="H224" s="1"/>
      <c r="I224" s="1"/>
      <c r="J224" s="1" t="s">
        <v>226</v>
      </c>
      <c r="K224" s="1">
        <v>0</v>
      </c>
      <c r="L224" s="1">
        <v>0</v>
      </c>
      <c r="M224" s="1">
        <v>0</v>
      </c>
      <c r="N224" s="1">
        <v>0</v>
      </c>
      <c r="O224" s="1"/>
      <c r="P224" s="1"/>
      <c r="Q224" s="1" t="s">
        <v>226</v>
      </c>
      <c r="R224" s="1">
        <v>0.44</v>
      </c>
      <c r="S224" s="1">
        <v>0.19</v>
      </c>
      <c r="T224" s="1">
        <v>0</v>
      </c>
      <c r="U224" s="1">
        <v>2.2599999999999998</v>
      </c>
      <c r="V224" s="1"/>
      <c r="W224" s="1"/>
      <c r="X224" s="1" t="s">
        <v>226</v>
      </c>
      <c r="Y224" s="1">
        <v>0.12</v>
      </c>
      <c r="Z224" s="1">
        <v>0</v>
      </c>
      <c r="AA224" s="1">
        <v>0</v>
      </c>
      <c r="AB224" s="1">
        <v>0.67</v>
      </c>
      <c r="AC224" s="1"/>
      <c r="AD224" s="1"/>
      <c r="AE224" s="6" t="s">
        <v>226</v>
      </c>
      <c r="AF224" s="6">
        <v>0.13</v>
      </c>
      <c r="AG224" s="6">
        <v>0</v>
      </c>
      <c r="AH224" s="6">
        <v>0</v>
      </c>
      <c r="AI224" s="6">
        <v>0</v>
      </c>
      <c r="AJ224" s="1"/>
      <c r="AK224" s="1"/>
      <c r="AL224" s="6" t="s">
        <v>226</v>
      </c>
      <c r="AM224" s="6">
        <v>0.03</v>
      </c>
      <c r="AN224" s="6">
        <v>0</v>
      </c>
      <c r="AO224" s="6">
        <v>0</v>
      </c>
      <c r="AP224" s="6">
        <v>0.18</v>
      </c>
      <c r="AQ224" s="1"/>
      <c r="AR224" s="1"/>
      <c r="AS224" s="6" t="s">
        <v>226</v>
      </c>
      <c r="AT224" s="6">
        <v>0</v>
      </c>
      <c r="AU224" s="6">
        <v>0</v>
      </c>
      <c r="AV224" s="6">
        <v>0</v>
      </c>
      <c r="AW224" s="6">
        <v>0</v>
      </c>
      <c r="AZ224" s="6" t="s">
        <v>226</v>
      </c>
      <c r="BA224" s="6">
        <v>0.09</v>
      </c>
      <c r="BB224" s="6">
        <v>0</v>
      </c>
      <c r="BC224" s="6">
        <v>0</v>
      </c>
      <c r="BD224" s="6">
        <v>0</v>
      </c>
      <c r="BG224" s="6" t="s">
        <v>226</v>
      </c>
      <c r="BH224" s="6">
        <v>0</v>
      </c>
      <c r="BI224" s="6">
        <v>0</v>
      </c>
      <c r="BJ224" s="6">
        <v>0</v>
      </c>
      <c r="BK224" s="6">
        <v>0</v>
      </c>
      <c r="BN224" s="6" t="s">
        <v>226</v>
      </c>
      <c r="BO224" s="6">
        <v>0.03</v>
      </c>
      <c r="BP224" s="6">
        <v>0.11</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0.04</v>
      </c>
      <c r="CR224" s="6">
        <v>0.15</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0.09</v>
      </c>
      <c r="FQ224" s="6">
        <v>0.36</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2" t="s">
        <v>226</v>
      </c>
      <c r="GY224" s="62">
        <v>0</v>
      </c>
      <c r="GZ224" s="62">
        <v>0</v>
      </c>
      <c r="HA224" s="62">
        <v>0</v>
      </c>
      <c r="HB224" s="62">
        <v>0</v>
      </c>
    </row>
    <row r="225" spans="1:210"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7.0000000000000007E-2</v>
      </c>
      <c r="AG225" s="6">
        <v>0</v>
      </c>
      <c r="AH225" s="6">
        <v>0.12</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0.02</v>
      </c>
      <c r="CK225" s="6">
        <v>0</v>
      </c>
      <c r="CL225" s="6">
        <v>0.05</v>
      </c>
      <c r="CM225" s="6">
        <v>0</v>
      </c>
      <c r="CP225" s="6" t="s">
        <v>227</v>
      </c>
      <c r="CQ225" s="6">
        <v>0</v>
      </c>
      <c r="CR225" s="6">
        <v>0</v>
      </c>
      <c r="CS225" s="6">
        <v>0</v>
      </c>
      <c r="CT225" s="6">
        <v>0</v>
      </c>
      <c r="CW225" s="6" t="s">
        <v>227</v>
      </c>
      <c r="CX225" s="6">
        <v>0</v>
      </c>
      <c r="CY225" s="6">
        <v>0</v>
      </c>
      <c r="CZ225" s="6">
        <v>0</v>
      </c>
      <c r="DA225" s="6">
        <v>0</v>
      </c>
      <c r="DD225" s="6" t="s">
        <v>227</v>
      </c>
      <c r="DE225" s="6">
        <v>0.03</v>
      </c>
      <c r="DF225" s="6">
        <v>0.11</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2" t="s">
        <v>227</v>
      </c>
      <c r="GY225" s="62">
        <v>0</v>
      </c>
      <c r="GZ225" s="62">
        <v>0</v>
      </c>
      <c r="HA225" s="62">
        <v>0</v>
      </c>
      <c r="HB225" s="62">
        <v>0</v>
      </c>
    </row>
    <row r="226" spans="1:210"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2" t="s">
        <v>228</v>
      </c>
      <c r="GY226" s="62">
        <v>0</v>
      </c>
      <c r="GZ226" s="62">
        <v>0</v>
      </c>
      <c r="HA226" s="62">
        <v>0</v>
      </c>
      <c r="HB226" s="62">
        <v>0</v>
      </c>
    </row>
    <row r="227" spans="1:210"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0.05</v>
      </c>
      <c r="BB227" s="6">
        <v>0</v>
      </c>
      <c r="BC227" s="6">
        <v>0.1</v>
      </c>
      <c r="BD227" s="6">
        <v>0</v>
      </c>
      <c r="BG227" s="6" t="s">
        <v>229</v>
      </c>
      <c r="BH227" s="6">
        <v>0</v>
      </c>
      <c r="BI227" s="6">
        <v>0</v>
      </c>
      <c r="BJ227" s="6">
        <v>0</v>
      </c>
      <c r="BK227" s="6">
        <v>0</v>
      </c>
      <c r="BN227" s="6" t="s">
        <v>229</v>
      </c>
      <c r="BO227" s="6">
        <v>0.04</v>
      </c>
      <c r="BP227" s="6">
        <v>0.14000000000000001</v>
      </c>
      <c r="BQ227" s="6">
        <v>0</v>
      </c>
      <c r="BR227" s="6">
        <v>0</v>
      </c>
      <c r="BU227" s="6" t="s">
        <v>229</v>
      </c>
      <c r="BV227" s="6">
        <v>7.0000000000000007E-2</v>
      </c>
      <c r="BW227" s="6">
        <v>0.31</v>
      </c>
      <c r="BX227" s="6">
        <v>0</v>
      </c>
      <c r="BY227" s="6">
        <v>0</v>
      </c>
      <c r="CB227" s="6" t="s">
        <v>229</v>
      </c>
      <c r="CC227" s="6">
        <v>0</v>
      </c>
      <c r="CD227" s="6">
        <v>0</v>
      </c>
      <c r="CE227" s="6">
        <v>0</v>
      </c>
      <c r="CF227" s="6">
        <v>0</v>
      </c>
      <c r="CI227" s="6" t="s">
        <v>229</v>
      </c>
      <c r="CJ227" s="6">
        <v>0</v>
      </c>
      <c r="CK227" s="6">
        <v>0</v>
      </c>
      <c r="CL227" s="6">
        <v>0</v>
      </c>
      <c r="CM227" s="6">
        <v>0</v>
      </c>
      <c r="CP227" s="6" t="s">
        <v>229</v>
      </c>
      <c r="CQ227" s="6">
        <v>0.13</v>
      </c>
      <c r="CR227" s="6">
        <v>0.47</v>
      </c>
      <c r="CS227" s="6">
        <v>0</v>
      </c>
      <c r="CT227" s="6">
        <v>0</v>
      </c>
      <c r="CW227" s="6" t="s">
        <v>229</v>
      </c>
      <c r="CX227" s="6">
        <v>0.06</v>
      </c>
      <c r="CY227" s="6">
        <v>0.25</v>
      </c>
      <c r="CZ227" s="6">
        <v>0</v>
      </c>
      <c r="DA227" s="6">
        <v>0</v>
      </c>
      <c r="DD227" s="6" t="s">
        <v>229</v>
      </c>
      <c r="DE227" s="6">
        <v>0</v>
      </c>
      <c r="DF227" s="6">
        <v>0</v>
      </c>
      <c r="DG227" s="6">
        <v>0</v>
      </c>
      <c r="DH227" s="6">
        <v>0</v>
      </c>
      <c r="DK227" s="6" t="s">
        <v>229</v>
      </c>
      <c r="DL227" s="6">
        <v>0.04</v>
      </c>
      <c r="DM227" s="6">
        <v>0</v>
      </c>
      <c r="DN227" s="6">
        <v>7.0000000000000007E-2</v>
      </c>
      <c r="DO227" s="6">
        <v>0</v>
      </c>
      <c r="DR227" s="6" t="s">
        <v>229</v>
      </c>
      <c r="DS227" s="6">
        <v>0.15</v>
      </c>
      <c r="DT227" s="6">
        <v>0.36</v>
      </c>
      <c r="DU227" s="6">
        <v>0.09</v>
      </c>
      <c r="DV227" s="6">
        <v>0</v>
      </c>
      <c r="DY227" s="6" t="s">
        <v>229</v>
      </c>
      <c r="DZ227" s="6">
        <v>0.04</v>
      </c>
      <c r="EA227" s="6">
        <v>0</v>
      </c>
      <c r="EB227" s="6">
        <v>0.09</v>
      </c>
      <c r="EC227" s="6">
        <v>0</v>
      </c>
      <c r="EF227" s="6" t="s">
        <v>229</v>
      </c>
      <c r="EG227" s="6">
        <v>0.1</v>
      </c>
      <c r="EH227" s="6">
        <v>0</v>
      </c>
      <c r="EI227" s="6">
        <v>0.2</v>
      </c>
      <c r="EJ227" s="6">
        <v>0</v>
      </c>
      <c r="EM227" s="6" t="s">
        <v>229</v>
      </c>
      <c r="EN227" s="6">
        <v>0.11</v>
      </c>
      <c r="EO227" s="6">
        <v>0.19</v>
      </c>
      <c r="EP227" s="6">
        <v>0.1</v>
      </c>
      <c r="EQ227" s="6">
        <v>0</v>
      </c>
      <c r="ET227" s="6" t="s">
        <v>229</v>
      </c>
      <c r="EU227" s="6">
        <v>0.05</v>
      </c>
      <c r="EV227" s="6">
        <v>0</v>
      </c>
      <c r="EW227" s="6">
        <v>0.1</v>
      </c>
      <c r="EX227" s="6">
        <v>0</v>
      </c>
      <c r="FA227" s="6" t="s">
        <v>229</v>
      </c>
      <c r="FB227" s="6">
        <v>0</v>
      </c>
      <c r="FC227" s="6">
        <v>0</v>
      </c>
      <c r="FD227" s="6">
        <v>0</v>
      </c>
      <c r="FE227" s="6">
        <v>0</v>
      </c>
      <c r="FH227" s="6" t="s">
        <v>229</v>
      </c>
      <c r="FI227" s="6">
        <v>0</v>
      </c>
      <c r="FJ227" s="6">
        <v>0</v>
      </c>
      <c r="FK227" s="6">
        <v>0</v>
      </c>
      <c r="FL227" s="6">
        <v>0</v>
      </c>
      <c r="FO227" s="6" t="s">
        <v>229</v>
      </c>
      <c r="FP227" s="6">
        <v>0.11</v>
      </c>
      <c r="FQ227" s="6">
        <v>0</v>
      </c>
      <c r="FR227" s="6">
        <v>0.19</v>
      </c>
      <c r="FS227" s="6">
        <v>0</v>
      </c>
      <c r="FV227" s="6" t="s">
        <v>229</v>
      </c>
      <c r="FW227" s="6">
        <v>0.1</v>
      </c>
      <c r="FX227" s="6">
        <v>0</v>
      </c>
      <c r="FY227" s="6">
        <v>0.17</v>
      </c>
      <c r="FZ227" s="6">
        <v>0</v>
      </c>
      <c r="GC227" s="6" t="s">
        <v>229</v>
      </c>
      <c r="GD227" s="6">
        <v>0.12</v>
      </c>
      <c r="GE227" s="6">
        <v>0</v>
      </c>
      <c r="GF227" s="6">
        <v>0.14000000000000001</v>
      </c>
      <c r="GG227" s="6">
        <v>0</v>
      </c>
      <c r="GJ227" s="58" t="s">
        <v>229</v>
      </c>
      <c r="GK227" s="58">
        <v>0.12</v>
      </c>
      <c r="GL227" s="58">
        <v>0.43</v>
      </c>
      <c r="GM227" s="58">
        <v>0</v>
      </c>
      <c r="GN227" s="58">
        <v>0</v>
      </c>
      <c r="GQ227" s="58" t="s">
        <v>229</v>
      </c>
      <c r="GR227" s="58">
        <v>0.21</v>
      </c>
      <c r="GS227" s="58">
        <v>0.38</v>
      </c>
      <c r="GT227" s="58">
        <v>0.17</v>
      </c>
      <c r="GU227" s="58">
        <v>0</v>
      </c>
      <c r="GX227" s="62" t="s">
        <v>229</v>
      </c>
      <c r="GY227" s="62">
        <v>0.16</v>
      </c>
      <c r="GZ227" s="62">
        <v>0</v>
      </c>
      <c r="HA227" s="62">
        <v>0.2</v>
      </c>
      <c r="HB227" s="62">
        <v>0</v>
      </c>
    </row>
    <row r="228" spans="1:210"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0.05</v>
      </c>
      <c r="DM228" s="6">
        <v>0</v>
      </c>
      <c r="DN228" s="6">
        <v>0</v>
      </c>
      <c r="DO228" s="6">
        <v>0.38</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0.11</v>
      </c>
      <c r="EV228" s="6">
        <v>0</v>
      </c>
      <c r="EW228" s="6">
        <v>0</v>
      </c>
      <c r="EX228" s="6">
        <v>0.81</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2" t="s">
        <v>230</v>
      </c>
      <c r="GY228" s="62">
        <v>0</v>
      </c>
      <c r="GZ228" s="62">
        <v>0</v>
      </c>
      <c r="HA228" s="62">
        <v>0</v>
      </c>
      <c r="HB228" s="62">
        <v>0</v>
      </c>
    </row>
    <row r="229" spans="1:210"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v>
      </c>
      <c r="BP229" s="6">
        <v>0</v>
      </c>
      <c r="BQ229" s="6">
        <v>0</v>
      </c>
      <c r="BR229" s="6">
        <v>0</v>
      </c>
      <c r="BU229" s="6" t="s">
        <v>231</v>
      </c>
      <c r="BV229" s="6">
        <v>0</v>
      </c>
      <c r="BW229" s="6">
        <v>0</v>
      </c>
      <c r="BX229" s="6">
        <v>0</v>
      </c>
      <c r="BY229" s="6">
        <v>0</v>
      </c>
      <c r="CB229" s="6" t="s">
        <v>231</v>
      </c>
      <c r="CC229" s="6">
        <v>0.09</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2" t="s">
        <v>231</v>
      </c>
      <c r="GY229" s="62">
        <v>0</v>
      </c>
      <c r="GZ229" s="62">
        <v>0</v>
      </c>
      <c r="HA229" s="62">
        <v>0</v>
      </c>
      <c r="HB229" s="62">
        <v>0</v>
      </c>
    </row>
    <row r="230" spans="1:210" x14ac:dyDescent="0.3">
      <c r="A230" s="1">
        <v>11.250000000000032</v>
      </c>
      <c r="B230" s="1">
        <v>11.300000000000033</v>
      </c>
      <c r="C230" s="1" t="s">
        <v>232</v>
      </c>
      <c r="D230" s="1">
        <v>0.04</v>
      </c>
      <c r="E230" s="1">
        <v>0.16</v>
      </c>
      <c r="F230" s="1">
        <v>0</v>
      </c>
      <c r="G230" s="1">
        <v>0</v>
      </c>
      <c r="H230" s="1"/>
      <c r="I230" s="1"/>
      <c r="J230" s="1" t="s">
        <v>232</v>
      </c>
      <c r="K230" s="1">
        <v>0.03</v>
      </c>
      <c r="L230" s="1">
        <v>0</v>
      </c>
      <c r="M230" s="1">
        <v>0</v>
      </c>
      <c r="N230" s="1">
        <v>0.17</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0.05</v>
      </c>
      <c r="AU230" s="6">
        <v>0.18</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0.32</v>
      </c>
      <c r="BW230" s="6">
        <v>1.02</v>
      </c>
      <c r="BX230" s="6">
        <v>0.16</v>
      </c>
      <c r="BY230" s="6">
        <v>0</v>
      </c>
      <c r="CB230" s="6" t="s">
        <v>232</v>
      </c>
      <c r="CC230" s="6">
        <v>0.1</v>
      </c>
      <c r="CD230" s="6">
        <v>0.26</v>
      </c>
      <c r="CE230" s="6">
        <v>0.06</v>
      </c>
      <c r="CF230" s="6">
        <v>0</v>
      </c>
      <c r="CI230" s="6" t="s">
        <v>232</v>
      </c>
      <c r="CJ230" s="6">
        <v>0</v>
      </c>
      <c r="CK230" s="6">
        <v>0</v>
      </c>
      <c r="CL230" s="6">
        <v>0</v>
      </c>
      <c r="CM230" s="6">
        <v>0</v>
      </c>
      <c r="CP230" s="6" t="s">
        <v>232</v>
      </c>
      <c r="CQ230" s="6">
        <v>0</v>
      </c>
      <c r="CR230" s="6">
        <v>0</v>
      </c>
      <c r="CS230" s="6">
        <v>0</v>
      </c>
      <c r="CT230" s="6">
        <v>0</v>
      </c>
      <c r="CW230" s="6" t="s">
        <v>232</v>
      </c>
      <c r="CX230" s="6">
        <v>0.12</v>
      </c>
      <c r="CY230" s="6">
        <v>0.49</v>
      </c>
      <c r="CZ230" s="6">
        <v>0</v>
      </c>
      <c r="DA230" s="6">
        <v>0</v>
      </c>
      <c r="DD230" s="6" t="s">
        <v>232</v>
      </c>
      <c r="DE230" s="6">
        <v>0</v>
      </c>
      <c r="DF230" s="6">
        <v>0</v>
      </c>
      <c r="DG230" s="6">
        <v>0</v>
      </c>
      <c r="DH230" s="6">
        <v>0</v>
      </c>
      <c r="DK230" s="6" t="s">
        <v>232</v>
      </c>
      <c r="DL230" s="6">
        <v>0</v>
      </c>
      <c r="DM230" s="6">
        <v>0</v>
      </c>
      <c r="DN230" s="6">
        <v>0</v>
      </c>
      <c r="DO230" s="6">
        <v>0</v>
      </c>
      <c r="DR230" s="6" t="s">
        <v>232</v>
      </c>
      <c r="DS230" s="6">
        <v>0.13</v>
      </c>
      <c r="DT230" s="6">
        <v>0.47</v>
      </c>
      <c r="DU230" s="6">
        <v>0</v>
      </c>
      <c r="DV230" s="6">
        <v>0</v>
      </c>
      <c r="DY230" s="6" t="s">
        <v>232</v>
      </c>
      <c r="DZ230" s="6">
        <v>7.0000000000000007E-2</v>
      </c>
      <c r="EA230" s="6">
        <v>0</v>
      </c>
      <c r="EB230" s="6">
        <v>0</v>
      </c>
      <c r="EC230" s="6">
        <v>0</v>
      </c>
      <c r="EF230" s="6" t="s">
        <v>232</v>
      </c>
      <c r="EG230" s="6">
        <v>0</v>
      </c>
      <c r="EH230" s="6">
        <v>0</v>
      </c>
      <c r="EI230" s="6">
        <v>0</v>
      </c>
      <c r="EJ230" s="6">
        <v>0</v>
      </c>
      <c r="EM230" s="6" t="s">
        <v>232</v>
      </c>
      <c r="EN230" s="6">
        <v>0.04</v>
      </c>
      <c r="EO230" s="6">
        <v>0</v>
      </c>
      <c r="EP230" s="6">
        <v>7.0000000000000007E-2</v>
      </c>
      <c r="EQ230" s="6">
        <v>0</v>
      </c>
      <c r="ET230" s="6" t="s">
        <v>232</v>
      </c>
      <c r="EU230" s="6">
        <v>0.04</v>
      </c>
      <c r="EV230" s="6">
        <v>0.13</v>
      </c>
      <c r="EW230" s="6">
        <v>0</v>
      </c>
      <c r="EX230" s="6">
        <v>0</v>
      </c>
      <c r="FA230" s="6" t="s">
        <v>232</v>
      </c>
      <c r="FB230" s="6">
        <v>0.08</v>
      </c>
      <c r="FC230" s="6">
        <v>0</v>
      </c>
      <c r="FD230" s="6">
        <v>0.16</v>
      </c>
      <c r="FE230" s="6">
        <v>0</v>
      </c>
      <c r="FH230" s="6" t="s">
        <v>232</v>
      </c>
      <c r="FI230" s="6">
        <v>0.08</v>
      </c>
      <c r="FJ230" s="6">
        <v>0</v>
      </c>
      <c r="FK230" s="6">
        <v>0.14000000000000001</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2" t="s">
        <v>232</v>
      </c>
      <c r="GY230" s="62">
        <v>0</v>
      </c>
      <c r="GZ230" s="62">
        <v>0</v>
      </c>
      <c r="HA230" s="62">
        <v>0</v>
      </c>
      <c r="HB230" s="62">
        <v>0</v>
      </c>
    </row>
    <row r="231" spans="1:210" x14ac:dyDescent="0.3">
      <c r="A231" s="1">
        <v>11.300000000000033</v>
      </c>
      <c r="B231" s="1">
        <v>11.350000000000033</v>
      </c>
      <c r="C231" s="1" t="s">
        <v>233</v>
      </c>
      <c r="D231" s="1">
        <v>0</v>
      </c>
      <c r="E231" s="1">
        <v>0</v>
      </c>
      <c r="F231" s="1">
        <v>0</v>
      </c>
      <c r="G231" s="1">
        <v>0</v>
      </c>
      <c r="H231" s="1"/>
      <c r="I231" s="1"/>
      <c r="J231" s="1" t="s">
        <v>233</v>
      </c>
      <c r="K231" s="1">
        <v>0.08</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0.08</v>
      </c>
      <c r="GL231" s="58">
        <v>0</v>
      </c>
      <c r="GM231" s="58">
        <v>0</v>
      </c>
      <c r="GN231" s="58">
        <v>0.67</v>
      </c>
      <c r="GQ231" s="58" t="s">
        <v>233</v>
      </c>
      <c r="GR231" s="58">
        <v>0</v>
      </c>
      <c r="GS231" s="58">
        <v>0</v>
      </c>
      <c r="GT231" s="58">
        <v>0</v>
      </c>
      <c r="GU231" s="58">
        <v>0</v>
      </c>
      <c r="GX231" s="62" t="s">
        <v>233</v>
      </c>
      <c r="GY231" s="62">
        <v>0</v>
      </c>
      <c r="GZ231" s="62">
        <v>0</v>
      </c>
      <c r="HA231" s="62">
        <v>0</v>
      </c>
      <c r="HB231" s="62">
        <v>0</v>
      </c>
    </row>
    <row r="232" spans="1:210"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2" t="s">
        <v>234</v>
      </c>
      <c r="GY232" s="62">
        <v>0</v>
      </c>
      <c r="GZ232" s="62">
        <v>0</v>
      </c>
      <c r="HA232" s="62">
        <v>0</v>
      </c>
      <c r="HB232" s="62">
        <v>0</v>
      </c>
    </row>
    <row r="233" spans="1:210" x14ac:dyDescent="0.3">
      <c r="A233" s="1">
        <v>11.400000000000034</v>
      </c>
      <c r="B233" s="1">
        <v>11.450000000000035</v>
      </c>
      <c r="C233" s="1" t="s">
        <v>235</v>
      </c>
      <c r="D233" s="1">
        <v>0.05</v>
      </c>
      <c r="E233" s="1">
        <v>0.19</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0.04</v>
      </c>
      <c r="CD233" s="6">
        <v>0.15</v>
      </c>
      <c r="CE233" s="6">
        <v>0</v>
      </c>
      <c r="CF233" s="6">
        <v>0</v>
      </c>
      <c r="CI233" s="6" t="s">
        <v>235</v>
      </c>
      <c r="CJ233" s="6">
        <v>0</v>
      </c>
      <c r="CK233" s="6">
        <v>0</v>
      </c>
      <c r="CL233" s="6">
        <v>0</v>
      </c>
      <c r="CM233" s="6">
        <v>0</v>
      </c>
      <c r="CP233" s="6" t="s">
        <v>235</v>
      </c>
      <c r="CQ233" s="6">
        <v>0.22</v>
      </c>
      <c r="CR233" s="6">
        <v>0.76</v>
      </c>
      <c r="CS233" s="6">
        <v>0</v>
      </c>
      <c r="CT233" s="6">
        <v>0</v>
      </c>
      <c r="CW233" s="6" t="s">
        <v>235</v>
      </c>
      <c r="CX233" s="6">
        <v>0.05</v>
      </c>
      <c r="CY233" s="6">
        <v>0.21</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0.32</v>
      </c>
      <c r="FX233" s="6">
        <v>1.26</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2" t="s">
        <v>235</v>
      </c>
      <c r="GY233" s="62">
        <v>0</v>
      </c>
      <c r="GZ233" s="62">
        <v>0</v>
      </c>
      <c r="HA233" s="62">
        <v>0</v>
      </c>
      <c r="HB233" s="62">
        <v>0</v>
      </c>
    </row>
    <row r="234" spans="1:210" x14ac:dyDescent="0.3">
      <c r="A234" s="1">
        <v>11.450000000000035</v>
      </c>
      <c r="B234" s="1">
        <v>11.500000000000036</v>
      </c>
      <c r="C234" s="1" t="s">
        <v>236</v>
      </c>
      <c r="D234" s="1">
        <v>0.31</v>
      </c>
      <c r="E234" s="1">
        <v>0</v>
      </c>
      <c r="F234" s="1">
        <v>0</v>
      </c>
      <c r="G234" s="1">
        <v>1.4</v>
      </c>
      <c r="H234" s="1"/>
      <c r="I234" s="1"/>
      <c r="J234" s="1" t="s">
        <v>236</v>
      </c>
      <c r="K234" s="1">
        <v>0.21</v>
      </c>
      <c r="L234" s="1">
        <v>0</v>
      </c>
      <c r="M234" s="1">
        <v>0.35</v>
      </c>
      <c r="N234" s="1">
        <v>0</v>
      </c>
      <c r="O234" s="1"/>
      <c r="P234" s="1"/>
      <c r="Q234" s="1" t="s">
        <v>236</v>
      </c>
      <c r="R234" s="1">
        <v>0.31</v>
      </c>
      <c r="S234" s="1">
        <v>0</v>
      </c>
      <c r="T234" s="1">
        <v>0.37</v>
      </c>
      <c r="U234" s="1">
        <v>0.67</v>
      </c>
      <c r="V234" s="1"/>
      <c r="W234" s="1"/>
      <c r="X234" s="1" t="s">
        <v>236</v>
      </c>
      <c r="Y234" s="1">
        <v>0.18</v>
      </c>
      <c r="Z234" s="1">
        <v>0</v>
      </c>
      <c r="AA234" s="1">
        <v>0.08</v>
      </c>
      <c r="AB234" s="1">
        <v>0.56999999999999995</v>
      </c>
      <c r="AC234" s="1"/>
      <c r="AD234" s="1"/>
      <c r="AE234" s="6" t="s">
        <v>236</v>
      </c>
      <c r="AF234" s="6">
        <v>0.08</v>
      </c>
      <c r="AG234" s="6">
        <v>0</v>
      </c>
      <c r="AH234" s="6">
        <v>0.14000000000000001</v>
      </c>
      <c r="AI234" s="6">
        <v>0</v>
      </c>
      <c r="AJ234" s="1"/>
      <c r="AK234" s="1"/>
      <c r="AL234" s="6" t="s">
        <v>236</v>
      </c>
      <c r="AM234" s="6">
        <v>0</v>
      </c>
      <c r="AN234" s="6">
        <v>0</v>
      </c>
      <c r="AO234" s="6">
        <v>0</v>
      </c>
      <c r="AP234" s="6">
        <v>0</v>
      </c>
      <c r="AQ234" s="1"/>
      <c r="AR234" s="1"/>
      <c r="AS234" s="6" t="s">
        <v>236</v>
      </c>
      <c r="AT234" s="6">
        <v>7.0000000000000007E-2</v>
      </c>
      <c r="AU234" s="6">
        <v>0</v>
      </c>
      <c r="AV234" s="6">
        <v>0.14000000000000001</v>
      </c>
      <c r="AW234" s="6">
        <v>0</v>
      </c>
      <c r="AZ234" s="6" t="s">
        <v>236</v>
      </c>
      <c r="BA234" s="6">
        <v>0</v>
      </c>
      <c r="BB234" s="6">
        <v>0</v>
      </c>
      <c r="BC234" s="6">
        <v>0</v>
      </c>
      <c r="BD234" s="6">
        <v>0</v>
      </c>
      <c r="BG234" s="6" t="s">
        <v>236</v>
      </c>
      <c r="BH234" s="6">
        <v>0.04</v>
      </c>
      <c r="BI234" s="6">
        <v>0</v>
      </c>
      <c r="BJ234" s="6">
        <v>0.06</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0.31</v>
      </c>
      <c r="CR234" s="6">
        <v>0</v>
      </c>
      <c r="CS234" s="6">
        <v>0.55000000000000004</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0.03</v>
      </c>
      <c r="DT234" s="6">
        <v>0</v>
      </c>
      <c r="DU234" s="6">
        <v>0</v>
      </c>
      <c r="DV234" s="6">
        <v>0</v>
      </c>
      <c r="DY234" s="6" t="s">
        <v>236</v>
      </c>
      <c r="DZ234" s="6">
        <v>0.03</v>
      </c>
      <c r="EA234" s="6">
        <v>0.09</v>
      </c>
      <c r="EB234" s="6">
        <v>0</v>
      </c>
      <c r="EC234" s="6">
        <v>0</v>
      </c>
      <c r="EF234" s="6" t="s">
        <v>236</v>
      </c>
      <c r="EG234" s="6">
        <v>0.05</v>
      </c>
      <c r="EH234" s="6">
        <v>0</v>
      </c>
      <c r="EI234" s="6">
        <v>0</v>
      </c>
      <c r="EJ234" s="6">
        <v>0</v>
      </c>
      <c r="EM234" s="6" t="s">
        <v>236</v>
      </c>
      <c r="EN234" s="6">
        <v>0.05</v>
      </c>
      <c r="EO234" s="6">
        <v>0</v>
      </c>
      <c r="EP234" s="6">
        <v>0</v>
      </c>
      <c r="EQ234" s="6">
        <v>0</v>
      </c>
      <c r="ET234" s="6" t="s">
        <v>236</v>
      </c>
      <c r="EU234" s="6">
        <v>0.04</v>
      </c>
      <c r="EV234" s="6">
        <v>0</v>
      </c>
      <c r="EW234" s="6">
        <v>0.08</v>
      </c>
      <c r="EX234" s="6">
        <v>0</v>
      </c>
      <c r="FA234" s="6" t="s">
        <v>236</v>
      </c>
      <c r="FB234" s="6">
        <v>0.09</v>
      </c>
      <c r="FC234" s="6">
        <v>0</v>
      </c>
      <c r="FD234" s="6">
        <v>0.08</v>
      </c>
      <c r="FE234" s="6">
        <v>0</v>
      </c>
      <c r="FH234" s="6" t="s">
        <v>236</v>
      </c>
      <c r="FI234" s="6">
        <v>0.08</v>
      </c>
      <c r="FJ234" s="6">
        <v>0</v>
      </c>
      <c r="FK234" s="6">
        <v>0.14000000000000001</v>
      </c>
      <c r="FL234" s="6">
        <v>0</v>
      </c>
      <c r="FO234" s="6" t="s">
        <v>236</v>
      </c>
      <c r="FP234" s="6">
        <v>0.15</v>
      </c>
      <c r="FQ234" s="6">
        <v>0</v>
      </c>
      <c r="FR234" s="6">
        <v>0.2</v>
      </c>
      <c r="FS234" s="6">
        <v>0</v>
      </c>
      <c r="FV234" s="6" t="s">
        <v>236</v>
      </c>
      <c r="FW234" s="6">
        <v>0.08</v>
      </c>
      <c r="FX234" s="6">
        <v>0</v>
      </c>
      <c r="FY234" s="6">
        <v>7.0000000000000007E-2</v>
      </c>
      <c r="FZ234" s="6">
        <v>0</v>
      </c>
      <c r="GC234" s="6" t="s">
        <v>236</v>
      </c>
      <c r="GD234" s="6">
        <v>0.02</v>
      </c>
      <c r="GE234" s="6">
        <v>0.1</v>
      </c>
      <c r="GF234" s="6">
        <v>0</v>
      </c>
      <c r="GG234" s="6">
        <v>0</v>
      </c>
      <c r="GJ234" s="58" t="s">
        <v>236</v>
      </c>
      <c r="GK234" s="58">
        <v>0.13</v>
      </c>
      <c r="GL234" s="58">
        <v>0</v>
      </c>
      <c r="GM234" s="58">
        <v>0.24</v>
      </c>
      <c r="GN234" s="58">
        <v>0</v>
      </c>
      <c r="GQ234" s="58" t="s">
        <v>236</v>
      </c>
      <c r="GR234" s="58">
        <v>0.02</v>
      </c>
      <c r="GS234" s="58">
        <v>0</v>
      </c>
      <c r="GT234" s="58">
        <v>0.04</v>
      </c>
      <c r="GU234" s="58">
        <v>0</v>
      </c>
      <c r="GX234" s="62" t="s">
        <v>236</v>
      </c>
      <c r="GY234" s="62">
        <v>0.11</v>
      </c>
      <c r="GZ234" s="62">
        <v>0</v>
      </c>
      <c r="HA234" s="62">
        <v>0.14000000000000001</v>
      </c>
      <c r="HB234" s="62">
        <v>0</v>
      </c>
    </row>
    <row r="235" spans="1:210" x14ac:dyDescent="0.3">
      <c r="A235" s="1">
        <v>11.500000000000036</v>
      </c>
      <c r="B235" s="1">
        <v>11.550000000000036</v>
      </c>
      <c r="C235" s="1" t="s">
        <v>237</v>
      </c>
      <c r="D235" s="1">
        <v>0</v>
      </c>
      <c r="E235" s="1">
        <v>0</v>
      </c>
      <c r="F235" s="1">
        <v>0</v>
      </c>
      <c r="G235" s="1">
        <v>0</v>
      </c>
      <c r="H235" s="1"/>
      <c r="I235" s="1"/>
      <c r="J235" s="1" t="s">
        <v>237</v>
      </c>
      <c r="K235" s="1">
        <v>0.05</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0.06</v>
      </c>
      <c r="CK235" s="6">
        <v>0.2</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0.03</v>
      </c>
      <c r="EA235" s="6">
        <v>0.11</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v>
      </c>
      <c r="FJ235" s="6">
        <v>0</v>
      </c>
      <c r="FK235" s="6">
        <v>0</v>
      </c>
      <c r="FL235" s="6">
        <v>0</v>
      </c>
      <c r="FO235" s="6" t="s">
        <v>237</v>
      </c>
      <c r="FP235" s="6">
        <v>0</v>
      </c>
      <c r="FQ235" s="6">
        <v>0</v>
      </c>
      <c r="FR235" s="6">
        <v>0</v>
      </c>
      <c r="FS235" s="6">
        <v>0</v>
      </c>
      <c r="FV235" s="6" t="s">
        <v>237</v>
      </c>
      <c r="FW235" s="6">
        <v>0</v>
      </c>
      <c r="FX235" s="6">
        <v>0</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2" t="s">
        <v>237</v>
      </c>
      <c r="GY235" s="62">
        <v>0</v>
      </c>
      <c r="GZ235" s="62">
        <v>0</v>
      </c>
      <c r="HA235" s="62">
        <v>0</v>
      </c>
      <c r="HB235" s="62">
        <v>0</v>
      </c>
    </row>
    <row r="236" spans="1:210"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0.11</v>
      </c>
      <c r="FC236" s="6">
        <v>0</v>
      </c>
      <c r="FD236" s="6">
        <v>0.21</v>
      </c>
      <c r="FE236" s="6">
        <v>0</v>
      </c>
      <c r="FH236" s="6" t="s">
        <v>238</v>
      </c>
      <c r="FI236" s="6">
        <v>0</v>
      </c>
      <c r="FJ236" s="6">
        <v>0</v>
      </c>
      <c r="FK236" s="6">
        <v>0</v>
      </c>
      <c r="FL236" s="6">
        <v>0</v>
      </c>
      <c r="FO236" s="6" t="s">
        <v>238</v>
      </c>
      <c r="FP236" s="6">
        <v>7.0000000000000007E-2</v>
      </c>
      <c r="FQ236" s="6">
        <v>0</v>
      </c>
      <c r="FR236" s="6">
        <v>0.12</v>
      </c>
      <c r="FS236" s="6">
        <v>0</v>
      </c>
      <c r="FV236" s="6" t="s">
        <v>238</v>
      </c>
      <c r="FW236" s="6">
        <v>7.0000000000000007E-2</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2" t="s">
        <v>238</v>
      </c>
      <c r="GY236" s="62">
        <v>0</v>
      </c>
      <c r="GZ236" s="62">
        <v>0</v>
      </c>
      <c r="HA236" s="62">
        <v>0</v>
      </c>
      <c r="HB236" s="62">
        <v>0</v>
      </c>
    </row>
    <row r="237" spans="1:210"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0.13</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0.05</v>
      </c>
      <c r="FX237" s="6">
        <v>0</v>
      </c>
      <c r="FY237" s="6">
        <v>0.09</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2" t="s">
        <v>239</v>
      </c>
      <c r="GY237" s="62">
        <v>0</v>
      </c>
      <c r="GZ237" s="62">
        <v>0</v>
      </c>
      <c r="HA237" s="62">
        <v>0</v>
      </c>
      <c r="HB237" s="62">
        <v>0</v>
      </c>
    </row>
    <row r="238" spans="1:210"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2" t="s">
        <v>240</v>
      </c>
      <c r="GY238" s="62">
        <v>0</v>
      </c>
      <c r="GZ238" s="62">
        <v>0</v>
      </c>
      <c r="HA238" s="62">
        <v>0</v>
      </c>
      <c r="HB238" s="62">
        <v>0</v>
      </c>
    </row>
    <row r="239" spans="1:210" x14ac:dyDescent="0.3">
      <c r="A239" s="1">
        <v>11.700000000000038</v>
      </c>
      <c r="B239" s="1">
        <v>11.750000000000039</v>
      </c>
      <c r="C239" s="1" t="s">
        <v>241</v>
      </c>
      <c r="D239" s="1">
        <v>0.08</v>
      </c>
      <c r="E239" s="1">
        <v>0</v>
      </c>
      <c r="F239" s="1">
        <v>0.18</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0.14000000000000001</v>
      </c>
      <c r="EV239" s="6">
        <v>0</v>
      </c>
      <c r="EW239" s="6">
        <v>0</v>
      </c>
      <c r="EX239" s="6">
        <v>0</v>
      </c>
      <c r="FA239" s="6" t="s">
        <v>241</v>
      </c>
      <c r="FB239" s="6">
        <v>0</v>
      </c>
      <c r="FC239" s="6">
        <v>0</v>
      </c>
      <c r="FD239" s="6">
        <v>0</v>
      </c>
      <c r="FE239" s="6">
        <v>0</v>
      </c>
      <c r="FH239" s="6" t="s">
        <v>241</v>
      </c>
      <c r="FI239" s="6">
        <v>0.16</v>
      </c>
      <c r="FJ239" s="6">
        <v>0</v>
      </c>
      <c r="FK239" s="6">
        <v>0</v>
      </c>
      <c r="FL239" s="6">
        <v>0</v>
      </c>
      <c r="FO239" s="6" t="s">
        <v>241</v>
      </c>
      <c r="FP239" s="6">
        <v>0.17</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2" t="s">
        <v>241</v>
      </c>
      <c r="GY239" s="62">
        <v>0</v>
      </c>
      <c r="GZ239" s="62">
        <v>0</v>
      </c>
      <c r="HA239" s="62">
        <v>0</v>
      </c>
      <c r="HB239" s="62">
        <v>0</v>
      </c>
    </row>
    <row r="240" spans="1:210"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0.04</v>
      </c>
      <c r="EA240" s="6">
        <v>0.12</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2" t="s">
        <v>242</v>
      </c>
      <c r="GY240" s="62">
        <v>0</v>
      </c>
      <c r="GZ240" s="62">
        <v>0</v>
      </c>
      <c r="HA240" s="62">
        <v>0</v>
      </c>
      <c r="HB240" s="62">
        <v>0</v>
      </c>
    </row>
    <row r="241" spans="1:210"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0.04</v>
      </c>
      <c r="AU241" s="6">
        <v>0</v>
      </c>
      <c r="AV241" s="6">
        <v>0</v>
      </c>
      <c r="AW241" s="6">
        <v>0</v>
      </c>
      <c r="AZ241" s="6" t="s">
        <v>243</v>
      </c>
      <c r="BA241" s="6">
        <v>0.08</v>
      </c>
      <c r="BB241" s="6">
        <v>0</v>
      </c>
      <c r="BC241" s="6">
        <v>0</v>
      </c>
      <c r="BD241" s="6">
        <v>0</v>
      </c>
      <c r="BG241" s="6" t="s">
        <v>243</v>
      </c>
      <c r="BH241" s="6">
        <v>0.1</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0.09</v>
      </c>
      <c r="DM241" s="6">
        <v>0.34</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v>
      </c>
      <c r="FC241" s="6">
        <v>0</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2" t="s">
        <v>243</v>
      </c>
      <c r="GY241" s="62">
        <v>0</v>
      </c>
      <c r="GZ241" s="62">
        <v>0</v>
      </c>
      <c r="HA241" s="62">
        <v>0</v>
      </c>
      <c r="HB241" s="62">
        <v>0</v>
      </c>
    </row>
    <row r="242" spans="1:210"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0.16</v>
      </c>
      <c r="S242" s="1">
        <v>0</v>
      </c>
      <c r="T242" s="1">
        <v>0</v>
      </c>
      <c r="U242" s="1">
        <v>0.92</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2" t="s">
        <v>244</v>
      </c>
      <c r="GY242" s="62">
        <v>0</v>
      </c>
      <c r="GZ242" s="62">
        <v>0</v>
      </c>
      <c r="HA242" s="62">
        <v>0</v>
      </c>
      <c r="HB242" s="62">
        <v>0</v>
      </c>
    </row>
    <row r="243" spans="1:210" x14ac:dyDescent="0.3">
      <c r="A243" s="1">
        <v>11.900000000000041</v>
      </c>
      <c r="B243" s="1">
        <v>11.950000000000042</v>
      </c>
      <c r="C243" s="1" t="s">
        <v>245</v>
      </c>
      <c r="D243" s="1">
        <v>0.22</v>
      </c>
      <c r="E243" s="1">
        <v>0</v>
      </c>
      <c r="F243" s="1">
        <v>0</v>
      </c>
      <c r="G243" s="1">
        <v>0</v>
      </c>
      <c r="H243" s="1"/>
      <c r="I243" s="1"/>
      <c r="J243" s="1" t="s">
        <v>245</v>
      </c>
      <c r="K243" s="1">
        <v>0</v>
      </c>
      <c r="L243" s="1">
        <v>0</v>
      </c>
      <c r="M243" s="1">
        <v>0</v>
      </c>
      <c r="N243" s="1">
        <v>0</v>
      </c>
      <c r="O243" s="1"/>
      <c r="P243" s="1"/>
      <c r="Q243" s="1" t="s">
        <v>245</v>
      </c>
      <c r="R243" s="1">
        <v>0.22</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0.22</v>
      </c>
      <c r="AN243" s="6">
        <v>0</v>
      </c>
      <c r="AO243" s="6">
        <v>0</v>
      </c>
      <c r="AP243" s="6">
        <v>0</v>
      </c>
      <c r="AQ243" s="1"/>
      <c r="AR243" s="1"/>
      <c r="AS243" s="6" t="s">
        <v>245</v>
      </c>
      <c r="AT243" s="6">
        <v>0.2</v>
      </c>
      <c r="AU243" s="6">
        <v>0</v>
      </c>
      <c r="AV243" s="6">
        <v>0</v>
      </c>
      <c r="AW243" s="6">
        <v>0</v>
      </c>
      <c r="AZ243" s="6" t="s">
        <v>245</v>
      </c>
      <c r="BA243" s="6">
        <v>0.17</v>
      </c>
      <c r="BB243" s="6">
        <v>0</v>
      </c>
      <c r="BC243" s="6">
        <v>0</v>
      </c>
      <c r="BD243" s="6">
        <v>0</v>
      </c>
      <c r="BG243" s="6" t="s">
        <v>245</v>
      </c>
      <c r="BH243" s="6">
        <v>0.04</v>
      </c>
      <c r="BI243" s="6">
        <v>0.15</v>
      </c>
      <c r="BJ243" s="6">
        <v>0</v>
      </c>
      <c r="BK243" s="6">
        <v>0</v>
      </c>
      <c r="BN243" s="6" t="s">
        <v>245</v>
      </c>
      <c r="BO243" s="6">
        <v>0.03</v>
      </c>
      <c r="BP243" s="6">
        <v>0</v>
      </c>
      <c r="BQ243" s="6">
        <v>0</v>
      </c>
      <c r="BR243" s="6">
        <v>0</v>
      </c>
      <c r="BU243" s="6" t="s">
        <v>245</v>
      </c>
      <c r="BV243" s="6">
        <v>0.23</v>
      </c>
      <c r="BW243" s="6">
        <v>0.17</v>
      </c>
      <c r="BX243" s="6">
        <v>0</v>
      </c>
      <c r="BY243" s="6">
        <v>0</v>
      </c>
      <c r="CB243" s="6" t="s">
        <v>245</v>
      </c>
      <c r="CC243" s="6">
        <v>0.19</v>
      </c>
      <c r="CD243" s="6">
        <v>0</v>
      </c>
      <c r="CE243" s="6">
        <v>0</v>
      </c>
      <c r="CF243" s="6">
        <v>0</v>
      </c>
      <c r="CI243" s="6" t="s">
        <v>245</v>
      </c>
      <c r="CJ243" s="6">
        <v>0.03</v>
      </c>
      <c r="CK243" s="6">
        <v>0.11</v>
      </c>
      <c r="CL243" s="6">
        <v>0</v>
      </c>
      <c r="CM243" s="6">
        <v>0</v>
      </c>
      <c r="CP243" s="6" t="s">
        <v>245</v>
      </c>
      <c r="CQ243" s="6">
        <v>0.17</v>
      </c>
      <c r="CR243" s="6">
        <v>0</v>
      </c>
      <c r="CS243" s="6">
        <v>0</v>
      </c>
      <c r="CT243" s="6">
        <v>0</v>
      </c>
      <c r="CW243" s="6" t="s">
        <v>245</v>
      </c>
      <c r="CX243" s="6">
        <v>0.13</v>
      </c>
      <c r="CY243" s="6">
        <v>0.52</v>
      </c>
      <c r="CZ243" s="6">
        <v>0</v>
      </c>
      <c r="DA243" s="6">
        <v>0</v>
      </c>
      <c r="DD243" s="6" t="s">
        <v>245</v>
      </c>
      <c r="DE243" s="6">
        <v>0.22</v>
      </c>
      <c r="DF243" s="6">
        <v>0.14000000000000001</v>
      </c>
      <c r="DG243" s="6">
        <v>0</v>
      </c>
      <c r="DH243" s="6">
        <v>0</v>
      </c>
      <c r="DK243" s="6" t="s">
        <v>245</v>
      </c>
      <c r="DL243" s="6">
        <v>0.23</v>
      </c>
      <c r="DM243" s="6">
        <v>0.2</v>
      </c>
      <c r="DN243" s="6">
        <v>0</v>
      </c>
      <c r="DO243" s="6">
        <v>0</v>
      </c>
      <c r="DR243" s="6" t="s">
        <v>245</v>
      </c>
      <c r="DS243" s="6">
        <v>0.24</v>
      </c>
      <c r="DT243" s="6">
        <v>0.12</v>
      </c>
      <c r="DU243" s="6">
        <v>0</v>
      </c>
      <c r="DV243" s="6">
        <v>0</v>
      </c>
      <c r="DY243" s="6" t="s">
        <v>245</v>
      </c>
      <c r="DZ243" s="6">
        <v>0.03</v>
      </c>
      <c r="EA243" s="6">
        <v>0.1</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0.05</v>
      </c>
      <c r="FJ243" s="6">
        <v>0</v>
      </c>
      <c r="FK243" s="6">
        <v>0.09</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2" t="s">
        <v>245</v>
      </c>
      <c r="GY243" s="62">
        <v>0</v>
      </c>
      <c r="GZ243" s="62">
        <v>0</v>
      </c>
      <c r="HA243" s="62">
        <v>0</v>
      </c>
      <c r="HB243" s="62">
        <v>0</v>
      </c>
    </row>
    <row r="244" spans="1:210" x14ac:dyDescent="0.3">
      <c r="A244" s="1">
        <v>11.950000000000042</v>
      </c>
      <c r="B244" s="1">
        <v>12.000000000000043</v>
      </c>
      <c r="C244" s="1" t="s">
        <v>246</v>
      </c>
      <c r="D244" s="1">
        <v>0</v>
      </c>
      <c r="E244" s="1">
        <v>0</v>
      </c>
      <c r="F244" s="1">
        <v>0</v>
      </c>
      <c r="G244" s="1">
        <v>0</v>
      </c>
      <c r="H244" s="1"/>
      <c r="I244" s="1"/>
      <c r="J244" s="1" t="s">
        <v>246</v>
      </c>
      <c r="K244" s="1">
        <v>0.04</v>
      </c>
      <c r="L244" s="1">
        <v>0</v>
      </c>
      <c r="M244" s="1">
        <v>0.09</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0.03</v>
      </c>
      <c r="AN244" s="6">
        <v>0</v>
      </c>
      <c r="AO244" s="6">
        <v>0</v>
      </c>
      <c r="AP244" s="6">
        <v>0.17</v>
      </c>
      <c r="AQ244" s="1"/>
      <c r="AR244" s="1"/>
      <c r="AS244" s="6" t="s">
        <v>246</v>
      </c>
      <c r="AT244" s="6">
        <v>0.19</v>
      </c>
      <c r="AU244" s="6">
        <v>0.3</v>
      </c>
      <c r="AV244" s="6">
        <v>0</v>
      </c>
      <c r="AW244" s="6">
        <v>0.65</v>
      </c>
      <c r="AZ244" s="6" t="s">
        <v>246</v>
      </c>
      <c r="BA244" s="6">
        <v>0.06</v>
      </c>
      <c r="BB244" s="6">
        <v>0</v>
      </c>
      <c r="BC244" s="6">
        <v>0</v>
      </c>
      <c r="BD244" s="6">
        <v>0.42</v>
      </c>
      <c r="BG244" s="6" t="s">
        <v>246</v>
      </c>
      <c r="BH244" s="6">
        <v>0.1</v>
      </c>
      <c r="BI244" s="6">
        <v>0</v>
      </c>
      <c r="BJ244" s="6">
        <v>0</v>
      </c>
      <c r="BK244" s="6">
        <v>0.61</v>
      </c>
      <c r="BN244" s="6" t="s">
        <v>246</v>
      </c>
      <c r="BO244" s="6">
        <v>0.02</v>
      </c>
      <c r="BP244" s="6">
        <v>0</v>
      </c>
      <c r="BQ244" s="6">
        <v>0</v>
      </c>
      <c r="BR244" s="6">
        <v>0.15</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7.0000000000000007E-2</v>
      </c>
      <c r="CY244" s="6">
        <v>0.27</v>
      </c>
      <c r="CZ244" s="6">
        <v>0</v>
      </c>
      <c r="DA244" s="6">
        <v>0</v>
      </c>
      <c r="DD244" s="6" t="s">
        <v>246</v>
      </c>
      <c r="DE244" s="6">
        <v>0.08</v>
      </c>
      <c r="DF244" s="6">
        <v>0.28999999999999998</v>
      </c>
      <c r="DG244" s="6">
        <v>0</v>
      </c>
      <c r="DH244" s="6">
        <v>0</v>
      </c>
      <c r="DK244" s="6" t="s">
        <v>246</v>
      </c>
      <c r="DL244" s="6">
        <v>0.26</v>
      </c>
      <c r="DM244" s="6">
        <v>0.15</v>
      </c>
      <c r="DN244" s="6">
        <v>0.28000000000000003</v>
      </c>
      <c r="DO244" s="6">
        <v>0.53</v>
      </c>
      <c r="DR244" s="6" t="s">
        <v>246</v>
      </c>
      <c r="DS244" s="6">
        <v>0.14000000000000001</v>
      </c>
      <c r="DT244" s="6">
        <v>0</v>
      </c>
      <c r="DU244" s="6">
        <v>0</v>
      </c>
      <c r="DV244" s="6">
        <v>0.69</v>
      </c>
      <c r="DY244" s="6" t="s">
        <v>246</v>
      </c>
      <c r="DZ244" s="6">
        <v>0.19</v>
      </c>
      <c r="EA244" s="6">
        <v>0</v>
      </c>
      <c r="EB244" s="6">
        <v>0</v>
      </c>
      <c r="EC244" s="6">
        <v>1.39</v>
      </c>
      <c r="EF244" s="6" t="s">
        <v>246</v>
      </c>
      <c r="EG244" s="6">
        <v>0.43</v>
      </c>
      <c r="EH244" s="6">
        <v>0.39</v>
      </c>
      <c r="EI244" s="6">
        <v>0</v>
      </c>
      <c r="EJ244" s="6">
        <v>2.54</v>
      </c>
      <c r="EM244" s="6" t="s">
        <v>246</v>
      </c>
      <c r="EN244" s="6">
        <v>0</v>
      </c>
      <c r="EO244" s="6">
        <v>0</v>
      </c>
      <c r="EP244" s="6">
        <v>0</v>
      </c>
      <c r="EQ244" s="6">
        <v>0</v>
      </c>
      <c r="ET244" s="6" t="s">
        <v>246</v>
      </c>
      <c r="EU244" s="6">
        <v>0</v>
      </c>
      <c r="EV244" s="6">
        <v>0</v>
      </c>
      <c r="EW244" s="6">
        <v>0</v>
      </c>
      <c r="EX244" s="6">
        <v>0</v>
      </c>
      <c r="FA244" s="6" t="s">
        <v>246</v>
      </c>
      <c r="FB244" s="6">
        <v>0.11</v>
      </c>
      <c r="FC244" s="6">
        <v>0</v>
      </c>
      <c r="FD244" s="6">
        <v>0</v>
      </c>
      <c r="FE244" s="6">
        <v>0.86</v>
      </c>
      <c r="FH244" s="6" t="s">
        <v>246</v>
      </c>
      <c r="FI244" s="6">
        <v>0.04</v>
      </c>
      <c r="FJ244" s="6">
        <v>0.15</v>
      </c>
      <c r="FK244" s="6">
        <v>0</v>
      </c>
      <c r="FL244" s="6">
        <v>0</v>
      </c>
      <c r="FO244" s="6" t="s">
        <v>246</v>
      </c>
      <c r="FP244" s="6">
        <v>0.04</v>
      </c>
      <c r="FQ244" s="6">
        <v>0</v>
      </c>
      <c r="FR244" s="6">
        <v>7.0000000000000007E-2</v>
      </c>
      <c r="FS244" s="6">
        <v>0</v>
      </c>
      <c r="FV244" s="6" t="s">
        <v>246</v>
      </c>
      <c r="FW244" s="6">
        <v>0</v>
      </c>
      <c r="FX244" s="6">
        <v>0</v>
      </c>
      <c r="FY244" s="6">
        <v>0</v>
      </c>
      <c r="FZ244" s="6">
        <v>0</v>
      </c>
      <c r="GC244" s="6" t="s">
        <v>246</v>
      </c>
      <c r="GD244" s="6">
        <v>0</v>
      </c>
      <c r="GE244" s="6">
        <v>0</v>
      </c>
      <c r="GF244" s="6">
        <v>0</v>
      </c>
      <c r="GG244" s="6">
        <v>0</v>
      </c>
      <c r="GJ244" s="58" t="s">
        <v>246</v>
      </c>
      <c r="GK244" s="58">
        <v>0.09</v>
      </c>
      <c r="GL244" s="58">
        <v>0</v>
      </c>
      <c r="GM244" s="58">
        <v>0.16</v>
      </c>
      <c r="GN244" s="58">
        <v>0</v>
      </c>
      <c r="GQ244" s="58" t="s">
        <v>246</v>
      </c>
      <c r="GR244" s="58">
        <v>0</v>
      </c>
      <c r="GS244" s="58">
        <v>0</v>
      </c>
      <c r="GT244" s="58">
        <v>0</v>
      </c>
      <c r="GU244" s="58">
        <v>0</v>
      </c>
      <c r="GX244" s="62" t="s">
        <v>246</v>
      </c>
      <c r="GY244" s="62">
        <v>0</v>
      </c>
      <c r="GZ244" s="62">
        <v>0</v>
      </c>
      <c r="HA244" s="62">
        <v>0</v>
      </c>
      <c r="HB244" s="62">
        <v>0</v>
      </c>
    </row>
    <row r="245" spans="1:210" x14ac:dyDescent="0.3">
      <c r="A245" s="1">
        <v>12.000000000000043</v>
      </c>
      <c r="B245" s="1">
        <v>12.050000000000043</v>
      </c>
      <c r="C245" s="1" t="s">
        <v>247</v>
      </c>
      <c r="D245" s="1">
        <v>7.0000000000000007E-2</v>
      </c>
      <c r="E245" s="1">
        <v>0.27</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0.04</v>
      </c>
      <c r="Z245" s="1">
        <v>0.16</v>
      </c>
      <c r="AA245" s="1">
        <v>0</v>
      </c>
      <c r="AB245" s="1">
        <v>0</v>
      </c>
      <c r="AC245" s="1"/>
      <c r="AD245" s="1"/>
      <c r="AE245" s="6" t="s">
        <v>247</v>
      </c>
      <c r="AF245" s="6">
        <v>0</v>
      </c>
      <c r="AG245" s="6">
        <v>0</v>
      </c>
      <c r="AH245" s="6">
        <v>0</v>
      </c>
      <c r="AI245" s="6">
        <v>0</v>
      </c>
      <c r="AJ245" s="1"/>
      <c r="AK245" s="1"/>
      <c r="AL245" s="6" t="s">
        <v>247</v>
      </c>
      <c r="AM245" s="6">
        <v>0.08</v>
      </c>
      <c r="AN245" s="6">
        <v>0</v>
      </c>
      <c r="AO245" s="6">
        <v>0.16</v>
      </c>
      <c r="AP245" s="6">
        <v>0</v>
      </c>
      <c r="AQ245" s="1"/>
      <c r="AR245" s="1"/>
      <c r="AS245" s="6" t="s">
        <v>247</v>
      </c>
      <c r="AT245" s="6">
        <v>0.03</v>
      </c>
      <c r="AU245" s="6">
        <v>0</v>
      </c>
      <c r="AV245" s="6">
        <v>0.06</v>
      </c>
      <c r="AW245" s="6">
        <v>0</v>
      </c>
      <c r="AZ245" s="6" t="s">
        <v>247</v>
      </c>
      <c r="BA245" s="6">
        <v>0</v>
      </c>
      <c r="BB245" s="6">
        <v>0</v>
      </c>
      <c r="BC245" s="6">
        <v>0</v>
      </c>
      <c r="BD245" s="6">
        <v>0</v>
      </c>
      <c r="BG245" s="6" t="s">
        <v>247</v>
      </c>
      <c r="BH245" s="6">
        <v>0.2</v>
      </c>
      <c r="BI245" s="6">
        <v>0</v>
      </c>
      <c r="BJ245" s="6">
        <v>0.36</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0.16</v>
      </c>
      <c r="EA245" s="6">
        <v>0</v>
      </c>
      <c r="EB245" s="6">
        <v>0.18</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v>
      </c>
      <c r="GS245" s="58">
        <v>0</v>
      </c>
      <c r="GT245" s="58">
        <v>0</v>
      </c>
      <c r="GU245" s="58">
        <v>0</v>
      </c>
      <c r="GX245" s="62" t="s">
        <v>247</v>
      </c>
      <c r="GY245" s="62">
        <v>0</v>
      </c>
      <c r="GZ245" s="62">
        <v>0</v>
      </c>
      <c r="HA245" s="62">
        <v>0</v>
      </c>
      <c r="HB245" s="62">
        <v>0</v>
      </c>
    </row>
    <row r="246" spans="1:210"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0.26</v>
      </c>
      <c r="DT246" s="6">
        <v>0.95</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v>
      </c>
      <c r="GL246" s="58">
        <v>0</v>
      </c>
      <c r="GM246" s="58">
        <v>0</v>
      </c>
      <c r="GN246" s="58">
        <v>0</v>
      </c>
      <c r="GQ246" s="58" t="s">
        <v>248</v>
      </c>
      <c r="GR246" s="58">
        <v>0</v>
      </c>
      <c r="GS246" s="58">
        <v>0</v>
      </c>
      <c r="GT246" s="58">
        <v>0</v>
      </c>
      <c r="GU246" s="58">
        <v>0</v>
      </c>
      <c r="GX246" s="62" t="s">
        <v>248</v>
      </c>
      <c r="GY246" s="62">
        <v>0</v>
      </c>
      <c r="GZ246" s="62">
        <v>0</v>
      </c>
      <c r="HA246" s="62">
        <v>0</v>
      </c>
      <c r="HB246" s="62">
        <v>0</v>
      </c>
    </row>
    <row r="247" spans="1:210" x14ac:dyDescent="0.3">
      <c r="A247" s="1">
        <v>12.100000000000044</v>
      </c>
      <c r="B247" s="1">
        <v>12.150000000000045</v>
      </c>
      <c r="C247" s="1" t="s">
        <v>249</v>
      </c>
      <c r="D247" s="1">
        <v>0.09</v>
      </c>
      <c r="E247" s="1">
        <v>0</v>
      </c>
      <c r="F247" s="1">
        <v>0.2</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2" t="s">
        <v>249</v>
      </c>
      <c r="GY247" s="62">
        <v>0</v>
      </c>
      <c r="GZ247" s="62">
        <v>0</v>
      </c>
      <c r="HA247" s="62">
        <v>0</v>
      </c>
      <c r="HB247" s="62">
        <v>0</v>
      </c>
    </row>
    <row r="248" spans="1:210"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7.0000000000000007E-2</v>
      </c>
      <c r="AU248" s="6">
        <v>0</v>
      </c>
      <c r="AV248" s="6">
        <v>0</v>
      </c>
      <c r="AW248" s="6">
        <v>0</v>
      </c>
      <c r="AZ248" s="6" t="s">
        <v>250</v>
      </c>
      <c r="BA248" s="6">
        <v>0.09</v>
      </c>
      <c r="BB248" s="6">
        <v>0.3</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2" t="s">
        <v>250</v>
      </c>
      <c r="GY248" s="62">
        <v>0</v>
      </c>
      <c r="GZ248" s="62">
        <v>0</v>
      </c>
      <c r="HA248" s="62">
        <v>0</v>
      </c>
      <c r="HB248" s="62">
        <v>0</v>
      </c>
    </row>
    <row r="249" spans="1:210"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0.03</v>
      </c>
      <c r="S249" s="1">
        <v>0</v>
      </c>
      <c r="T249" s="1">
        <v>0.05</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0.03</v>
      </c>
      <c r="BW249" s="6">
        <v>0.12</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0.06</v>
      </c>
      <c r="CY249" s="6">
        <v>0</v>
      </c>
      <c r="CZ249" s="6">
        <v>0.1</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0.09</v>
      </c>
      <c r="FC249" s="6">
        <v>0.28999999999999998</v>
      </c>
      <c r="FD249" s="6">
        <v>0</v>
      </c>
      <c r="FE249" s="6">
        <v>0</v>
      </c>
      <c r="FH249" s="6" t="s">
        <v>251</v>
      </c>
      <c r="FI249" s="6">
        <v>0.02</v>
      </c>
      <c r="FJ249" s="6">
        <v>7.0000000000000007E-2</v>
      </c>
      <c r="FK249" s="6">
        <v>0</v>
      </c>
      <c r="FL249" s="6">
        <v>0</v>
      </c>
      <c r="FO249" s="6" t="s">
        <v>251</v>
      </c>
      <c r="FP249" s="6">
        <v>0.03</v>
      </c>
      <c r="FQ249" s="6">
        <v>0.12</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2" t="s">
        <v>251</v>
      </c>
      <c r="GY249" s="62">
        <v>0</v>
      </c>
      <c r="GZ249" s="62">
        <v>0</v>
      </c>
      <c r="HA249" s="62">
        <v>0</v>
      </c>
      <c r="HB249" s="62">
        <v>0</v>
      </c>
    </row>
    <row r="250" spans="1:210"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0.04</v>
      </c>
      <c r="DT250" s="6">
        <v>0.15</v>
      </c>
      <c r="DU250" s="6">
        <v>0</v>
      </c>
      <c r="DV250" s="6">
        <v>0</v>
      </c>
      <c r="DY250" s="6" t="s">
        <v>252</v>
      </c>
      <c r="DZ250" s="6">
        <v>0</v>
      </c>
      <c r="EA250" s="6">
        <v>0</v>
      </c>
      <c r="EB250" s="6">
        <v>0</v>
      </c>
      <c r="EC250" s="6">
        <v>0</v>
      </c>
      <c r="EF250" s="6" t="s">
        <v>252</v>
      </c>
      <c r="EG250" s="6">
        <v>0</v>
      </c>
      <c r="EH250" s="6">
        <v>0</v>
      </c>
      <c r="EI250" s="6">
        <v>0</v>
      </c>
      <c r="EJ250" s="6">
        <v>0</v>
      </c>
      <c r="EM250" s="6" t="s">
        <v>252</v>
      </c>
      <c r="EN250" s="6">
        <v>7.0000000000000007E-2</v>
      </c>
      <c r="EO250" s="6">
        <v>0</v>
      </c>
      <c r="EP250" s="6">
        <v>0.13</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2" t="s">
        <v>252</v>
      </c>
      <c r="GY250" s="62">
        <v>0</v>
      </c>
      <c r="GZ250" s="62">
        <v>0</v>
      </c>
      <c r="HA250" s="62">
        <v>0</v>
      </c>
      <c r="HB250" s="62">
        <v>0</v>
      </c>
    </row>
    <row r="251" spans="1:210"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0.05</v>
      </c>
      <c r="CK251" s="6">
        <v>0</v>
      </c>
      <c r="CL251" s="6">
        <v>0.11</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2" t="s">
        <v>253</v>
      </c>
      <c r="GY251" s="62">
        <v>0</v>
      </c>
      <c r="GZ251" s="62">
        <v>0</v>
      </c>
      <c r="HA251" s="62">
        <v>0</v>
      </c>
      <c r="HB251" s="62">
        <v>0</v>
      </c>
    </row>
    <row r="252" spans="1:210"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0.09</v>
      </c>
      <c r="CR252" s="6">
        <v>0</v>
      </c>
      <c r="CS252" s="6">
        <v>0.17</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2" t="s">
        <v>254</v>
      </c>
      <c r="GY252" s="62">
        <v>0</v>
      </c>
      <c r="GZ252" s="62">
        <v>0</v>
      </c>
      <c r="HA252" s="62">
        <v>0</v>
      </c>
      <c r="HB252" s="62">
        <v>0</v>
      </c>
    </row>
    <row r="253" spans="1:210"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0.13</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0.27</v>
      </c>
      <c r="CD253" s="6">
        <v>1.07</v>
      </c>
      <c r="CE253" s="6">
        <v>0</v>
      </c>
      <c r="CF253" s="6">
        <v>0</v>
      </c>
      <c r="CI253" s="6" t="s">
        <v>255</v>
      </c>
      <c r="CJ253" s="6">
        <v>0.06</v>
      </c>
      <c r="CK253" s="6">
        <v>0</v>
      </c>
      <c r="CL253" s="6">
        <v>0.13</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0.19</v>
      </c>
      <c r="EA253" s="6">
        <v>0</v>
      </c>
      <c r="EB253" s="6">
        <v>0</v>
      </c>
      <c r="EC253" s="6">
        <v>0</v>
      </c>
      <c r="EF253" s="6" t="s">
        <v>255</v>
      </c>
      <c r="EG253" s="6">
        <v>0</v>
      </c>
      <c r="EH253" s="6">
        <v>0</v>
      </c>
      <c r="EI253" s="6">
        <v>0</v>
      </c>
      <c r="EJ253" s="6">
        <v>0</v>
      </c>
      <c r="EM253" s="6" t="s">
        <v>255</v>
      </c>
      <c r="EN253" s="6">
        <v>0</v>
      </c>
      <c r="EO253" s="6">
        <v>0</v>
      </c>
      <c r="EP253" s="6">
        <v>0</v>
      </c>
      <c r="EQ253" s="6">
        <v>0</v>
      </c>
      <c r="ET253" s="6" t="s">
        <v>255</v>
      </c>
      <c r="EU253" s="6">
        <v>0</v>
      </c>
      <c r="EV253" s="6">
        <v>0</v>
      </c>
      <c r="EW253" s="6">
        <v>0</v>
      </c>
      <c r="EX253" s="6">
        <v>0</v>
      </c>
      <c r="FA253" s="6" t="s">
        <v>255</v>
      </c>
      <c r="FB253" s="6">
        <v>0</v>
      </c>
      <c r="FC253" s="6">
        <v>0</v>
      </c>
      <c r="FD253" s="6">
        <v>0</v>
      </c>
      <c r="FE253" s="6">
        <v>0</v>
      </c>
      <c r="FH253" s="6" t="s">
        <v>255</v>
      </c>
      <c r="FI253" s="6">
        <v>0.06</v>
      </c>
      <c r="FJ253" s="6">
        <v>0.22</v>
      </c>
      <c r="FK253" s="6">
        <v>0</v>
      </c>
      <c r="FL253" s="6">
        <v>0</v>
      </c>
      <c r="FO253" s="6" t="s">
        <v>255</v>
      </c>
      <c r="FP253" s="6">
        <v>0</v>
      </c>
      <c r="FQ253" s="6">
        <v>0</v>
      </c>
      <c r="FR253" s="6">
        <v>0</v>
      </c>
      <c r="FS253" s="6">
        <v>0</v>
      </c>
      <c r="FV253" s="6" t="s">
        <v>255</v>
      </c>
      <c r="FW253" s="6">
        <v>0</v>
      </c>
      <c r="FX253" s="6">
        <v>0</v>
      </c>
      <c r="FY253" s="6">
        <v>0</v>
      </c>
      <c r="FZ253" s="6">
        <v>0</v>
      </c>
      <c r="GC253" s="6" t="s">
        <v>255</v>
      </c>
      <c r="GD253" s="6">
        <v>0</v>
      </c>
      <c r="GE253" s="6">
        <v>0</v>
      </c>
      <c r="GF253" s="6">
        <v>0</v>
      </c>
      <c r="GG253" s="6">
        <v>0</v>
      </c>
      <c r="GJ253" s="58" t="s">
        <v>255</v>
      </c>
      <c r="GK253" s="58">
        <v>0</v>
      </c>
      <c r="GL253" s="58">
        <v>0</v>
      </c>
      <c r="GM253" s="58">
        <v>0</v>
      </c>
      <c r="GN253" s="58">
        <v>0</v>
      </c>
      <c r="GQ253" s="58" t="s">
        <v>255</v>
      </c>
      <c r="GR253" s="58">
        <v>0</v>
      </c>
      <c r="GS253" s="58">
        <v>0</v>
      </c>
      <c r="GT253" s="58">
        <v>0</v>
      </c>
      <c r="GU253" s="58">
        <v>0</v>
      </c>
      <c r="GX253" s="62" t="s">
        <v>255</v>
      </c>
      <c r="GY253" s="62">
        <v>0</v>
      </c>
      <c r="GZ253" s="62">
        <v>0</v>
      </c>
      <c r="HA253" s="62">
        <v>0</v>
      </c>
      <c r="HB253" s="62">
        <v>0</v>
      </c>
    </row>
    <row r="254" spans="1:210" x14ac:dyDescent="0.3">
      <c r="A254" s="1">
        <v>12.450000000000049</v>
      </c>
      <c r="B254" s="1">
        <v>12.50000000000005</v>
      </c>
      <c r="C254" s="1" t="s">
        <v>256</v>
      </c>
      <c r="D254" s="1">
        <v>0.14000000000000001</v>
      </c>
      <c r="E254" s="1">
        <v>0.13</v>
      </c>
      <c r="F254" s="1">
        <v>0.24</v>
      </c>
      <c r="G254" s="1">
        <v>0</v>
      </c>
      <c r="H254" s="1"/>
      <c r="I254" s="1"/>
      <c r="J254" s="1" t="s">
        <v>256</v>
      </c>
      <c r="K254" s="1">
        <v>0.47</v>
      </c>
      <c r="L254" s="1">
        <v>1.2</v>
      </c>
      <c r="M254" s="1">
        <v>0.37</v>
      </c>
      <c r="N254" s="1">
        <v>0</v>
      </c>
      <c r="O254" s="1"/>
      <c r="P254" s="1"/>
      <c r="Q254" s="1" t="s">
        <v>256</v>
      </c>
      <c r="R254" s="1">
        <v>0.15</v>
      </c>
      <c r="S254" s="1">
        <v>0</v>
      </c>
      <c r="T254" s="1">
        <v>0.28000000000000003</v>
      </c>
      <c r="U254" s="1">
        <v>0</v>
      </c>
      <c r="V254" s="1"/>
      <c r="W254" s="1"/>
      <c r="X254" s="1" t="s">
        <v>256</v>
      </c>
      <c r="Y254" s="1">
        <v>0.18</v>
      </c>
      <c r="Z254" s="1">
        <v>0.15</v>
      </c>
      <c r="AA254" s="1">
        <v>0.26</v>
      </c>
      <c r="AB254" s="1">
        <v>0</v>
      </c>
      <c r="AC254" s="1"/>
      <c r="AD254" s="1"/>
      <c r="AE254" s="6" t="s">
        <v>256</v>
      </c>
      <c r="AF254" s="6">
        <v>0.12</v>
      </c>
      <c r="AG254" s="6">
        <v>0.36</v>
      </c>
      <c r="AH254" s="6">
        <v>7.0000000000000007E-2</v>
      </c>
      <c r="AI254" s="6">
        <v>0</v>
      </c>
      <c r="AJ254" s="1"/>
      <c r="AK254" s="1"/>
      <c r="AL254" s="6" t="s">
        <v>256</v>
      </c>
      <c r="AM254" s="6">
        <v>0.18</v>
      </c>
      <c r="AN254" s="6">
        <v>0.45</v>
      </c>
      <c r="AO254" s="6">
        <v>0.13</v>
      </c>
      <c r="AP254" s="6">
        <v>0</v>
      </c>
      <c r="AQ254" s="1"/>
      <c r="AR254" s="1"/>
      <c r="AS254" s="6" t="s">
        <v>256</v>
      </c>
      <c r="AT254" s="6">
        <v>0.22</v>
      </c>
      <c r="AU254" s="6">
        <v>0.32</v>
      </c>
      <c r="AV254" s="6">
        <v>0.28999999999999998</v>
      </c>
      <c r="AW254" s="6">
        <v>0</v>
      </c>
      <c r="AZ254" s="6" t="s">
        <v>256</v>
      </c>
      <c r="BA254" s="6">
        <v>0.13</v>
      </c>
      <c r="BB254" s="6">
        <v>0</v>
      </c>
      <c r="BC254" s="6">
        <v>0.25</v>
      </c>
      <c r="BD254" s="6">
        <v>0</v>
      </c>
      <c r="BG254" s="6" t="s">
        <v>256</v>
      </c>
      <c r="BH254" s="6">
        <v>0.1</v>
      </c>
      <c r="BI254" s="6">
        <v>0</v>
      </c>
      <c r="BJ254" s="6">
        <v>0.17</v>
      </c>
      <c r="BK254" s="6">
        <v>0</v>
      </c>
      <c r="BN254" s="6" t="s">
        <v>256</v>
      </c>
      <c r="BO254" s="6">
        <v>0.15</v>
      </c>
      <c r="BP254" s="6">
        <v>0.06</v>
      </c>
      <c r="BQ254" s="6">
        <v>7.0000000000000007E-2</v>
      </c>
      <c r="BR254" s="6">
        <v>0</v>
      </c>
      <c r="BU254" s="6" t="s">
        <v>256</v>
      </c>
      <c r="BV254" s="6">
        <v>0.38</v>
      </c>
      <c r="BW254" s="6">
        <v>0.1</v>
      </c>
      <c r="BX254" s="6">
        <v>0.66</v>
      </c>
      <c r="BY254" s="6">
        <v>0</v>
      </c>
      <c r="CB254" s="6" t="s">
        <v>256</v>
      </c>
      <c r="CC254" s="6">
        <v>0.17</v>
      </c>
      <c r="CD254" s="6">
        <v>0</v>
      </c>
      <c r="CE254" s="6">
        <v>0.33</v>
      </c>
      <c r="CF254" s="6">
        <v>0</v>
      </c>
      <c r="CI254" s="6" t="s">
        <v>256</v>
      </c>
      <c r="CJ254" s="6">
        <v>0.08</v>
      </c>
      <c r="CK254" s="6">
        <v>0</v>
      </c>
      <c r="CL254" s="6">
        <v>0.16</v>
      </c>
      <c r="CM254" s="6">
        <v>0</v>
      </c>
      <c r="CP254" s="6" t="s">
        <v>256</v>
      </c>
      <c r="CQ254" s="6">
        <v>0.1</v>
      </c>
      <c r="CR254" s="6">
        <v>0.35</v>
      </c>
      <c r="CS254" s="6">
        <v>0</v>
      </c>
      <c r="CT254" s="6">
        <v>0</v>
      </c>
      <c r="CW254" s="6" t="s">
        <v>256</v>
      </c>
      <c r="CX254" s="6">
        <v>0.08</v>
      </c>
      <c r="CY254" s="6">
        <v>0.13</v>
      </c>
      <c r="CZ254" s="6">
        <v>0.09</v>
      </c>
      <c r="DA254" s="6">
        <v>0</v>
      </c>
      <c r="DD254" s="6" t="s">
        <v>256</v>
      </c>
      <c r="DE254" s="6">
        <v>0.1</v>
      </c>
      <c r="DF254" s="6">
        <v>0.15</v>
      </c>
      <c r="DG254" s="6">
        <v>0.12</v>
      </c>
      <c r="DH254" s="6">
        <v>0</v>
      </c>
      <c r="DK254" s="6" t="s">
        <v>256</v>
      </c>
      <c r="DL254" s="6">
        <v>0.03</v>
      </c>
      <c r="DM254" s="6">
        <v>0</v>
      </c>
      <c r="DN254" s="6">
        <v>0.05</v>
      </c>
      <c r="DO254" s="6">
        <v>0</v>
      </c>
      <c r="DR254" s="6" t="s">
        <v>256</v>
      </c>
      <c r="DS254" s="6">
        <v>7.0000000000000007E-2</v>
      </c>
      <c r="DT254" s="6">
        <v>0.1</v>
      </c>
      <c r="DU254" s="6">
        <v>7.0000000000000007E-2</v>
      </c>
      <c r="DV254" s="6">
        <v>0</v>
      </c>
      <c r="DY254" s="6" t="s">
        <v>256</v>
      </c>
      <c r="DZ254" s="6">
        <v>0</v>
      </c>
      <c r="EA254" s="6">
        <v>0</v>
      </c>
      <c r="EB254" s="6">
        <v>0</v>
      </c>
      <c r="EC254" s="6">
        <v>0</v>
      </c>
      <c r="EF254" s="6" t="s">
        <v>256</v>
      </c>
      <c r="EG254" s="6">
        <v>0.05</v>
      </c>
      <c r="EH254" s="6">
        <v>0</v>
      </c>
      <c r="EI254" s="6">
        <v>0.11</v>
      </c>
      <c r="EJ254" s="6">
        <v>0</v>
      </c>
      <c r="EM254" s="6" t="s">
        <v>256</v>
      </c>
      <c r="EN254" s="6">
        <v>0</v>
      </c>
      <c r="EO254" s="6">
        <v>0</v>
      </c>
      <c r="EP254" s="6">
        <v>0</v>
      </c>
      <c r="EQ254" s="6">
        <v>0</v>
      </c>
      <c r="ET254" s="6" t="s">
        <v>256</v>
      </c>
      <c r="EU254" s="6">
        <v>0</v>
      </c>
      <c r="EV254" s="6">
        <v>0</v>
      </c>
      <c r="EW254" s="6">
        <v>0</v>
      </c>
      <c r="EX254" s="6">
        <v>0</v>
      </c>
      <c r="FA254" s="6" t="s">
        <v>256</v>
      </c>
      <c r="FB254" s="6">
        <v>0</v>
      </c>
      <c r="FC254" s="6">
        <v>0</v>
      </c>
      <c r="FD254" s="6">
        <v>0</v>
      </c>
      <c r="FE254" s="6">
        <v>0</v>
      </c>
      <c r="FH254" s="6" t="s">
        <v>256</v>
      </c>
      <c r="FI254" s="6">
        <v>0</v>
      </c>
      <c r="FJ254" s="6">
        <v>0</v>
      </c>
      <c r="FK254" s="6">
        <v>0</v>
      </c>
      <c r="FL254" s="6">
        <v>0</v>
      </c>
      <c r="FO254" s="6" t="s">
        <v>256</v>
      </c>
      <c r="FP254" s="6">
        <v>0</v>
      </c>
      <c r="FQ254" s="6">
        <v>0</v>
      </c>
      <c r="FR254" s="6">
        <v>0</v>
      </c>
      <c r="FS254" s="6">
        <v>0</v>
      </c>
      <c r="FV254" s="6" t="s">
        <v>256</v>
      </c>
      <c r="FW254" s="6">
        <v>0</v>
      </c>
      <c r="FX254" s="6">
        <v>0</v>
      </c>
      <c r="FY254" s="6">
        <v>0</v>
      </c>
      <c r="FZ254" s="6">
        <v>0</v>
      </c>
      <c r="GC254" s="6" t="s">
        <v>256</v>
      </c>
      <c r="GD254" s="6">
        <v>0</v>
      </c>
      <c r="GE254" s="6">
        <v>0</v>
      </c>
      <c r="GF254" s="6">
        <v>0</v>
      </c>
      <c r="GG254" s="6">
        <v>0</v>
      </c>
      <c r="GJ254" s="58" t="s">
        <v>256</v>
      </c>
      <c r="GK254" s="58">
        <v>0</v>
      </c>
      <c r="GL254" s="58">
        <v>0</v>
      </c>
      <c r="GM254" s="58">
        <v>0</v>
      </c>
      <c r="GN254" s="58">
        <v>0</v>
      </c>
      <c r="GQ254" s="58" t="s">
        <v>256</v>
      </c>
      <c r="GR254" s="58">
        <v>0</v>
      </c>
      <c r="GS254" s="58">
        <v>0</v>
      </c>
      <c r="GT254" s="58">
        <v>0</v>
      </c>
      <c r="GU254" s="58">
        <v>0</v>
      </c>
      <c r="GX254" s="62" t="s">
        <v>256</v>
      </c>
      <c r="GY254" s="62">
        <v>0.35</v>
      </c>
      <c r="GZ254" s="62">
        <v>0</v>
      </c>
      <c r="HA254" s="62">
        <v>0</v>
      </c>
      <c r="HB254" s="62">
        <v>0</v>
      </c>
    </row>
    <row r="255" spans="1:210" x14ac:dyDescent="0.3">
      <c r="A255" s="1">
        <v>12.50000000000005</v>
      </c>
      <c r="B255" s="1">
        <v>12.55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v>
      </c>
      <c r="FC255" s="6">
        <v>0</v>
      </c>
      <c r="FD255" s="6">
        <v>0</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2" t="s">
        <v>257</v>
      </c>
      <c r="GY255" s="62">
        <v>0</v>
      </c>
      <c r="GZ255" s="62">
        <v>0</v>
      </c>
      <c r="HA255" s="62">
        <v>0</v>
      </c>
      <c r="HB255" s="62">
        <v>0</v>
      </c>
    </row>
    <row r="256" spans="1:210" x14ac:dyDescent="0.3">
      <c r="A256" s="1">
        <v>12.55</v>
      </c>
      <c r="B256" s="1">
        <v>12.6</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0.09</v>
      </c>
      <c r="BB256" s="6">
        <v>0</v>
      </c>
      <c r="BC256" s="6">
        <v>0.18</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2" t="s">
        <v>258</v>
      </c>
      <c r="GY256" s="62">
        <v>0</v>
      </c>
      <c r="GZ256" s="62">
        <v>0</v>
      </c>
      <c r="HA256" s="62">
        <v>0</v>
      </c>
      <c r="HB256" s="62">
        <v>0</v>
      </c>
    </row>
    <row r="257" spans="1:210" x14ac:dyDescent="0.3">
      <c r="A257" s="1">
        <v>12.6</v>
      </c>
      <c r="B257" s="1"/>
      <c r="C257" s="1" t="s">
        <v>259</v>
      </c>
      <c r="D257" s="1">
        <v>1.25</v>
      </c>
      <c r="E257" s="1">
        <v>1.4</v>
      </c>
      <c r="F257" s="1">
        <v>1.06</v>
      </c>
      <c r="G257" s="1">
        <v>0.86</v>
      </c>
      <c r="H257" s="1"/>
      <c r="I257" s="1"/>
      <c r="J257" s="1" t="s">
        <v>259</v>
      </c>
      <c r="K257" s="1">
        <v>1.63</v>
      </c>
      <c r="L257" s="1">
        <v>1.0900000000000001</v>
      </c>
      <c r="M257" s="1">
        <v>1.67</v>
      </c>
      <c r="N257" s="1">
        <v>0</v>
      </c>
      <c r="O257" s="1"/>
      <c r="P257" s="1"/>
      <c r="Q257" s="1" t="s">
        <v>259</v>
      </c>
      <c r="R257" s="1">
        <v>1.43</v>
      </c>
      <c r="S257" s="1">
        <v>1.53</v>
      </c>
      <c r="T257" s="1">
        <v>1.33</v>
      </c>
      <c r="U257" s="1">
        <v>0</v>
      </c>
      <c r="V257" s="1"/>
      <c r="W257" s="1"/>
      <c r="X257" s="1" t="s">
        <v>259</v>
      </c>
      <c r="Y257" s="1">
        <v>1.45</v>
      </c>
      <c r="Z257" s="1">
        <v>1.1200000000000001</v>
      </c>
      <c r="AA257" s="1">
        <v>1.65</v>
      </c>
      <c r="AB257" s="1">
        <v>0.25</v>
      </c>
      <c r="AC257" s="1"/>
      <c r="AD257" s="1"/>
      <c r="AE257" s="6" t="s">
        <v>259</v>
      </c>
      <c r="AF257" s="6">
        <v>1.89</v>
      </c>
      <c r="AG257" s="6">
        <v>1.23</v>
      </c>
      <c r="AH257" s="6">
        <v>2.62</v>
      </c>
      <c r="AI257" s="6">
        <v>0</v>
      </c>
      <c r="AJ257" s="1"/>
      <c r="AK257" s="1"/>
      <c r="AL257" s="6" t="s">
        <v>259</v>
      </c>
      <c r="AM257" s="6">
        <v>0.51</v>
      </c>
      <c r="AN257" s="6">
        <v>0.93</v>
      </c>
      <c r="AO257" s="6">
        <v>0.37</v>
      </c>
      <c r="AP257" s="6">
        <v>0</v>
      </c>
      <c r="AQ257" s="1"/>
      <c r="AR257" s="1"/>
      <c r="AS257" s="6" t="s">
        <v>259</v>
      </c>
      <c r="AT257" s="6">
        <v>2.04</v>
      </c>
      <c r="AU257" s="6">
        <v>0.73</v>
      </c>
      <c r="AV257" s="6">
        <v>1.1000000000000001</v>
      </c>
      <c r="AW257" s="6">
        <v>0</v>
      </c>
      <c r="AZ257" s="6" t="s">
        <v>259</v>
      </c>
      <c r="BA257" s="6">
        <v>1.58</v>
      </c>
      <c r="BB257" s="6">
        <v>0.95</v>
      </c>
      <c r="BC257" s="6">
        <v>2.25</v>
      </c>
      <c r="BD257" s="6">
        <v>0</v>
      </c>
      <c r="BG257" s="6" t="s">
        <v>259</v>
      </c>
      <c r="BH257" s="6">
        <v>1.45</v>
      </c>
      <c r="BI257" s="6">
        <v>2.2000000000000002</v>
      </c>
      <c r="BJ257" s="6">
        <v>1.41</v>
      </c>
      <c r="BK257" s="6">
        <v>0.45</v>
      </c>
      <c r="BN257" s="6" t="s">
        <v>259</v>
      </c>
      <c r="BO257" s="6">
        <v>2.1</v>
      </c>
      <c r="BP257" s="6">
        <v>0.71</v>
      </c>
      <c r="BQ257" s="6">
        <v>3.33</v>
      </c>
      <c r="BR257" s="6">
        <v>0</v>
      </c>
      <c r="BU257" s="6" t="s">
        <v>259</v>
      </c>
      <c r="BV257" s="6">
        <v>1.86</v>
      </c>
      <c r="BW257" s="6">
        <v>1.65</v>
      </c>
      <c r="BX257" s="6">
        <v>1.83</v>
      </c>
      <c r="BY257" s="6">
        <v>0</v>
      </c>
      <c r="CB257" s="6" t="s">
        <v>259</v>
      </c>
      <c r="CC257" s="6">
        <v>1.4</v>
      </c>
      <c r="CD257" s="6">
        <v>0.99</v>
      </c>
      <c r="CE257" s="6">
        <v>1.66</v>
      </c>
      <c r="CF257" s="6">
        <v>0.23</v>
      </c>
      <c r="CI257" s="6" t="s">
        <v>259</v>
      </c>
      <c r="CJ257" s="6">
        <v>1.33</v>
      </c>
      <c r="CK257" s="6">
        <v>1.3</v>
      </c>
      <c r="CL257" s="6">
        <v>1.38</v>
      </c>
      <c r="CM257" s="6">
        <v>0.43</v>
      </c>
      <c r="CP257" s="6" t="s">
        <v>259</v>
      </c>
      <c r="CQ257" s="6">
        <v>2.23</v>
      </c>
      <c r="CR257" s="6">
        <v>1.88</v>
      </c>
      <c r="CS257" s="6">
        <v>2.67</v>
      </c>
      <c r="CT257" s="6">
        <v>0</v>
      </c>
      <c r="CW257" s="6" t="s">
        <v>259</v>
      </c>
      <c r="CX257" s="6">
        <v>1.94</v>
      </c>
      <c r="CY257" s="6">
        <v>2.44</v>
      </c>
      <c r="CZ257" s="6">
        <v>1.99</v>
      </c>
      <c r="DA257" s="6">
        <v>0.4</v>
      </c>
      <c r="DD257" s="6" t="s">
        <v>259</v>
      </c>
      <c r="DE257" s="6">
        <v>1.42</v>
      </c>
      <c r="DF257" s="6">
        <v>1.77</v>
      </c>
      <c r="DG257" s="6">
        <v>1.69</v>
      </c>
      <c r="DH257" s="6">
        <v>0.22</v>
      </c>
      <c r="DK257" s="6" t="s">
        <v>259</v>
      </c>
      <c r="DL257" s="6">
        <v>1.41</v>
      </c>
      <c r="DM257" s="6">
        <v>1.51</v>
      </c>
      <c r="DN257" s="6">
        <v>1.56</v>
      </c>
      <c r="DO257" s="6">
        <v>0.28999999999999998</v>
      </c>
      <c r="DR257" s="6" t="s">
        <v>259</v>
      </c>
      <c r="DS257" s="6">
        <v>2.17</v>
      </c>
      <c r="DT257" s="6">
        <v>2.73</v>
      </c>
      <c r="DU257" s="6">
        <v>2.29</v>
      </c>
      <c r="DV257" s="6">
        <v>0</v>
      </c>
      <c r="DY257" s="6" t="s">
        <v>259</v>
      </c>
      <c r="DZ257" s="6">
        <v>1.2</v>
      </c>
      <c r="EA257" s="6">
        <v>0.99</v>
      </c>
      <c r="EB257" s="6">
        <v>1.33</v>
      </c>
      <c r="EC257" s="6">
        <v>0</v>
      </c>
      <c r="EF257" s="6" t="s">
        <v>259</v>
      </c>
      <c r="EG257" s="6">
        <v>2.09</v>
      </c>
      <c r="EH257" s="6">
        <v>1.37</v>
      </c>
      <c r="EI257" s="6">
        <v>2.88</v>
      </c>
      <c r="EJ257" s="6">
        <v>0</v>
      </c>
      <c r="EM257" s="6" t="s">
        <v>259</v>
      </c>
      <c r="EN257" s="6">
        <v>1.36</v>
      </c>
      <c r="EO257" s="6">
        <v>0.97</v>
      </c>
      <c r="EP257" s="6">
        <v>1.93</v>
      </c>
      <c r="EQ257" s="6">
        <v>0</v>
      </c>
      <c r="ET257" s="6" t="s">
        <v>259</v>
      </c>
      <c r="EU257" s="6">
        <v>2.2000000000000002</v>
      </c>
      <c r="EV257" s="6">
        <v>3.09</v>
      </c>
      <c r="EW257" s="6">
        <v>2.2200000000000002</v>
      </c>
      <c r="EX257" s="6">
        <v>0.34</v>
      </c>
      <c r="FA257" s="6" t="s">
        <v>259</v>
      </c>
      <c r="FB257" s="6">
        <v>1.59</v>
      </c>
      <c r="FC257" s="6">
        <v>1.62</v>
      </c>
      <c r="FD257" s="6">
        <v>1.53</v>
      </c>
      <c r="FE257" s="6">
        <v>0</v>
      </c>
      <c r="FH257" s="6" t="s">
        <v>259</v>
      </c>
      <c r="FI257" s="6">
        <v>1.92</v>
      </c>
      <c r="FJ257" s="6">
        <v>2.14</v>
      </c>
      <c r="FK257" s="6">
        <v>2.14</v>
      </c>
      <c r="FL257" s="6">
        <v>0.24</v>
      </c>
      <c r="FO257" s="6" t="s">
        <v>259</v>
      </c>
      <c r="FP257" s="6">
        <v>2.82</v>
      </c>
      <c r="FQ257" s="6">
        <v>0.7</v>
      </c>
      <c r="FR257" s="6">
        <v>3.76</v>
      </c>
      <c r="FS257" s="6">
        <v>0</v>
      </c>
      <c r="FV257" s="6" t="s">
        <v>259</v>
      </c>
      <c r="FW257" s="6">
        <v>2.12</v>
      </c>
      <c r="FX257" s="6">
        <v>1.25</v>
      </c>
      <c r="FY257" s="6">
        <v>2.71</v>
      </c>
      <c r="FZ257" s="6">
        <v>0</v>
      </c>
      <c r="GC257" s="6" t="s">
        <v>259</v>
      </c>
      <c r="GD257" s="6">
        <v>2.0699999999999998</v>
      </c>
      <c r="GE257" s="6">
        <v>2.04</v>
      </c>
      <c r="GF257" s="6">
        <v>2.09</v>
      </c>
      <c r="GG257" s="6">
        <v>0.38</v>
      </c>
      <c r="GJ257" s="58" t="s">
        <v>259</v>
      </c>
      <c r="GK257" s="58">
        <v>1.1200000000000001</v>
      </c>
      <c r="GL257" s="58">
        <v>1.22</v>
      </c>
      <c r="GM257" s="58">
        <v>1.04</v>
      </c>
      <c r="GN257" s="58">
        <v>0</v>
      </c>
      <c r="GQ257" s="58" t="s">
        <v>259</v>
      </c>
      <c r="GR257" s="58">
        <v>1.3</v>
      </c>
      <c r="GS257" s="58">
        <v>0.6</v>
      </c>
      <c r="GT257" s="58">
        <v>1.87</v>
      </c>
      <c r="GU257" s="58">
        <v>0</v>
      </c>
      <c r="GX257" s="62" t="s">
        <v>259</v>
      </c>
      <c r="GY257" s="62">
        <v>1.85</v>
      </c>
      <c r="GZ257" s="62">
        <v>0.74</v>
      </c>
      <c r="HA257" s="62">
        <v>1.81</v>
      </c>
      <c r="HB257" s="62">
        <v>0</v>
      </c>
    </row>
    <row r="259" spans="1:210"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60" t="str">
        <f>GY260&amp;GY261</f>
        <v xml:space="preserve"> NOVIEMBRE 19T.ESPAÑA</v>
      </c>
      <c r="GZ259" s="60" t="str">
        <f>GY260&amp;GZ261</f>
        <v xml:space="preserve"> NOVIEMBRE 19HIPERMERCADOS</v>
      </c>
      <c r="HA259" s="60" t="str">
        <f>GY260&amp;HA261</f>
        <v xml:space="preserve"> NOVIEMBRE 19SUPER+AUTOS</v>
      </c>
      <c r="HB259" s="60" t="str">
        <f>GY260&amp;HB261</f>
        <v xml:space="preserve"> NOVIEMBRE 19DISCOUNTS</v>
      </c>
    </row>
    <row r="260" spans="1:210" x14ac:dyDescent="0.3">
      <c r="A260" s="66" t="s">
        <v>265</v>
      </c>
      <c r="B260" s="66"/>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I260" s="6" t="str">
        <f>MID(FH3,6,LEN(FH3)-15)</f>
        <v xml:space="preserve"> MAYO 19</v>
      </c>
      <c r="FP260" s="6" t="str">
        <f>MID(FO3,6,LEN(FO3)-15)</f>
        <v xml:space="preserve"> JUNIO 19</v>
      </c>
      <c r="FW260" s="6" t="str">
        <f>MID(FV3,6,LEN(FV3)-15)</f>
        <v xml:space="preserve"> JULIO 19</v>
      </c>
      <c r="GD260" s="6" t="str">
        <f>MID(GC3,6,LEN(GC3)-15)</f>
        <v xml:space="preserve"> AGOSTO 19</v>
      </c>
      <c r="GK260" s="58" t="str">
        <f>MID(GJ3,6,LEN(GJ3)-15)</f>
        <v xml:space="preserve"> SEPTIEMBRE 19</v>
      </c>
      <c r="GR260" s="58" t="str">
        <f>MID(GQ3,6,LEN(GQ3)-15)</f>
        <v xml:space="preserve"> OCTUBRE 19</v>
      </c>
      <c r="GS260" s="58"/>
      <c r="GT260" s="58"/>
      <c r="GU260" s="58"/>
      <c r="GY260" s="60" t="str">
        <f>MID(GX3,6,LEN(GX3)-15)</f>
        <v xml:space="preserve"> NOVIEMBRE 19</v>
      </c>
    </row>
    <row r="261" spans="1:210"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row>
    <row r="262" spans="1:210" x14ac:dyDescent="0.3">
      <c r="A262" s="14">
        <f>'TAM Aceite Virgen Extra'!B10</f>
        <v>0</v>
      </c>
      <c r="B262" s="14">
        <f>'TAM Aceite Virgen Extra'!C10</f>
        <v>2.5</v>
      </c>
      <c r="C262" s="14"/>
      <c r="D262" s="9">
        <f>SUMIF('Aceite Virgen Extra'!$B6:$B257,"&lt;="&amp;$B262,'Aceite Virgen Extra'!D$6:D$257)</f>
        <v>1.5300000000000002</v>
      </c>
      <c r="E262" s="9">
        <f>SUMIF('Aceite Virgen Extra'!$B6:$B257,"&lt;="&amp;$B262,'Aceite Virgen Extra'!E$6:E$257)</f>
        <v>2.21</v>
      </c>
      <c r="F262" s="9">
        <f>SUMIF('Aceite Virgen Extra'!$B6:$B257,"&lt;="&amp;$B262,'Aceite Virgen Extra'!F$6:F$257)</f>
        <v>1.26</v>
      </c>
      <c r="G262" s="9">
        <f>SUMIF('Aceite Virgen Extra'!$B6:$B257,"&lt;="&amp;$B262,'Aceite Virgen Extra'!G$6:G$257)</f>
        <v>0</v>
      </c>
      <c r="H262" s="14"/>
      <c r="I262" s="14"/>
      <c r="J262" s="14"/>
      <c r="K262" s="9">
        <f>SUMIF('Aceite Virgen Extra'!$B6:$B257,"&lt;="&amp;$B262,'Aceite Virgen Extra'!K$6:K$257)</f>
        <v>2.4399999999999995</v>
      </c>
      <c r="L262" s="9">
        <f>SUMIF('Aceite Virgen Extra'!$B6:$B257,"&lt;="&amp;$B262,'Aceite Virgen Extra'!L$6:L$257)</f>
        <v>4.63</v>
      </c>
      <c r="M262" s="9">
        <f>SUMIF('Aceite Virgen Extra'!$B6:$B257,"&lt;="&amp;$B262,'Aceite Virgen Extra'!M$6:M$257)</f>
        <v>2.08</v>
      </c>
      <c r="N262" s="9">
        <f>SUMIF('Aceite Virgen Extra'!$B6:$B257,"&lt;="&amp;$B262,'Aceite Virgen Extra'!N$6:N$257)</f>
        <v>0.78</v>
      </c>
      <c r="O262" s="14"/>
      <c r="P262" s="14"/>
      <c r="Q262" s="14"/>
      <c r="R262" s="9">
        <f>SUMIF('Aceite Virgen Extra'!$B6:$B257,"&lt;="&amp;$B262,'Aceite Virgen Extra'!R$6:R$257)</f>
        <v>1.7599999999999998</v>
      </c>
      <c r="S262" s="9">
        <f>SUMIF('Aceite Virgen Extra'!$B6:$B257,"&lt;="&amp;$B262,'Aceite Virgen Extra'!S$6:S$257)</f>
        <v>3.1200000000000006</v>
      </c>
      <c r="T262" s="9">
        <f>SUMIF('Aceite Virgen Extra'!$B6:$B257,"&lt;="&amp;$B262,'Aceite Virgen Extra'!T$6:T$257)</f>
        <v>1.41</v>
      </c>
      <c r="U262" s="9">
        <f>SUMIF('Aceite Virgen Extra'!$B6:$B257,"&lt;="&amp;$B262,'Aceite Virgen Extra'!U$6:U$257)</f>
        <v>1.36</v>
      </c>
      <c r="V262" s="14"/>
      <c r="W262" s="14"/>
      <c r="X262" s="14"/>
      <c r="Y262" s="9">
        <f>SUMIF('Aceite Virgen Extra'!$B6:$B257,"&lt;="&amp;$B262,'Aceite Virgen Extra'!Y$6:Y$257)</f>
        <v>1.07</v>
      </c>
      <c r="Z262" s="9">
        <f>SUMIF('Aceite Virgen Extra'!$B6:$B257,"&lt;="&amp;$B262,'Aceite Virgen Extra'!Z$6:Z$257)</f>
        <v>1.2000000000000002</v>
      </c>
      <c r="AA262" s="9">
        <f>SUMIF('Aceite Virgen Extra'!$B6:$B257,"&lt;="&amp;$B262,'Aceite Virgen Extra'!AA$6:AA$257)</f>
        <v>1.1499999999999999</v>
      </c>
      <c r="AB262" s="9">
        <f>SUMIF('Aceite Virgen Extra'!$B6:$B257,"&lt;="&amp;$B262,'Aceite Virgen Extra'!AB$6:AB$257)</f>
        <v>0</v>
      </c>
      <c r="AC262" s="14"/>
      <c r="AD262" s="14"/>
      <c r="AE262" s="14"/>
      <c r="AF262" s="9">
        <f>SUMIF('Aceite Virgen Extra'!$B6:$B257,"&lt;="&amp;$B262,'Aceite Virgen Extra'!AF$6:AF$257)</f>
        <v>1.34</v>
      </c>
      <c r="AG262" s="9">
        <f>SUMIF('Aceite Virgen Extra'!$B6:$B257,"&lt;="&amp;$B262,'Aceite Virgen Extra'!AG$6:AG$257)</f>
        <v>1.4</v>
      </c>
      <c r="AH262" s="9">
        <f>SUMIF('Aceite Virgen Extra'!$B6:$B257,"&lt;="&amp;$B262,'Aceite Virgen Extra'!AH$6:AH$257)</f>
        <v>1.57</v>
      </c>
      <c r="AI262" s="9">
        <f>SUMIF('Aceite Virgen Extra'!$B6:$B257,"&lt;="&amp;$B262,'Aceite Virgen Extra'!AI$6:AI$257)</f>
        <v>0</v>
      </c>
      <c r="AJ262" s="14"/>
      <c r="AK262" s="14"/>
      <c r="AL262" s="14"/>
      <c r="AM262" s="9">
        <f>SUMIF('Aceite Virgen Extra'!$B6:$B257,"&lt;="&amp;$B262,'Aceite Virgen Extra'!AM$6:AM$257)</f>
        <v>0.91000000000000014</v>
      </c>
      <c r="AN262" s="9">
        <f>SUMIF('Aceite Virgen Extra'!$B6:$B257,"&lt;="&amp;$B262,'Aceite Virgen Extra'!AN$6:AN$257)</f>
        <v>0.53</v>
      </c>
      <c r="AO262" s="9">
        <f>SUMIF('Aceite Virgen Extra'!$B6:$B257,"&lt;="&amp;$B262,'Aceite Virgen Extra'!AO$6:AO$257)</f>
        <v>0.71</v>
      </c>
      <c r="AP262" s="9">
        <f>SUMIF('Aceite Virgen Extra'!$B6:$B257,"&lt;="&amp;$B262,'Aceite Virgen Extra'!AP$6:AP$257)</f>
        <v>0.4</v>
      </c>
      <c r="AQ262" s="14"/>
      <c r="AR262" s="14"/>
      <c r="AT262" s="9">
        <f>SUMIF('Aceite Virgen Extra'!$B6:$B257,"&lt;="&amp;$B262,'Aceite Virgen Extra'!AT$6:AT$257)</f>
        <v>1.3</v>
      </c>
      <c r="AU262" s="9">
        <f>SUMIF('Aceite Virgen Extra'!$B6:$B257,"&lt;="&amp;$B262,'Aceite Virgen Extra'!AU$6:AU$257)</f>
        <v>0.82000000000000006</v>
      </c>
      <c r="AV262" s="9">
        <f>SUMIF('Aceite Virgen Extra'!$B6:$B257,"&lt;="&amp;$B262,'Aceite Virgen Extra'!AV$6:AV$257)</f>
        <v>0.69</v>
      </c>
      <c r="AW262" s="9">
        <f>SUMIF('Aceite Virgen Extra'!$B6:$B257,"&lt;="&amp;$B262,'Aceite Virgen Extra'!AW$6:AW$257)</f>
        <v>1.4</v>
      </c>
      <c r="BA262" s="9">
        <f>SUMIF('Aceite Virgen Extra'!$B6:$B257,"&lt;="&amp;$B262,'Aceite Virgen Extra'!BA$6:BA$257)</f>
        <v>1.1600000000000001</v>
      </c>
      <c r="BB262" s="9">
        <f>SUMIF('Aceite Virgen Extra'!$B6:$B257,"&lt;="&amp;$B262,'Aceite Virgen Extra'!BB$6:BB$257)</f>
        <v>1.72</v>
      </c>
      <c r="BC262" s="9">
        <f>SUMIF('Aceite Virgen Extra'!$B6:$B257,"&lt;="&amp;$B262,'Aceite Virgen Extra'!BC$6:BC$257)</f>
        <v>0.69</v>
      </c>
      <c r="BD262" s="9">
        <f>SUMIF('Aceite Virgen Extra'!$B6:$B257,"&lt;="&amp;$B262,'Aceite Virgen Extra'!BD$6:BD$257)</f>
        <v>0.28999999999999998</v>
      </c>
      <c r="BH262" s="9">
        <f>SUMIF('Aceite Virgen Extra'!$B6:$B257,"&lt;="&amp;$B262,'Aceite Virgen Extra'!BH$6:BH$257)</f>
        <v>0.94</v>
      </c>
      <c r="BI262" s="9">
        <f>SUMIF('Aceite Virgen Extra'!$B6:$B257,"&lt;="&amp;$B262,'Aceite Virgen Extra'!BI$6:BI$257)</f>
        <v>0.57999999999999996</v>
      </c>
      <c r="BJ262" s="9">
        <f>SUMIF('Aceite Virgen Extra'!$B6:$B257,"&lt;="&amp;$B262,'Aceite Virgen Extra'!BJ$6:BJ$257)</f>
        <v>0.26</v>
      </c>
      <c r="BK262" s="9">
        <f>SUMIF('Aceite Virgen Extra'!$B6:$B257,"&lt;="&amp;$B262,'Aceite Virgen Extra'!BK$6:BK$257)</f>
        <v>1.22</v>
      </c>
      <c r="BO262" s="9">
        <f>SUMIF('Aceite Virgen Extra'!$B6:$B257,"&lt;="&amp;$B262,'Aceite Virgen Extra'!BO$6:BO$257)</f>
        <v>1.1400000000000001</v>
      </c>
      <c r="BP262" s="9">
        <f>SUMIF('Aceite Virgen Extra'!$B6:$B257,"&lt;="&amp;$B262,'Aceite Virgen Extra'!BP$6:BP$257)</f>
        <v>1.84</v>
      </c>
      <c r="BQ262" s="9">
        <f>SUMIF('Aceite Virgen Extra'!$B6:$B257,"&lt;="&amp;$B262,'Aceite Virgen Extra'!BQ$6:BQ$257)</f>
        <v>0.39</v>
      </c>
      <c r="BR262" s="9">
        <f>SUMIF('Aceite Virgen Extra'!$B6:$B257,"&lt;="&amp;$B262,'Aceite Virgen Extra'!BR$6:BR$257)</f>
        <v>0.25</v>
      </c>
      <c r="BV262" s="9">
        <f>SUMIF('Aceite Virgen Extra'!$B6:$B257,"&lt;="&amp;$B262,'Aceite Virgen Extra'!BV$6:BV$257)</f>
        <v>1.4100000000000001</v>
      </c>
      <c r="BW262" s="9">
        <f>SUMIF('Aceite Virgen Extra'!$B6:$B257,"&lt;="&amp;$B262,'Aceite Virgen Extra'!BW$6:BW$257)</f>
        <v>2.14</v>
      </c>
      <c r="BX262" s="9">
        <f>SUMIF('Aceite Virgen Extra'!$B6:$B257,"&lt;="&amp;$B262,'Aceite Virgen Extra'!BX$6:BX$257)</f>
        <v>1.2200000000000002</v>
      </c>
      <c r="BY262" s="9">
        <f>SUMIF('Aceite Virgen Extra'!$B6:$B257,"&lt;="&amp;$B262,'Aceite Virgen Extra'!BY$6:BY$257)</f>
        <v>0</v>
      </c>
      <c r="CC262" s="9">
        <f>SUMIF('Aceite Virgen Extra'!$B6:$B257,"&lt;="&amp;$B262,'Aceite Virgen Extra'!CC$6:CC$257)</f>
        <v>1.1000000000000001</v>
      </c>
      <c r="CD262" s="9">
        <f>SUMIF('Aceite Virgen Extra'!$B6:$B257,"&lt;="&amp;$B262,'Aceite Virgen Extra'!CD$6:CD$257)</f>
        <v>1.49</v>
      </c>
      <c r="CE262" s="9">
        <f>SUMIF('Aceite Virgen Extra'!$B6:$B257,"&lt;="&amp;$B262,'Aceite Virgen Extra'!CE$6:CE$257)</f>
        <v>0.97</v>
      </c>
      <c r="CF262" s="9">
        <f>SUMIF('Aceite Virgen Extra'!$B6:$B257,"&lt;="&amp;$B262,'Aceite Virgen Extra'!CF$6:CF$257)</f>
        <v>0</v>
      </c>
      <c r="CJ262" s="9">
        <f>SUMIF('Aceite Virgen Extra'!$B6:$B257,"&lt;="&amp;$B262,'Aceite Virgen Extra'!CJ$6:CJ$257)</f>
        <v>2.23</v>
      </c>
      <c r="CK262" s="9">
        <f>SUMIF('Aceite Virgen Extra'!$B6:$B257,"&lt;="&amp;$B262,'Aceite Virgen Extra'!CK$6:CK$257)</f>
        <v>3.7700000000000005</v>
      </c>
      <c r="CL262" s="9">
        <f>SUMIF('Aceite Virgen Extra'!$B6:$B257,"&lt;="&amp;$B262,'Aceite Virgen Extra'!CL$6:CL$257)</f>
        <v>1.29</v>
      </c>
      <c r="CM262" s="9">
        <f>SUMIF('Aceite Virgen Extra'!$B6:$B257,"&lt;="&amp;$B262,'Aceite Virgen Extra'!CM$6:CM$257)</f>
        <v>0</v>
      </c>
      <c r="CQ262" s="9">
        <f>SUMIF('Aceite Virgen Extra'!$B6:$B257,"&lt;="&amp;$B262,'Aceite Virgen Extra'!CQ$6:CQ$257)</f>
        <v>1.1400000000000001</v>
      </c>
      <c r="CR262" s="9">
        <f>SUMIF('Aceite Virgen Extra'!$B6:$B257,"&lt;="&amp;$B262,'Aceite Virgen Extra'!CR$6:CR$257)</f>
        <v>0.88000000000000012</v>
      </c>
      <c r="CS262" s="9">
        <f>SUMIF('Aceite Virgen Extra'!$B6:$B257,"&lt;="&amp;$B262,'Aceite Virgen Extra'!CS$6:CS$257)</f>
        <v>1.04</v>
      </c>
      <c r="CT262" s="9">
        <f>SUMIF('Aceite Virgen Extra'!$B6:$B257,"&lt;="&amp;$B262,'Aceite Virgen Extra'!CT$6:CT$257)</f>
        <v>0</v>
      </c>
      <c r="CX262" s="9">
        <f>SUMIF('Aceite Virgen Extra'!$B6:$B257,"&lt;="&amp;$B262,'Aceite Virgen Extra'!CX$6:CX$257)</f>
        <v>1.4600000000000002</v>
      </c>
      <c r="CY262" s="9">
        <f>SUMIF('Aceite Virgen Extra'!$B6:$B257,"&lt;="&amp;$B262,'Aceite Virgen Extra'!CY$6:CY$257)</f>
        <v>2.5299999999999998</v>
      </c>
      <c r="CZ262" s="9">
        <f>SUMIF('Aceite Virgen Extra'!$B6:$B257,"&lt;="&amp;$B262,'Aceite Virgen Extra'!CZ$6:CZ$257)</f>
        <v>1.08</v>
      </c>
      <c r="DA262" s="9">
        <f>SUMIF('Aceite Virgen Extra'!$B6:$B257,"&lt;="&amp;$B262,'Aceite Virgen Extra'!DA$6:DA$257)</f>
        <v>0.32</v>
      </c>
      <c r="DE262" s="9">
        <f>SUMIF('Aceite Virgen Extra'!$B6:$B257,"&lt;="&amp;$B262,'Aceite Virgen Extra'!DE$6:DE$257)</f>
        <v>1.1400000000000001</v>
      </c>
      <c r="DF262" s="9">
        <f>SUMIF('Aceite Virgen Extra'!$B6:$B257,"&lt;="&amp;$B262,'Aceite Virgen Extra'!DF$6:DF$257)</f>
        <v>2.1800000000000002</v>
      </c>
      <c r="DG262" s="9">
        <f>SUMIF('Aceite Virgen Extra'!$B6:$B257,"&lt;="&amp;$B262,'Aceite Virgen Extra'!DG$6:DG$257)</f>
        <v>0.74</v>
      </c>
      <c r="DH262" s="9">
        <f>SUMIF('Aceite Virgen Extra'!$B6:$B257,"&lt;="&amp;$B262,'Aceite Virgen Extra'!DH$6:DH$257)</f>
        <v>0</v>
      </c>
      <c r="DL262" s="9">
        <f>SUMIF('Aceite Virgen Extra'!$B6:$B257,"&lt;="&amp;$B262,'Aceite Virgen Extra'!DL$6:DL$257)</f>
        <v>1.44</v>
      </c>
      <c r="DM262" s="9">
        <f>SUMIF('Aceite Virgen Extra'!$B6:$B257,"&lt;="&amp;$B262,'Aceite Virgen Extra'!DM$6:DM$257)</f>
        <v>1.83</v>
      </c>
      <c r="DN262" s="9">
        <f>SUMIF('Aceite Virgen Extra'!$B6:$B257,"&lt;="&amp;$B262,'Aceite Virgen Extra'!DN$6:DN$257)</f>
        <v>1.22</v>
      </c>
      <c r="DO262" s="9">
        <f>SUMIF('Aceite Virgen Extra'!$B6:$B257,"&lt;="&amp;$B262,'Aceite Virgen Extra'!DO$6:DO$257)</f>
        <v>0</v>
      </c>
      <c r="DS262" s="9">
        <f>SUMIF('Aceite Virgen Extra'!$B6:$B257,"&lt;="&amp;$B262,'Aceite Virgen Extra'!DS$6:DS$257)</f>
        <v>1.3499999999999999</v>
      </c>
      <c r="DT262" s="9">
        <f>SUMIF('Aceite Virgen Extra'!$B6:$B257,"&lt;="&amp;$B262,'Aceite Virgen Extra'!DT$6:DT$257)</f>
        <v>1.28</v>
      </c>
      <c r="DU262" s="9">
        <f>SUMIF('Aceite Virgen Extra'!$B6:$B257,"&lt;="&amp;$B262,'Aceite Virgen Extra'!DU$6:DU$257)</f>
        <v>1.28</v>
      </c>
      <c r="DV262" s="9">
        <f>SUMIF('Aceite Virgen Extra'!$B6:$B257,"&lt;="&amp;$B262,'Aceite Virgen Extra'!DV$6:DV$257)</f>
        <v>0.75</v>
      </c>
      <c r="DZ262" s="9">
        <f>SUMIF('Aceite Virgen Extra'!$B6:$B257,"&lt;="&amp;$B262,'Aceite Virgen Extra'!DZ$6:DZ$257)</f>
        <v>0.87</v>
      </c>
      <c r="EA262" s="9">
        <f>SUMIF('Aceite Virgen Extra'!$B6:$B257,"&lt;="&amp;$B262,'Aceite Virgen Extra'!EA$6:EA$257)</f>
        <v>2.11</v>
      </c>
      <c r="EB262" s="9">
        <f>SUMIF('Aceite Virgen Extra'!$B6:$B257,"&lt;="&amp;$B262,'Aceite Virgen Extra'!EB$6:EB$257)</f>
        <v>0</v>
      </c>
      <c r="EC262" s="9">
        <f>SUMIF('Aceite Virgen Extra'!$B6:$B257,"&lt;="&amp;$B262,'Aceite Virgen Extra'!EC$6:EC$257)</f>
        <v>0.28000000000000003</v>
      </c>
      <c r="EG262" s="9">
        <f>SUMIF('Aceite Virgen Extra'!$B6:$B257,"&lt;="&amp;$B262,'Aceite Virgen Extra'!EG$6:EG$257)</f>
        <v>0.57999999999999996</v>
      </c>
      <c r="EH262" s="9">
        <f>SUMIF('Aceite Virgen Extra'!$B6:$B257,"&lt;="&amp;$B262,'Aceite Virgen Extra'!EH$6:EH$257)</f>
        <v>0.78</v>
      </c>
      <c r="EI262" s="9">
        <f>SUMIF('Aceite Virgen Extra'!$B6:$B257,"&lt;="&amp;$B262,'Aceite Virgen Extra'!EI$6:EI$257)</f>
        <v>0.56000000000000005</v>
      </c>
      <c r="EJ262" s="9">
        <f>SUMIF('Aceite Virgen Extra'!$B6:$B257,"&lt;="&amp;$B262,'Aceite Virgen Extra'!EJ$6:EJ$257)</f>
        <v>0</v>
      </c>
      <c r="EN262" s="9">
        <f>SUMIF('Aceite Virgen Extra'!$B6:$B257,"&lt;="&amp;$B262,'Aceite Virgen Extra'!EN$6:EN$257)</f>
        <v>1</v>
      </c>
      <c r="EO262" s="9">
        <f>SUMIF('Aceite Virgen Extra'!$B6:$B257,"&lt;="&amp;$B262,'Aceite Virgen Extra'!EO$6:EO$257)</f>
        <v>0.8</v>
      </c>
      <c r="EP262" s="9">
        <f>SUMIF('Aceite Virgen Extra'!$B6:$B257,"&lt;="&amp;$B262,'Aceite Virgen Extra'!EP$6:EP$257)</f>
        <v>0.97999999999999987</v>
      </c>
      <c r="EQ262" s="9">
        <f>SUMIF('Aceite Virgen Extra'!$B6:$B257,"&lt;="&amp;$B262,'Aceite Virgen Extra'!EQ$6:EQ$257)</f>
        <v>0</v>
      </c>
      <c r="EU262" s="9">
        <f>SUMIF('Aceite Virgen Extra'!$B6:$B257,"&lt;="&amp;$B262,'Aceite Virgen Extra'!EU$6:EU$257)</f>
        <v>1.6800000000000002</v>
      </c>
      <c r="EV262" s="9">
        <f>SUMIF('Aceite Virgen Extra'!$B6:$B257,"&lt;="&amp;$B262,'Aceite Virgen Extra'!EV$6:EV$257)</f>
        <v>2.4899999999999998</v>
      </c>
      <c r="EW262" s="9">
        <f>SUMIF('Aceite Virgen Extra'!$B6:$B257,"&lt;="&amp;$B262,'Aceite Virgen Extra'!EW$6:EW$257)</f>
        <v>0.56000000000000005</v>
      </c>
      <c r="EX262" s="9">
        <f>SUMIF('Aceite Virgen Extra'!$B6:$B257,"&lt;="&amp;$B262,'Aceite Virgen Extra'!EX$6:EX$257)</f>
        <v>3.49</v>
      </c>
      <c r="FB262" s="9">
        <f>SUMIF('Aceite Virgen Extra'!$B6:$B257,"&lt;="&amp;$B262,'Aceite Virgen Extra'!FB$6:FB$257)</f>
        <v>1.8299999999999996</v>
      </c>
      <c r="FC262" s="9">
        <f>SUMIF('Aceite Virgen Extra'!$B6:$B257,"&lt;="&amp;$B262,'Aceite Virgen Extra'!FC$6:FC$257)</f>
        <v>1.48</v>
      </c>
      <c r="FD262" s="9">
        <f>SUMIF('Aceite Virgen Extra'!$B6:$B257,"&lt;="&amp;$B262,'Aceite Virgen Extra'!FD$6:FD$257)</f>
        <v>0.90999999999999992</v>
      </c>
      <c r="FE262" s="9">
        <f>SUMIF('Aceite Virgen Extra'!$B6:$B257,"&lt;="&amp;$B262,'Aceite Virgen Extra'!FE$6:FE$257)</f>
        <v>2.29</v>
      </c>
      <c r="FI262" s="9">
        <f>SUMIF('Aceite Virgen Extra'!$B6:$B257,"&lt;="&amp;$B262,'Aceite Virgen Extra'!FI$6:FI$257)</f>
        <v>1.5100000000000002</v>
      </c>
      <c r="FJ262" s="9">
        <f>SUMIF('Aceite Virgen Extra'!$B6:$B257,"&lt;="&amp;$B262,'Aceite Virgen Extra'!FJ$6:FJ$257)</f>
        <v>1.42</v>
      </c>
      <c r="FK262" s="9">
        <f>SUMIF('Aceite Virgen Extra'!$B6:$B257,"&lt;="&amp;$B262,'Aceite Virgen Extra'!FK$6:FK$257)</f>
        <v>1.07</v>
      </c>
      <c r="FL262" s="9">
        <f>SUMIF('Aceite Virgen Extra'!$B6:$B257,"&lt;="&amp;$B262,'Aceite Virgen Extra'!FL$6:FL$257)</f>
        <v>2.79</v>
      </c>
      <c r="FP262" s="9">
        <f>SUMIF('Aceite Virgen Extra'!$B6:$B257,"&lt;="&amp;$B262,'Aceite Virgen Extra'!FP$6:FP$257)</f>
        <v>2.4699999999999998</v>
      </c>
      <c r="FQ262" s="9">
        <f>SUMIF('Aceite Virgen Extra'!$B6:$B257,"&lt;="&amp;$B262,'Aceite Virgen Extra'!FQ$6:FQ$257)</f>
        <v>6.4300000000000006</v>
      </c>
      <c r="FR262" s="9">
        <f>SUMIF('Aceite Virgen Extra'!$B6:$B257,"&lt;="&amp;$B262,'Aceite Virgen Extra'!FR$6:FR$257)</f>
        <v>0.95000000000000018</v>
      </c>
      <c r="FS262" s="9">
        <f>SUMIF('Aceite Virgen Extra'!$B6:$B257,"&lt;="&amp;$B262,'Aceite Virgen Extra'!FS$6:FS$257)</f>
        <v>0</v>
      </c>
      <c r="FW262" s="9">
        <f>SUMIF('Aceite Virgen Extra'!$B6:$B257,"&lt;="&amp;$B262,'Aceite Virgen Extra'!FW$6:FW$257)</f>
        <v>2.0499999999999998</v>
      </c>
      <c r="FX262" s="9">
        <f>SUMIF('Aceite Virgen Extra'!$B6:$B257,"&lt;="&amp;$B262,'Aceite Virgen Extra'!FX$6:FX$257)</f>
        <v>5.9499999999999993</v>
      </c>
      <c r="FY262" s="9">
        <f>SUMIF('Aceite Virgen Extra'!$B6:$B257,"&lt;="&amp;$B262,'Aceite Virgen Extra'!FY$6:FY$257)</f>
        <v>0.19</v>
      </c>
      <c r="FZ262" s="9">
        <f>SUMIF('Aceite Virgen Extra'!$B6:$B257,"&lt;="&amp;$B262,'Aceite Virgen Extra'!FZ$6:FZ$257)</f>
        <v>0</v>
      </c>
      <c r="GD262" s="9">
        <f>SUMIF('Aceite Virgen Extra'!$B6:$B257,"&lt;="&amp;$B262,'Aceite Virgen Extra'!GD$6:GD$257)</f>
        <v>1.54</v>
      </c>
      <c r="GE262" s="9">
        <f>SUMIF('Aceite Virgen Extra'!$B6:$B257,"&lt;="&amp;$B262,'Aceite Virgen Extra'!GE$6:GE$257)</f>
        <v>2.2000000000000002</v>
      </c>
      <c r="GF262" s="9">
        <f>SUMIF('Aceite Virgen Extra'!$B6:$B257,"&lt;="&amp;$B262,'Aceite Virgen Extra'!GF$6:GF$257)</f>
        <v>1.0499999999999998</v>
      </c>
      <c r="GG262" s="9">
        <f>SUMIF('Aceite Virgen Extra'!$B6:$B257,"&lt;="&amp;$B262,'Aceite Virgen Extra'!GG$6:GG$257)</f>
        <v>0.48</v>
      </c>
      <c r="GK262" s="9">
        <f>SUMIF('Aceite Virgen Extra'!$B6:$B257,"&lt;="&amp;$B262,'Aceite Virgen Extra'!GK$6:GK$257)</f>
        <v>1.54</v>
      </c>
      <c r="GL262" s="9">
        <f>SUMIF('Aceite Virgen Extra'!$B6:$B257,"&lt;="&amp;$B262,'Aceite Virgen Extra'!GL$6:GL$257)</f>
        <v>1.79</v>
      </c>
      <c r="GM262" s="9">
        <f>SUMIF('Aceite Virgen Extra'!$B6:$B257,"&lt;="&amp;$B262,'Aceite Virgen Extra'!GM$6:GM$257)</f>
        <v>1.27</v>
      </c>
      <c r="GN262" s="9">
        <f>SUMIF('Aceite Virgen Extra'!$B6:$B257,"&lt;="&amp;$B262,'Aceite Virgen Extra'!GN$6:GN$257)</f>
        <v>0</v>
      </c>
      <c r="GR262" s="9">
        <f>SUMIF('Aceite Virgen Extra'!$B6:$B257,"&lt;="&amp;$B262,'Aceite Virgen Extra'!GR$6:GR$257)</f>
        <v>1.86</v>
      </c>
      <c r="GS262" s="9">
        <f>SUMIF('Aceite Virgen Extra'!$B6:$B257,"&lt;="&amp;$B262,'Aceite Virgen Extra'!GS$6:GS$257)</f>
        <v>1.08</v>
      </c>
      <c r="GT262" s="9">
        <f>SUMIF('Aceite Virgen Extra'!$B6:$B257,"&lt;="&amp;$B262,'Aceite Virgen Extra'!GT$6:GT$257)</f>
        <v>0.56999999999999995</v>
      </c>
      <c r="GU262" s="9">
        <f>SUMIF('Aceite Virgen Extra'!$B6:$B257,"&lt;="&amp;$B262,'Aceite Virgen Extra'!GU$6:GU$257)</f>
        <v>6.2</v>
      </c>
      <c r="GY262" s="9">
        <f>SUMIF('Aceite Virgen Extra'!$B6:$B257,"&lt;="&amp;$B262,'Aceite Virgen Extra'!GY$6:GY$257)</f>
        <v>2.0300000000000002</v>
      </c>
      <c r="GZ262" s="9">
        <f>SUMIF('Aceite Virgen Extra'!$B6:$B257,"&lt;="&amp;$B262,'Aceite Virgen Extra'!GZ$6:GZ$257)</f>
        <v>1.77</v>
      </c>
      <c r="HA262" s="9">
        <f>SUMIF('Aceite Virgen Extra'!$B6:$B257,"&lt;="&amp;$B262,'Aceite Virgen Extra'!HA$6:HA$257)</f>
        <v>1.74</v>
      </c>
      <c r="HB262" s="9">
        <f>SUMIF('Aceite Virgen Extra'!$B6:$B257,"&lt;="&amp;$B262,'Aceite Virgen Extra'!HB$6:HB$257)</f>
        <v>0.69</v>
      </c>
    </row>
    <row r="263" spans="1:210" x14ac:dyDescent="0.3">
      <c r="A263" s="14">
        <f>'TAM Aceite Virgen Extra'!B11</f>
        <v>2.5</v>
      </c>
      <c r="B263" s="14">
        <f>'TAM Aceite Virgen Extra'!C11</f>
        <v>2.7</v>
      </c>
      <c r="C263" s="14"/>
      <c r="D263" s="8">
        <f>SUMIFS('Aceite Virgen Extra'!D$6:D$257,'Aceite Virgen Extra'!$A$6:$A$257,"&gt;="&amp;$A263,'Aceite Virgen Extra'!$B$6:$B$257,"&lt;="&amp;$B263)</f>
        <v>0.95</v>
      </c>
      <c r="E263" s="8">
        <f>SUMIFS('Aceite Virgen Extra'!E$6:E$257,'Aceite Virgen Extra'!$A$6:$A$257,"&gt;="&amp;$A263,'Aceite Virgen Extra'!$B$6:$B$257,"&lt;="&amp;$B263)</f>
        <v>0.8</v>
      </c>
      <c r="F263" s="8">
        <f>SUMIFS('Aceite Virgen Extra'!F$6:F$257,'Aceite Virgen Extra'!$A$6:$A$257,"&gt;="&amp;$A263,'Aceite Virgen Extra'!$B$6:$B$257,"&lt;="&amp;$B263)</f>
        <v>1.29</v>
      </c>
      <c r="G263" s="8">
        <f>SUMIFS('Aceite Virgen Extra'!G$6:G$257,'Aceite Virgen Extra'!$A$6:$A$257,"&gt;="&amp;$A263,'Aceite Virgen Extra'!$B$6:$B$257,"&lt;="&amp;$B263)</f>
        <v>0.3</v>
      </c>
      <c r="H263" s="14"/>
      <c r="I263" s="14"/>
      <c r="J263" s="14"/>
      <c r="K263" s="8">
        <f>SUMIFS('Aceite Virgen Extra'!K$6:K$257,'Aceite Virgen Extra'!$A$6:$A$257,"&gt;="&amp;$A263,'Aceite Virgen Extra'!$B$6:$B$257,"&lt;="&amp;$B263)</f>
        <v>0.89999999999999991</v>
      </c>
      <c r="L263" s="8">
        <f>SUMIFS('Aceite Virgen Extra'!L$6:L$257,'Aceite Virgen Extra'!$A$6:$A$257,"&gt;="&amp;$A263,'Aceite Virgen Extra'!$B$6:$B$257,"&lt;="&amp;$B263)</f>
        <v>1.6400000000000001</v>
      </c>
      <c r="M263" s="8">
        <f>SUMIFS('Aceite Virgen Extra'!M$6:M$257,'Aceite Virgen Extra'!$A$6:$A$257,"&gt;="&amp;$A263,'Aceite Virgen Extra'!$B$6:$B$257,"&lt;="&amp;$B263)</f>
        <v>0.88000000000000012</v>
      </c>
      <c r="N263" s="8">
        <f>SUMIFS('Aceite Virgen Extra'!N$6:N$257,'Aceite Virgen Extra'!$A$6:$A$257,"&gt;="&amp;$A263,'Aceite Virgen Extra'!$B$6:$B$257,"&lt;="&amp;$B263)</f>
        <v>0</v>
      </c>
      <c r="O263" s="14"/>
      <c r="P263" s="14"/>
      <c r="Q263" s="14"/>
      <c r="R263" s="8">
        <f>SUMIFS('Aceite Virgen Extra'!R$6:R$257,'Aceite Virgen Extra'!$A$6:$A$257,"&gt;="&amp;$A263,'Aceite Virgen Extra'!$B$6:$B$257,"&lt;="&amp;$B263)</f>
        <v>0.68</v>
      </c>
      <c r="S263" s="8">
        <f>SUMIFS('Aceite Virgen Extra'!S$6:S$257,'Aceite Virgen Extra'!$A$6:$A$257,"&gt;="&amp;$A263,'Aceite Virgen Extra'!$B$6:$B$257,"&lt;="&amp;$B263)</f>
        <v>1.53</v>
      </c>
      <c r="T263" s="8">
        <f>SUMIFS('Aceite Virgen Extra'!T$6:T$257,'Aceite Virgen Extra'!$A$6:$A$257,"&gt;="&amp;$A263,'Aceite Virgen Extra'!$B$6:$B$257,"&lt;="&amp;$B263)</f>
        <v>0.21000000000000002</v>
      </c>
      <c r="U263" s="8">
        <f>SUMIFS('Aceite Virgen Extra'!U$6:U$257,'Aceite Virgen Extra'!$A$6:$A$257,"&gt;="&amp;$A263,'Aceite Virgen Extra'!$B$6:$B$257,"&lt;="&amp;$B263)</f>
        <v>0.92</v>
      </c>
      <c r="V263" s="14"/>
      <c r="W263" s="14"/>
      <c r="X263" s="14"/>
      <c r="Y263" s="8">
        <f>SUMIFS('Aceite Virgen Extra'!Y$6:Y$257,'Aceite Virgen Extra'!$A$6:$A$257,"&gt;="&amp;$A263,'Aceite Virgen Extra'!$B$6:$B$257,"&lt;="&amp;$B263)</f>
        <v>0.66</v>
      </c>
      <c r="Z263" s="8">
        <f>SUMIFS('Aceite Virgen Extra'!Z$6:Z$257,'Aceite Virgen Extra'!$A$6:$A$257,"&gt;="&amp;$A263,'Aceite Virgen Extra'!$B$6:$B$257,"&lt;="&amp;$B263)</f>
        <v>0</v>
      </c>
      <c r="AA263" s="8">
        <f>SUMIFS('Aceite Virgen Extra'!AA$6:AA$257,'Aceite Virgen Extra'!$A$6:$A$257,"&gt;="&amp;$A263,'Aceite Virgen Extra'!$B$6:$B$257,"&lt;="&amp;$B263)</f>
        <v>0.8</v>
      </c>
      <c r="AB263" s="8">
        <f>SUMIFS('Aceite Virgen Extra'!AB$6:AB$257,'Aceite Virgen Extra'!$A$6:$A$257,"&gt;="&amp;$A263,'Aceite Virgen Extra'!$B$6:$B$257,"&lt;="&amp;$B263)</f>
        <v>0</v>
      </c>
      <c r="AC263" s="14"/>
      <c r="AD263" s="14"/>
      <c r="AE263" s="14"/>
      <c r="AF263" s="8">
        <f>SUMIFS('Aceite Virgen Extra'!AF$6:AF$257,'Aceite Virgen Extra'!$A$6:$A$257,"&gt;="&amp;$A263,'Aceite Virgen Extra'!$B$6:$B$257,"&lt;="&amp;$B263)</f>
        <v>0.5</v>
      </c>
      <c r="AG263" s="8">
        <f>SUMIFS('Aceite Virgen Extra'!AG$6:AG$257,'Aceite Virgen Extra'!$A$6:$A$257,"&gt;="&amp;$A263,'Aceite Virgen Extra'!$B$6:$B$257,"&lt;="&amp;$B263)</f>
        <v>0</v>
      </c>
      <c r="AH263" s="8">
        <f>SUMIFS('Aceite Virgen Extra'!AH$6:AH$257,'Aceite Virgen Extra'!$A$6:$A$257,"&gt;="&amp;$A263,'Aceite Virgen Extra'!$B$6:$B$257,"&lt;="&amp;$B263)</f>
        <v>0.59000000000000008</v>
      </c>
      <c r="AI263" s="8">
        <f>SUMIFS('Aceite Virgen Extra'!AI$6:AI$257,'Aceite Virgen Extra'!$A$6:$A$257,"&gt;="&amp;$A263,'Aceite Virgen Extra'!$B$6:$B$257,"&lt;="&amp;$B263)</f>
        <v>0</v>
      </c>
      <c r="AJ263" s="14"/>
      <c r="AK263" s="14"/>
      <c r="AL263" s="14"/>
      <c r="AM263" s="8">
        <f>SUMIFS('Aceite Virgen Extra'!AM$6:AM$257,'Aceite Virgen Extra'!$A$6:$A$257,"&gt;="&amp;$A263,'Aceite Virgen Extra'!$B$6:$B$257,"&lt;="&amp;$B263)</f>
        <v>0.53</v>
      </c>
      <c r="AN263" s="8">
        <f>SUMIFS('Aceite Virgen Extra'!AN$6:AN$257,'Aceite Virgen Extra'!$A$6:$A$257,"&gt;="&amp;$A263,'Aceite Virgen Extra'!$B$6:$B$257,"&lt;="&amp;$B263)</f>
        <v>1.1499999999999999</v>
      </c>
      <c r="AO263" s="8">
        <f>SUMIFS('Aceite Virgen Extra'!AO$6:AO$257,'Aceite Virgen Extra'!$A$6:$A$257,"&gt;="&amp;$A263,'Aceite Virgen Extra'!$B$6:$B$257,"&lt;="&amp;$B263)</f>
        <v>0.4</v>
      </c>
      <c r="AP263" s="8">
        <f>SUMIFS('Aceite Virgen Extra'!AP$6:AP$257,'Aceite Virgen Extra'!$A$6:$A$257,"&gt;="&amp;$A263,'Aceite Virgen Extra'!$B$6:$B$257,"&lt;="&amp;$B263)</f>
        <v>0</v>
      </c>
      <c r="AQ263" s="14"/>
      <c r="AR263" s="14"/>
      <c r="AT263" s="8">
        <f>SUMIFS('Aceite Virgen Extra'!AT$6:AT$257,'Aceite Virgen Extra'!$A$6:$A$257,"&gt;="&amp;$A263,'Aceite Virgen Extra'!$B$6:$B$257,"&lt;="&amp;$B263)</f>
        <v>0.96000000000000008</v>
      </c>
      <c r="AU263" s="8">
        <f>SUMIFS('Aceite Virgen Extra'!AU$6:AU$257,'Aceite Virgen Extra'!$A$6:$A$257,"&gt;="&amp;$A263,'Aceite Virgen Extra'!$B$6:$B$257,"&lt;="&amp;$B263)</f>
        <v>2.7399999999999998</v>
      </c>
      <c r="AV263" s="8">
        <f>SUMIFS('Aceite Virgen Extra'!AV$6:AV$257,'Aceite Virgen Extra'!$A$6:$A$257,"&gt;="&amp;$A263,'Aceite Virgen Extra'!$B$6:$B$257,"&lt;="&amp;$B263)</f>
        <v>7.0000000000000007E-2</v>
      </c>
      <c r="AW263" s="8">
        <f>SUMIFS('Aceite Virgen Extra'!AW$6:AW$257,'Aceite Virgen Extra'!$A$6:$A$257,"&gt;="&amp;$A263,'Aceite Virgen Extra'!$B$6:$B$257,"&lt;="&amp;$B263)</f>
        <v>0</v>
      </c>
      <c r="BA263" s="8">
        <f>SUMIFS('Aceite Virgen Extra'!BA$6:BA$257,'Aceite Virgen Extra'!$A$6:$A$257,"&gt;="&amp;$A263,'Aceite Virgen Extra'!$B$6:$B$257,"&lt;="&amp;$B263)</f>
        <v>0.7</v>
      </c>
      <c r="BB263" s="8">
        <f>SUMIFS('Aceite Virgen Extra'!BB$6:BB$257,'Aceite Virgen Extra'!$A$6:$A$257,"&gt;="&amp;$A263,'Aceite Virgen Extra'!$B$6:$B$257,"&lt;="&amp;$B263)</f>
        <v>0.74</v>
      </c>
      <c r="BC263" s="8">
        <f>SUMIFS('Aceite Virgen Extra'!BC$6:BC$257,'Aceite Virgen Extra'!$A$6:$A$257,"&gt;="&amp;$A263,'Aceite Virgen Extra'!$B$6:$B$257,"&lt;="&amp;$B263)</f>
        <v>0.85000000000000009</v>
      </c>
      <c r="BD263" s="8">
        <f>SUMIFS('Aceite Virgen Extra'!BD$6:BD$257,'Aceite Virgen Extra'!$A$6:$A$257,"&gt;="&amp;$A263,'Aceite Virgen Extra'!$B$6:$B$257,"&lt;="&amp;$B263)</f>
        <v>0</v>
      </c>
      <c r="BH263" s="8">
        <f>SUMIFS('Aceite Virgen Extra'!BH$6:BH$257,'Aceite Virgen Extra'!$A$6:$A$257,"&gt;="&amp;$A263,'Aceite Virgen Extra'!$B$6:$B$257,"&lt;="&amp;$B263)</f>
        <v>0.68</v>
      </c>
      <c r="BI263" s="8">
        <f>SUMIFS('Aceite Virgen Extra'!BI$6:BI$257,'Aceite Virgen Extra'!$A$6:$A$257,"&gt;="&amp;$A263,'Aceite Virgen Extra'!$B$6:$B$257,"&lt;="&amp;$B263)</f>
        <v>1.1100000000000001</v>
      </c>
      <c r="BJ263" s="8">
        <f>SUMIFS('Aceite Virgen Extra'!BJ$6:BJ$257,'Aceite Virgen Extra'!$A$6:$A$257,"&gt;="&amp;$A263,'Aceite Virgen Extra'!$B$6:$B$257,"&lt;="&amp;$B263)</f>
        <v>0.44</v>
      </c>
      <c r="BK263" s="8">
        <f>SUMIFS('Aceite Virgen Extra'!BK$6:BK$257,'Aceite Virgen Extra'!$A$6:$A$257,"&gt;="&amp;$A263,'Aceite Virgen Extra'!$B$6:$B$257,"&lt;="&amp;$B263)</f>
        <v>0.37</v>
      </c>
      <c r="BO263" s="8">
        <f>SUMIFS('Aceite Virgen Extra'!BO$6:BO$257,'Aceite Virgen Extra'!$A$6:$A$257,"&gt;="&amp;$A263,'Aceite Virgen Extra'!$B$6:$B$257,"&lt;="&amp;$B263)</f>
        <v>0.39</v>
      </c>
      <c r="BP263" s="8">
        <f>SUMIFS('Aceite Virgen Extra'!BP$6:BP$257,'Aceite Virgen Extra'!$A$6:$A$257,"&gt;="&amp;$A263,'Aceite Virgen Extra'!$B$6:$B$257,"&lt;="&amp;$B263)</f>
        <v>0.63</v>
      </c>
      <c r="BQ263" s="8">
        <f>SUMIFS('Aceite Virgen Extra'!BQ$6:BQ$257,'Aceite Virgen Extra'!$A$6:$A$257,"&gt;="&amp;$A263,'Aceite Virgen Extra'!$B$6:$B$257,"&lt;="&amp;$B263)</f>
        <v>0.17</v>
      </c>
      <c r="BR263" s="8">
        <f>SUMIFS('Aceite Virgen Extra'!BR$6:BR$257,'Aceite Virgen Extra'!$A$6:$A$257,"&gt;="&amp;$A263,'Aceite Virgen Extra'!$B$6:$B$257,"&lt;="&amp;$B263)</f>
        <v>0</v>
      </c>
      <c r="BV263" s="8">
        <f>SUMIFS('Aceite Virgen Extra'!BV$6:BV$257,'Aceite Virgen Extra'!$A$6:$A$257,"&gt;="&amp;$A263,'Aceite Virgen Extra'!$B$6:$B$257,"&lt;="&amp;$B263)</f>
        <v>1.3900000000000001</v>
      </c>
      <c r="BW263" s="8">
        <f>SUMIFS('Aceite Virgen Extra'!BW$6:BW$257,'Aceite Virgen Extra'!$A$6:$A$257,"&gt;="&amp;$A263,'Aceite Virgen Extra'!$B$6:$B$257,"&lt;="&amp;$B263)</f>
        <v>3.19</v>
      </c>
      <c r="BX263" s="8">
        <f>SUMIFS('Aceite Virgen Extra'!BX$6:BX$257,'Aceite Virgen Extra'!$A$6:$A$257,"&gt;="&amp;$A263,'Aceite Virgen Extra'!$B$6:$B$257,"&lt;="&amp;$B263)</f>
        <v>0.73</v>
      </c>
      <c r="BY263" s="8">
        <f>SUMIFS('Aceite Virgen Extra'!BY$6:BY$257,'Aceite Virgen Extra'!$A$6:$A$257,"&gt;="&amp;$A263,'Aceite Virgen Extra'!$B$6:$B$257,"&lt;="&amp;$B263)</f>
        <v>1.1200000000000001</v>
      </c>
      <c r="CC263" s="8">
        <f>SUMIFS('Aceite Virgen Extra'!CC$6:CC$257,'Aceite Virgen Extra'!$A$6:$A$257,"&gt;="&amp;$A263,'Aceite Virgen Extra'!$B$6:$B$257,"&lt;="&amp;$B263)</f>
        <v>0.59</v>
      </c>
      <c r="CD263" s="8">
        <f>SUMIFS('Aceite Virgen Extra'!CD$6:CD$257,'Aceite Virgen Extra'!$A$6:$A$257,"&gt;="&amp;$A263,'Aceite Virgen Extra'!$B$6:$B$257,"&lt;="&amp;$B263)</f>
        <v>0.57999999999999996</v>
      </c>
      <c r="CE263" s="8">
        <f>SUMIFS('Aceite Virgen Extra'!CE$6:CE$257,'Aceite Virgen Extra'!$A$6:$A$257,"&gt;="&amp;$A263,'Aceite Virgen Extra'!$B$6:$B$257,"&lt;="&amp;$B263)</f>
        <v>0.87</v>
      </c>
      <c r="CF263" s="8">
        <f>SUMIFS('Aceite Virgen Extra'!CF$6:CF$257,'Aceite Virgen Extra'!$A$6:$A$257,"&gt;="&amp;$A263,'Aceite Virgen Extra'!$B$6:$B$257,"&lt;="&amp;$B263)</f>
        <v>0</v>
      </c>
      <c r="CJ263" s="8">
        <f>SUMIFS('Aceite Virgen Extra'!CJ$6:CJ$257,'Aceite Virgen Extra'!$A$6:$A$257,"&gt;="&amp;$A263,'Aceite Virgen Extra'!$B$6:$B$257,"&lt;="&amp;$B263)</f>
        <v>0.70000000000000007</v>
      </c>
      <c r="CK263" s="8">
        <f>SUMIFS('Aceite Virgen Extra'!CK$6:CK$257,'Aceite Virgen Extra'!$A$6:$A$257,"&gt;="&amp;$A263,'Aceite Virgen Extra'!$B$6:$B$257,"&lt;="&amp;$B263)</f>
        <v>0.97</v>
      </c>
      <c r="CL263" s="8">
        <f>SUMIFS('Aceite Virgen Extra'!CL$6:CL$257,'Aceite Virgen Extra'!$A$6:$A$257,"&gt;="&amp;$A263,'Aceite Virgen Extra'!$B$6:$B$257,"&lt;="&amp;$B263)</f>
        <v>0.72</v>
      </c>
      <c r="CM263" s="8">
        <f>SUMIFS('Aceite Virgen Extra'!CM$6:CM$257,'Aceite Virgen Extra'!$A$6:$A$257,"&gt;="&amp;$A263,'Aceite Virgen Extra'!$B$6:$B$257,"&lt;="&amp;$B263)</f>
        <v>0</v>
      </c>
      <c r="CQ263" s="8">
        <f>SUMIFS('Aceite Virgen Extra'!CQ$6:CQ$257,'Aceite Virgen Extra'!$A$6:$A$257,"&gt;="&amp;$A263,'Aceite Virgen Extra'!$B$6:$B$257,"&lt;="&amp;$B263)</f>
        <v>0.96</v>
      </c>
      <c r="CR263" s="8">
        <f>SUMIFS('Aceite Virgen Extra'!CR$6:CR$257,'Aceite Virgen Extra'!$A$6:$A$257,"&gt;="&amp;$A263,'Aceite Virgen Extra'!$B$6:$B$257,"&lt;="&amp;$B263)</f>
        <v>1.7200000000000002</v>
      </c>
      <c r="CS263" s="8">
        <f>SUMIFS('Aceite Virgen Extra'!CS$6:CS$257,'Aceite Virgen Extra'!$A$6:$A$257,"&gt;="&amp;$A263,'Aceite Virgen Extra'!$B$6:$B$257,"&lt;="&amp;$B263)</f>
        <v>0.93</v>
      </c>
      <c r="CT263" s="8">
        <f>SUMIFS('Aceite Virgen Extra'!CT$6:CT$257,'Aceite Virgen Extra'!$A$6:$A$257,"&gt;="&amp;$A263,'Aceite Virgen Extra'!$B$6:$B$257,"&lt;="&amp;$B263)</f>
        <v>0</v>
      </c>
      <c r="CX263" s="8">
        <f>SUMIFS('Aceite Virgen Extra'!CX$6:CX$257,'Aceite Virgen Extra'!$A$6:$A$257,"&gt;="&amp;$A263,'Aceite Virgen Extra'!$B$6:$B$257,"&lt;="&amp;$B263)</f>
        <v>0.84000000000000008</v>
      </c>
      <c r="CY263" s="8">
        <f>SUMIFS('Aceite Virgen Extra'!CY$6:CY$257,'Aceite Virgen Extra'!$A$6:$A$257,"&gt;="&amp;$A263,'Aceite Virgen Extra'!$B$6:$B$257,"&lt;="&amp;$B263)</f>
        <v>1.68</v>
      </c>
      <c r="CZ263" s="8">
        <f>SUMIFS('Aceite Virgen Extra'!CZ$6:CZ$257,'Aceite Virgen Extra'!$A$6:$A$257,"&gt;="&amp;$A263,'Aceite Virgen Extra'!$B$6:$B$257,"&lt;="&amp;$B263)</f>
        <v>0.57999999999999996</v>
      </c>
      <c r="DA263" s="8">
        <f>SUMIFS('Aceite Virgen Extra'!DA$6:DA$257,'Aceite Virgen Extra'!$A$6:$A$257,"&gt;="&amp;$A263,'Aceite Virgen Extra'!$B$6:$B$257,"&lt;="&amp;$B263)</f>
        <v>0</v>
      </c>
      <c r="DE263" s="8">
        <f>SUMIFS('Aceite Virgen Extra'!DE$6:DE$257,'Aceite Virgen Extra'!$A$6:$A$257,"&gt;="&amp;$A263,'Aceite Virgen Extra'!$B$6:$B$257,"&lt;="&amp;$B263)</f>
        <v>0.41000000000000003</v>
      </c>
      <c r="DF263" s="8">
        <f>SUMIFS('Aceite Virgen Extra'!DF$6:DF$257,'Aceite Virgen Extra'!$A$6:$A$257,"&gt;="&amp;$A263,'Aceite Virgen Extra'!$B$6:$B$257,"&lt;="&amp;$B263)</f>
        <v>0.44</v>
      </c>
      <c r="DG263" s="8">
        <f>SUMIFS('Aceite Virgen Extra'!DG$6:DG$257,'Aceite Virgen Extra'!$A$6:$A$257,"&gt;="&amp;$A263,'Aceite Virgen Extra'!$B$6:$B$257,"&lt;="&amp;$B263)</f>
        <v>0.37</v>
      </c>
      <c r="DH263" s="8">
        <f>SUMIFS('Aceite Virgen Extra'!DH$6:DH$257,'Aceite Virgen Extra'!$A$6:$A$257,"&gt;="&amp;$A263,'Aceite Virgen Extra'!$B$6:$B$257,"&lt;="&amp;$B263)</f>
        <v>0</v>
      </c>
      <c r="DL263" s="8">
        <f>SUMIFS('Aceite Virgen Extra'!DL$6:DL$257,'Aceite Virgen Extra'!$A$6:$A$257,"&gt;="&amp;$A263,'Aceite Virgen Extra'!$B$6:$B$257,"&lt;="&amp;$B263)</f>
        <v>1.22</v>
      </c>
      <c r="DM263" s="8">
        <f>SUMIFS('Aceite Virgen Extra'!DM$6:DM$257,'Aceite Virgen Extra'!$A$6:$A$257,"&gt;="&amp;$A263,'Aceite Virgen Extra'!$B$6:$B$257,"&lt;="&amp;$B263)</f>
        <v>0.91999999999999993</v>
      </c>
      <c r="DN263" s="8">
        <f>SUMIFS('Aceite Virgen Extra'!DN$6:DN$257,'Aceite Virgen Extra'!$A$6:$A$257,"&gt;="&amp;$A263,'Aceite Virgen Extra'!$B$6:$B$257,"&lt;="&amp;$B263)</f>
        <v>1.2799999999999998</v>
      </c>
      <c r="DO263" s="8">
        <f>SUMIFS('Aceite Virgen Extra'!DO$6:DO$257,'Aceite Virgen Extra'!$A$6:$A$257,"&gt;="&amp;$A263,'Aceite Virgen Extra'!$B$6:$B$257,"&lt;="&amp;$B263)</f>
        <v>0.25</v>
      </c>
      <c r="DS263" s="8">
        <f>SUMIFS('Aceite Virgen Extra'!DS$6:DS$257,'Aceite Virgen Extra'!$A$6:$A$257,"&gt;="&amp;$A263,'Aceite Virgen Extra'!$B$6:$B$257,"&lt;="&amp;$B263)</f>
        <v>1.4000000000000001</v>
      </c>
      <c r="DT263" s="8">
        <f>SUMIFS('Aceite Virgen Extra'!DT$6:DT$257,'Aceite Virgen Extra'!$A$6:$A$257,"&gt;="&amp;$A263,'Aceite Virgen Extra'!$B$6:$B$257,"&lt;="&amp;$B263)</f>
        <v>3.05</v>
      </c>
      <c r="DU263" s="8">
        <f>SUMIFS('Aceite Virgen Extra'!DU$6:DU$257,'Aceite Virgen Extra'!$A$6:$A$257,"&gt;="&amp;$A263,'Aceite Virgen Extra'!$B$6:$B$257,"&lt;="&amp;$B263)</f>
        <v>0.82</v>
      </c>
      <c r="DV263" s="8">
        <f>SUMIFS('Aceite Virgen Extra'!DV$6:DV$257,'Aceite Virgen Extra'!$A$6:$A$257,"&gt;="&amp;$A263,'Aceite Virgen Extra'!$B$6:$B$257,"&lt;="&amp;$B263)</f>
        <v>0.83</v>
      </c>
      <c r="DZ263" s="8">
        <f>SUMIFS('Aceite Virgen Extra'!DZ$6:DZ$257,'Aceite Virgen Extra'!$A$6:$A$257,"&gt;="&amp;$A263,'Aceite Virgen Extra'!$B$6:$B$257,"&lt;="&amp;$B263)</f>
        <v>1.1100000000000001</v>
      </c>
      <c r="EA263" s="8">
        <f>SUMIFS('Aceite Virgen Extra'!EA$6:EA$257,'Aceite Virgen Extra'!$A$6:$A$257,"&gt;="&amp;$A263,'Aceite Virgen Extra'!$B$6:$B$257,"&lt;="&amp;$B263)</f>
        <v>1.06</v>
      </c>
      <c r="EB263" s="8">
        <f>SUMIFS('Aceite Virgen Extra'!EB$6:EB$257,'Aceite Virgen Extra'!$A$6:$A$257,"&gt;="&amp;$A263,'Aceite Virgen Extra'!$B$6:$B$257,"&lt;="&amp;$B263)</f>
        <v>0.94000000000000006</v>
      </c>
      <c r="EC263" s="8">
        <f>SUMIFS('Aceite Virgen Extra'!EC$6:EC$257,'Aceite Virgen Extra'!$A$6:$A$257,"&gt;="&amp;$A263,'Aceite Virgen Extra'!$B$6:$B$257,"&lt;="&amp;$B263)</f>
        <v>0.37</v>
      </c>
      <c r="EG263" s="8">
        <f>SUMIFS('Aceite Virgen Extra'!EG$6:EG$257,'Aceite Virgen Extra'!$A$6:$A$257,"&gt;="&amp;$A263,'Aceite Virgen Extra'!$B$6:$B$257,"&lt;="&amp;$B263)</f>
        <v>1.72</v>
      </c>
      <c r="EH263" s="8">
        <f>SUMIFS('Aceite Virgen Extra'!EH$6:EH$257,'Aceite Virgen Extra'!$A$6:$A$257,"&gt;="&amp;$A263,'Aceite Virgen Extra'!$B$6:$B$257,"&lt;="&amp;$B263)</f>
        <v>2.9499999999999997</v>
      </c>
      <c r="EI263" s="8">
        <f>SUMIFS('Aceite Virgen Extra'!EI$6:EI$257,'Aceite Virgen Extra'!$A$6:$A$257,"&gt;="&amp;$A263,'Aceite Virgen Extra'!$B$6:$B$257,"&lt;="&amp;$B263)</f>
        <v>1.1200000000000001</v>
      </c>
      <c r="EJ263" s="8">
        <f>SUMIFS('Aceite Virgen Extra'!EJ$6:EJ$257,'Aceite Virgen Extra'!$A$6:$A$257,"&gt;="&amp;$A263,'Aceite Virgen Extra'!$B$6:$B$257,"&lt;="&amp;$B263)</f>
        <v>0.55000000000000004</v>
      </c>
      <c r="EN263" s="8">
        <f>SUMIFS('Aceite Virgen Extra'!EN$6:EN$257,'Aceite Virgen Extra'!$A$6:$A$257,"&gt;="&amp;$A263,'Aceite Virgen Extra'!$B$6:$B$257,"&lt;="&amp;$B263)</f>
        <v>0.80999999999999994</v>
      </c>
      <c r="EO263" s="8">
        <f>SUMIFS('Aceite Virgen Extra'!EO$6:EO$257,'Aceite Virgen Extra'!$A$6:$A$257,"&gt;="&amp;$A263,'Aceite Virgen Extra'!$B$6:$B$257,"&lt;="&amp;$B263)</f>
        <v>0.22</v>
      </c>
      <c r="EP263" s="8">
        <f>SUMIFS('Aceite Virgen Extra'!EP$6:EP$257,'Aceite Virgen Extra'!$A$6:$A$257,"&gt;="&amp;$A263,'Aceite Virgen Extra'!$B$6:$B$257,"&lt;="&amp;$B263)</f>
        <v>1.1299999999999999</v>
      </c>
      <c r="EQ263" s="8">
        <f>SUMIFS('Aceite Virgen Extra'!EQ$6:EQ$257,'Aceite Virgen Extra'!$A$6:$A$257,"&gt;="&amp;$A263,'Aceite Virgen Extra'!$B$6:$B$257,"&lt;="&amp;$B263)</f>
        <v>0</v>
      </c>
      <c r="EU263" s="8">
        <f>SUMIFS('Aceite Virgen Extra'!EU$6:EU$257,'Aceite Virgen Extra'!$A$6:$A$257,"&gt;="&amp;$A263,'Aceite Virgen Extra'!$B$6:$B$257,"&lt;="&amp;$B263)</f>
        <v>1.79</v>
      </c>
      <c r="EV263" s="8">
        <f>SUMIFS('Aceite Virgen Extra'!EV$6:EV$257,'Aceite Virgen Extra'!$A$6:$A$257,"&gt;="&amp;$A263,'Aceite Virgen Extra'!$B$6:$B$257,"&lt;="&amp;$B263)</f>
        <v>4.76</v>
      </c>
      <c r="EW263" s="8">
        <f>SUMIFS('Aceite Virgen Extra'!EW$6:EW$257,'Aceite Virgen Extra'!$A$6:$A$257,"&gt;="&amp;$A263,'Aceite Virgen Extra'!$B$6:$B$257,"&lt;="&amp;$B263)</f>
        <v>0</v>
      </c>
      <c r="EX263" s="8">
        <f>SUMIFS('Aceite Virgen Extra'!EX$6:EX$257,'Aceite Virgen Extra'!$A$6:$A$257,"&gt;="&amp;$A263,'Aceite Virgen Extra'!$B$6:$B$257,"&lt;="&amp;$B263)</f>
        <v>0</v>
      </c>
      <c r="FB263" s="8">
        <f>SUMIFS('Aceite Virgen Extra'!FB$6:FB$257,'Aceite Virgen Extra'!$A$6:$A$257,"&gt;="&amp;$A263,'Aceite Virgen Extra'!$B$6:$B$257,"&lt;="&amp;$B263)</f>
        <v>0.90999999999999992</v>
      </c>
      <c r="FC263" s="8">
        <f>SUMIFS('Aceite Virgen Extra'!FC$6:FC$257,'Aceite Virgen Extra'!$A$6:$A$257,"&gt;="&amp;$A263,'Aceite Virgen Extra'!$B$6:$B$257,"&lt;="&amp;$B263)</f>
        <v>0.08</v>
      </c>
      <c r="FD263" s="8">
        <f>SUMIFS('Aceite Virgen Extra'!FD$6:FD$257,'Aceite Virgen Extra'!$A$6:$A$257,"&gt;="&amp;$A263,'Aceite Virgen Extra'!$B$6:$B$257,"&lt;="&amp;$B263)</f>
        <v>1.44</v>
      </c>
      <c r="FE263" s="8">
        <f>SUMIFS('Aceite Virgen Extra'!FE$6:FE$257,'Aceite Virgen Extra'!$A$6:$A$257,"&gt;="&amp;$A263,'Aceite Virgen Extra'!$B$6:$B$257,"&lt;="&amp;$B263)</f>
        <v>1.27</v>
      </c>
      <c r="FI263" s="8">
        <f>SUMIFS('Aceite Virgen Extra'!FI$6:FI$257,'Aceite Virgen Extra'!$A$6:$A$257,"&gt;="&amp;$A263,'Aceite Virgen Extra'!$B$6:$B$257,"&lt;="&amp;$B263)</f>
        <v>1.6</v>
      </c>
      <c r="FJ263" s="8">
        <f>SUMIFS('Aceite Virgen Extra'!FJ$6:FJ$257,'Aceite Virgen Extra'!$A$6:$A$257,"&gt;="&amp;$A263,'Aceite Virgen Extra'!$B$6:$B$257,"&lt;="&amp;$B263)</f>
        <v>2.82</v>
      </c>
      <c r="FK263" s="8">
        <f>SUMIFS('Aceite Virgen Extra'!FK$6:FK$257,'Aceite Virgen Extra'!$A$6:$A$257,"&gt;="&amp;$A263,'Aceite Virgen Extra'!$B$6:$B$257,"&lt;="&amp;$B263)</f>
        <v>0.81</v>
      </c>
      <c r="FL263" s="8">
        <f>SUMIFS('Aceite Virgen Extra'!FL$6:FL$257,'Aceite Virgen Extra'!$A$6:$A$257,"&gt;="&amp;$A263,'Aceite Virgen Extra'!$B$6:$B$257,"&lt;="&amp;$B263)</f>
        <v>3.2899999999999996</v>
      </c>
      <c r="FP263" s="8">
        <f>SUMIFS('Aceite Virgen Extra'!FP$6:FP$257,'Aceite Virgen Extra'!$A$6:$A$257,"&gt;="&amp;$A263,'Aceite Virgen Extra'!$B$6:$B$257,"&lt;="&amp;$B263)</f>
        <v>0.56000000000000005</v>
      </c>
      <c r="FQ263" s="8">
        <f>SUMIFS('Aceite Virgen Extra'!FQ$6:FQ$257,'Aceite Virgen Extra'!$A$6:$A$257,"&gt;="&amp;$A263,'Aceite Virgen Extra'!$B$6:$B$257,"&lt;="&amp;$B263)</f>
        <v>0.2</v>
      </c>
      <c r="FR263" s="8">
        <f>SUMIFS('Aceite Virgen Extra'!FR$6:FR$257,'Aceite Virgen Extra'!$A$6:$A$257,"&gt;="&amp;$A263,'Aceite Virgen Extra'!$B$6:$B$257,"&lt;="&amp;$B263)</f>
        <v>0.26</v>
      </c>
      <c r="FS263" s="8">
        <f>SUMIFS('Aceite Virgen Extra'!FS$6:FS$257,'Aceite Virgen Extra'!$A$6:$A$257,"&gt;="&amp;$A263,'Aceite Virgen Extra'!$B$6:$B$257,"&lt;="&amp;$B263)</f>
        <v>1.36</v>
      </c>
      <c r="FW263" s="8">
        <f>SUMIFS('Aceite Virgen Extra'!FW$6:FW$257,'Aceite Virgen Extra'!$A$6:$A$257,"&gt;="&amp;$A263,'Aceite Virgen Extra'!$B$6:$B$257,"&lt;="&amp;$B263)</f>
        <v>0.43</v>
      </c>
      <c r="FX263" s="8">
        <f>SUMIFS('Aceite Virgen Extra'!FX$6:FX$257,'Aceite Virgen Extra'!$A$6:$A$257,"&gt;="&amp;$A263,'Aceite Virgen Extra'!$B$6:$B$257,"&lt;="&amp;$B263)</f>
        <v>0.88</v>
      </c>
      <c r="FY263" s="8">
        <f>SUMIFS('Aceite Virgen Extra'!FY$6:FY$257,'Aceite Virgen Extra'!$A$6:$A$257,"&gt;="&amp;$A263,'Aceite Virgen Extra'!$B$6:$B$257,"&lt;="&amp;$B263)</f>
        <v>0</v>
      </c>
      <c r="FZ263" s="8">
        <f>SUMIFS('Aceite Virgen Extra'!FZ$6:FZ$257,'Aceite Virgen Extra'!$A$6:$A$257,"&gt;="&amp;$A263,'Aceite Virgen Extra'!$B$6:$B$257,"&lt;="&amp;$B263)</f>
        <v>0</v>
      </c>
      <c r="GD263" s="8">
        <f>SUMIFS('Aceite Virgen Extra'!GD$6:GD$257,'Aceite Virgen Extra'!$A$6:$A$257,"&gt;="&amp;$A263,'Aceite Virgen Extra'!$B$6:$B$257,"&lt;="&amp;$B263)</f>
        <v>0.77</v>
      </c>
      <c r="GE263" s="8">
        <f>SUMIFS('Aceite Virgen Extra'!GE$6:GE$257,'Aceite Virgen Extra'!$A$6:$A$257,"&gt;="&amp;$A263,'Aceite Virgen Extra'!$B$6:$B$257,"&lt;="&amp;$B263)</f>
        <v>0.72</v>
      </c>
      <c r="GF263" s="8">
        <f>SUMIFS('Aceite Virgen Extra'!GF$6:GF$257,'Aceite Virgen Extra'!$A$6:$A$257,"&gt;="&amp;$A263,'Aceite Virgen Extra'!$B$6:$B$257,"&lt;="&amp;$B263)</f>
        <v>0.72</v>
      </c>
      <c r="GG263" s="8">
        <f>SUMIFS('Aceite Virgen Extra'!GG$6:GG$257,'Aceite Virgen Extra'!$A$6:$A$257,"&gt;="&amp;$A263,'Aceite Virgen Extra'!$B$6:$B$257,"&lt;="&amp;$B263)</f>
        <v>1.01</v>
      </c>
      <c r="GK263" s="8">
        <f>SUMIFS('Aceite Virgen Extra'!GK$6:GK$257,'Aceite Virgen Extra'!$A$6:$A$257,"&gt;="&amp;$A263,'Aceite Virgen Extra'!$B$6:$B$257,"&lt;="&amp;$B263)</f>
        <v>3.08</v>
      </c>
      <c r="GL263" s="8">
        <f>SUMIFS('Aceite Virgen Extra'!GL$6:GL$257,'Aceite Virgen Extra'!$A$6:$A$257,"&gt;="&amp;$A263,'Aceite Virgen Extra'!$B$6:$B$257,"&lt;="&amp;$B263)</f>
        <v>8.18</v>
      </c>
      <c r="GM263" s="8">
        <f>SUMIFS('Aceite Virgen Extra'!GM$6:GM$257,'Aceite Virgen Extra'!$A$6:$A$257,"&gt;="&amp;$A263,'Aceite Virgen Extra'!$B$6:$B$257,"&lt;="&amp;$B263)</f>
        <v>0.74</v>
      </c>
      <c r="GN263" s="8">
        <f>SUMIFS('Aceite Virgen Extra'!GN$6:GN$257,'Aceite Virgen Extra'!$A$6:$A$257,"&gt;="&amp;$A263,'Aceite Virgen Extra'!$B$6:$B$257,"&lt;="&amp;$B263)</f>
        <v>0.7</v>
      </c>
      <c r="GR263" s="8">
        <f>SUMIFS('Aceite Virgen Extra'!GR$6:GR$257,'Aceite Virgen Extra'!$A$6:$A$257,"&gt;="&amp;$A263,'Aceite Virgen Extra'!$B$6:$B$257,"&lt;="&amp;$B263)</f>
        <v>1.38</v>
      </c>
      <c r="GS263" s="8">
        <f>SUMIFS('Aceite Virgen Extra'!GS$6:GS$257,'Aceite Virgen Extra'!$A$6:$A$257,"&gt;="&amp;$A263,'Aceite Virgen Extra'!$B$6:$B$257,"&lt;="&amp;$B263)</f>
        <v>3.08</v>
      </c>
      <c r="GT263" s="8">
        <f>SUMIFS('Aceite Virgen Extra'!GT$6:GT$257,'Aceite Virgen Extra'!$A$6:$A$257,"&gt;="&amp;$A263,'Aceite Virgen Extra'!$B$6:$B$257,"&lt;="&amp;$B263)</f>
        <v>0.48</v>
      </c>
      <c r="GU263" s="8">
        <f>SUMIFS('Aceite Virgen Extra'!GU$6:GU$257,'Aceite Virgen Extra'!$A$6:$A$257,"&gt;="&amp;$A263,'Aceite Virgen Extra'!$B$6:$B$257,"&lt;="&amp;$B263)</f>
        <v>0.52</v>
      </c>
      <c r="GY263" s="8">
        <f>SUMIFS('Aceite Virgen Extra'!GY$6:GY$257,'Aceite Virgen Extra'!$A$6:$A$257,"&gt;="&amp;$A263,'Aceite Virgen Extra'!$B$6:$B$257,"&lt;="&amp;$B263)</f>
        <v>2.59</v>
      </c>
      <c r="GZ263" s="8">
        <f>SUMIFS('Aceite Virgen Extra'!GZ$6:GZ$257,'Aceite Virgen Extra'!$A$6:$A$257,"&gt;="&amp;$A263,'Aceite Virgen Extra'!$B$6:$B$257,"&lt;="&amp;$B263)</f>
        <v>2.69</v>
      </c>
      <c r="HA263" s="8">
        <f>SUMIFS('Aceite Virgen Extra'!HA$6:HA$257,'Aceite Virgen Extra'!$A$6:$A$257,"&gt;="&amp;$A263,'Aceite Virgen Extra'!$B$6:$B$257,"&lt;="&amp;$B263)</f>
        <v>2.6799999999999997</v>
      </c>
      <c r="HB263" s="8">
        <f>SUMIFS('Aceite Virgen Extra'!HB$6:HB$257,'Aceite Virgen Extra'!$A$6:$A$257,"&gt;="&amp;$A263,'Aceite Virgen Extra'!$B$6:$B$257,"&lt;="&amp;$B263)</f>
        <v>0</v>
      </c>
    </row>
    <row r="264" spans="1:210" x14ac:dyDescent="0.3">
      <c r="A264" s="14">
        <f>'TAM Aceite Virgen Extra'!B12</f>
        <v>2.7</v>
      </c>
      <c r="B264" s="14">
        <f>'TAM Aceite Virgen Extra'!C12</f>
        <v>2.9</v>
      </c>
      <c r="C264" s="14"/>
      <c r="D264" s="8">
        <f>SUMIFS('Aceite Virgen Extra'!D$6:D$257,'Aceite Virgen Extra'!$A$6:$A$257,"&gt;="&amp;$A264,'Aceite Virgen Extra'!$B$6:$B$257,"&lt;="&amp;$B264)</f>
        <v>0.54999999999999993</v>
      </c>
      <c r="E264" s="8">
        <f>SUMIFS('Aceite Virgen Extra'!E$6:E$257,'Aceite Virgen Extra'!$A$6:$A$257,"&gt;="&amp;$A264,'Aceite Virgen Extra'!$B$6:$B$257,"&lt;="&amp;$B264)</f>
        <v>0.33</v>
      </c>
      <c r="F264" s="8">
        <f>SUMIFS('Aceite Virgen Extra'!F$6:F$257,'Aceite Virgen Extra'!$A$6:$A$257,"&gt;="&amp;$A264,'Aceite Virgen Extra'!$B$6:$B$257,"&lt;="&amp;$B264)</f>
        <v>0.65999999999999992</v>
      </c>
      <c r="G264" s="8">
        <f>SUMIFS('Aceite Virgen Extra'!G$6:G$257,'Aceite Virgen Extra'!$A$6:$A$257,"&gt;="&amp;$A264,'Aceite Virgen Extra'!$B$6:$B$257,"&lt;="&amp;$B264)</f>
        <v>0.72</v>
      </c>
      <c r="H264" s="14"/>
      <c r="I264" s="14"/>
      <c r="J264" s="14"/>
      <c r="K264" s="8">
        <f>SUMIFS('Aceite Virgen Extra'!K$6:K$257,'Aceite Virgen Extra'!$A$6:$A$257,"&gt;="&amp;$A264,'Aceite Virgen Extra'!$B$6:$B$257,"&lt;="&amp;$B264)</f>
        <v>0.22999999999999998</v>
      </c>
      <c r="L264" s="8">
        <f>SUMIFS('Aceite Virgen Extra'!L$6:L$257,'Aceite Virgen Extra'!$A$6:$A$257,"&gt;="&amp;$A264,'Aceite Virgen Extra'!$B$6:$B$257,"&lt;="&amp;$B264)</f>
        <v>0</v>
      </c>
      <c r="M264" s="8">
        <f>SUMIFS('Aceite Virgen Extra'!M$6:M$257,'Aceite Virgen Extra'!$A$6:$A$257,"&gt;="&amp;$A264,'Aceite Virgen Extra'!$B$6:$B$257,"&lt;="&amp;$B264)</f>
        <v>0.44999999999999996</v>
      </c>
      <c r="N264" s="8">
        <f>SUMIFS('Aceite Virgen Extra'!N$6:N$257,'Aceite Virgen Extra'!$A$6:$A$257,"&gt;="&amp;$A264,'Aceite Virgen Extra'!$B$6:$B$257,"&lt;="&amp;$B264)</f>
        <v>0</v>
      </c>
      <c r="O264" s="14"/>
      <c r="P264" s="14"/>
      <c r="Q264" s="14"/>
      <c r="R264" s="8">
        <f>SUMIFS('Aceite Virgen Extra'!R$6:R$257,'Aceite Virgen Extra'!$A$6:$A$257,"&gt;="&amp;$A264,'Aceite Virgen Extra'!$B$6:$B$257,"&lt;="&amp;$B264)</f>
        <v>0.30000000000000004</v>
      </c>
      <c r="S264" s="8">
        <f>SUMIFS('Aceite Virgen Extra'!S$6:S$257,'Aceite Virgen Extra'!$A$6:$A$257,"&gt;="&amp;$A264,'Aceite Virgen Extra'!$B$6:$B$257,"&lt;="&amp;$B264)</f>
        <v>0.83</v>
      </c>
      <c r="T264" s="8">
        <f>SUMIFS('Aceite Virgen Extra'!T$6:T$257,'Aceite Virgen Extra'!$A$6:$A$257,"&gt;="&amp;$A264,'Aceite Virgen Extra'!$B$6:$B$257,"&lt;="&amp;$B264)</f>
        <v>0.09</v>
      </c>
      <c r="U264" s="8">
        <f>SUMIFS('Aceite Virgen Extra'!U$6:U$257,'Aceite Virgen Extra'!$A$6:$A$257,"&gt;="&amp;$A264,'Aceite Virgen Extra'!$B$6:$B$257,"&lt;="&amp;$B264)</f>
        <v>0.28999999999999998</v>
      </c>
      <c r="V264" s="14"/>
      <c r="W264" s="14"/>
      <c r="X264" s="14"/>
      <c r="Y264" s="8">
        <f>SUMIFS('Aceite Virgen Extra'!Y$6:Y$257,'Aceite Virgen Extra'!$A$6:$A$257,"&gt;="&amp;$A264,'Aceite Virgen Extra'!$B$6:$B$257,"&lt;="&amp;$B264)</f>
        <v>0.15</v>
      </c>
      <c r="Z264" s="8">
        <f>SUMIFS('Aceite Virgen Extra'!Z$6:Z$257,'Aceite Virgen Extra'!$A$6:$A$257,"&gt;="&amp;$A264,'Aceite Virgen Extra'!$B$6:$B$257,"&lt;="&amp;$B264)</f>
        <v>0</v>
      </c>
      <c r="AA264" s="8">
        <f>SUMIFS('Aceite Virgen Extra'!AA$6:AA$257,'Aceite Virgen Extra'!$A$6:$A$257,"&gt;="&amp;$A264,'Aceite Virgen Extra'!$B$6:$B$257,"&lt;="&amp;$B264)</f>
        <v>0.25</v>
      </c>
      <c r="AB264" s="8">
        <f>SUMIFS('Aceite Virgen Extra'!AB$6:AB$257,'Aceite Virgen Extra'!$A$6:$A$257,"&gt;="&amp;$A264,'Aceite Virgen Extra'!$B$6:$B$257,"&lt;="&amp;$B264)</f>
        <v>0</v>
      </c>
      <c r="AC264" s="14"/>
      <c r="AD264" s="14"/>
      <c r="AE264" s="14"/>
      <c r="AF264" s="8">
        <f>SUMIFS('Aceite Virgen Extra'!AF$6:AF$257,'Aceite Virgen Extra'!$A$6:$A$257,"&gt;="&amp;$A264,'Aceite Virgen Extra'!$B$6:$B$257,"&lt;="&amp;$B264)</f>
        <v>0.41000000000000003</v>
      </c>
      <c r="AG264" s="8">
        <f>SUMIFS('Aceite Virgen Extra'!AG$6:AG$257,'Aceite Virgen Extra'!$A$6:$A$257,"&gt;="&amp;$A264,'Aceite Virgen Extra'!$B$6:$B$257,"&lt;="&amp;$B264)</f>
        <v>0.57999999999999996</v>
      </c>
      <c r="AH264" s="8">
        <f>SUMIFS('Aceite Virgen Extra'!AH$6:AH$257,'Aceite Virgen Extra'!$A$6:$A$257,"&gt;="&amp;$A264,'Aceite Virgen Extra'!$B$6:$B$257,"&lt;="&amp;$B264)</f>
        <v>0.31</v>
      </c>
      <c r="AI264" s="8">
        <f>SUMIFS('Aceite Virgen Extra'!AI$6:AI$257,'Aceite Virgen Extra'!$A$6:$A$257,"&gt;="&amp;$A264,'Aceite Virgen Extra'!$B$6:$B$257,"&lt;="&amp;$B264)</f>
        <v>0</v>
      </c>
      <c r="AJ264" s="14"/>
      <c r="AK264" s="14"/>
      <c r="AL264" s="14"/>
      <c r="AM264" s="8">
        <f>SUMIFS('Aceite Virgen Extra'!AM$6:AM$257,'Aceite Virgen Extra'!$A$6:$A$257,"&gt;="&amp;$A264,'Aceite Virgen Extra'!$B$6:$B$257,"&lt;="&amp;$B264)</f>
        <v>0.38</v>
      </c>
      <c r="AN264" s="8">
        <f>SUMIFS('Aceite Virgen Extra'!AN$6:AN$257,'Aceite Virgen Extra'!$A$6:$A$257,"&gt;="&amp;$A264,'Aceite Virgen Extra'!$B$6:$B$257,"&lt;="&amp;$B264)</f>
        <v>0</v>
      </c>
      <c r="AO264" s="8">
        <f>SUMIFS('Aceite Virgen Extra'!AO$6:AO$257,'Aceite Virgen Extra'!$A$6:$A$257,"&gt;="&amp;$A264,'Aceite Virgen Extra'!$B$6:$B$257,"&lt;="&amp;$B264)</f>
        <v>0.31</v>
      </c>
      <c r="AP264" s="8">
        <f>SUMIFS('Aceite Virgen Extra'!AP$6:AP$257,'Aceite Virgen Extra'!$A$6:$A$257,"&gt;="&amp;$A264,'Aceite Virgen Extra'!$B$6:$B$257,"&lt;="&amp;$B264)</f>
        <v>0.2</v>
      </c>
      <c r="AQ264" s="14"/>
      <c r="AR264" s="14"/>
      <c r="AT264" s="8">
        <f>SUMIFS('Aceite Virgen Extra'!AT$6:AT$257,'Aceite Virgen Extra'!$A$6:$A$257,"&gt;="&amp;$A264,'Aceite Virgen Extra'!$B$6:$B$257,"&lt;="&amp;$B264)</f>
        <v>0.24000000000000002</v>
      </c>
      <c r="AU264" s="8">
        <f>SUMIFS('Aceite Virgen Extra'!AU$6:AU$257,'Aceite Virgen Extra'!$A$6:$A$257,"&gt;="&amp;$A264,'Aceite Virgen Extra'!$B$6:$B$257,"&lt;="&amp;$B264)</f>
        <v>0</v>
      </c>
      <c r="AV264" s="8">
        <f>SUMIFS('Aceite Virgen Extra'!AV$6:AV$257,'Aceite Virgen Extra'!$A$6:$A$257,"&gt;="&amp;$A264,'Aceite Virgen Extra'!$B$6:$B$257,"&lt;="&amp;$B264)</f>
        <v>0.21000000000000002</v>
      </c>
      <c r="AW264" s="8">
        <f>SUMIFS('Aceite Virgen Extra'!AW$6:AW$257,'Aceite Virgen Extra'!$A$6:$A$257,"&gt;="&amp;$A264,'Aceite Virgen Extra'!$B$6:$B$257,"&lt;="&amp;$B264)</f>
        <v>0</v>
      </c>
      <c r="BA264" s="8">
        <f>SUMIFS('Aceite Virgen Extra'!BA$6:BA$257,'Aceite Virgen Extra'!$A$6:$A$257,"&gt;="&amp;A264,'Aceite Virgen Extra'!$B$6:$B$257,"&lt;="&amp;B264)</f>
        <v>0.2</v>
      </c>
      <c r="BB264" s="8">
        <f>SUMIFS('Aceite Virgen Extra'!BB$6:BB$257,'Aceite Virgen Extra'!$A$6:$A$257,"&gt;="&amp;$A264,'Aceite Virgen Extra'!$B$6:$B$257,"&lt;="&amp;$B264)</f>
        <v>0.48</v>
      </c>
      <c r="BC264" s="8">
        <f>SUMIFS('Aceite Virgen Extra'!BC$6:BC$257,'Aceite Virgen Extra'!$A$6:$A$257,"&gt;="&amp;$A264,'Aceite Virgen Extra'!$B$6:$B$257,"&lt;="&amp;$B264)</f>
        <v>0.12</v>
      </c>
      <c r="BD264" s="8">
        <f>SUMIFS('Aceite Virgen Extra'!BD$6:BD$257,'Aceite Virgen Extra'!$A$6:$A$257,"&gt;="&amp;$A264,'Aceite Virgen Extra'!$B$6:$B$257,"&lt;="&amp;$B264)</f>
        <v>0</v>
      </c>
      <c r="BH264" s="8">
        <f>SUMIFS('Aceite Virgen Extra'!BH$6:BH$257,'Aceite Virgen Extra'!$A$6:$A$257,"&gt;="&amp;$A264,'Aceite Virgen Extra'!$B$6:$B$257,"&lt;="&amp;$B264)</f>
        <v>0.57000000000000006</v>
      </c>
      <c r="BI264" s="8">
        <f>SUMIFS('Aceite Virgen Extra'!BI$6:BI$257,'Aceite Virgen Extra'!$A$6:$A$257,"&gt;="&amp;$A264,'Aceite Virgen Extra'!$B$6:$B$257,"&lt;="&amp;$B264)</f>
        <v>0.28999999999999998</v>
      </c>
      <c r="BJ264" s="8">
        <f>SUMIFS('Aceite Virgen Extra'!BJ$6:BJ$257,'Aceite Virgen Extra'!$A$6:$A$257,"&gt;="&amp;$A264,'Aceite Virgen Extra'!$B$6:$B$257,"&lt;="&amp;$B264)</f>
        <v>0.53</v>
      </c>
      <c r="BK264" s="8">
        <f>SUMIFS('Aceite Virgen Extra'!BK$6:BK$257,'Aceite Virgen Extra'!$A$6:$A$257,"&gt;="&amp;$A264,'Aceite Virgen Extra'!$B$6:$B$257,"&lt;="&amp;$B264)</f>
        <v>0</v>
      </c>
      <c r="BO264" s="8">
        <f>SUMIFS('Aceite Virgen Extra'!BO$6:BO$257,'Aceite Virgen Extra'!$A$6:$A$257,"&gt;="&amp;$A264,'Aceite Virgen Extra'!$B$6:$B$257,"&lt;="&amp;$B264)</f>
        <v>0.13</v>
      </c>
      <c r="BP264" s="8">
        <f>SUMIFS('Aceite Virgen Extra'!BP$6:BP$257,'Aceite Virgen Extra'!$A$6:$A$257,"&gt;="&amp;$A264,'Aceite Virgen Extra'!$B$6:$B$257,"&lt;="&amp;$B264)</f>
        <v>0</v>
      </c>
      <c r="BQ264" s="8">
        <f>SUMIFS('Aceite Virgen Extra'!BQ$6:BQ$257,'Aceite Virgen Extra'!$A$6:$A$257,"&gt;="&amp;$A264,'Aceite Virgen Extra'!$B$6:$B$257,"&lt;="&amp;$B264)</f>
        <v>0.17</v>
      </c>
      <c r="BR264" s="8">
        <f>SUMIFS('Aceite Virgen Extra'!BR$6:BR$257,'Aceite Virgen Extra'!$A$6:$A$257,"&gt;="&amp;$A264,'Aceite Virgen Extra'!$B$6:$B$257,"&lt;="&amp;$B264)</f>
        <v>0.23</v>
      </c>
      <c r="BV264" s="8">
        <f>SUMIFS('Aceite Virgen Extra'!BV$6:BV$257,'Aceite Virgen Extra'!$A$6:$A$257,"&gt;="&amp;$A264,'Aceite Virgen Extra'!$B$6:$B$257,"&lt;="&amp;$B264)</f>
        <v>0.99</v>
      </c>
      <c r="BW264" s="8">
        <f>SUMIFS('Aceite Virgen Extra'!BW$6:BW$257,'Aceite Virgen Extra'!$A$6:$A$257,"&gt;="&amp;$A264,'Aceite Virgen Extra'!$B$6:$B$257,"&lt;="&amp;$B264)</f>
        <v>0.59</v>
      </c>
      <c r="BX264" s="8">
        <f>SUMIFS('Aceite Virgen Extra'!BX$6:BX$257,'Aceite Virgen Extra'!$A$6:$A$257,"&gt;="&amp;$A264,'Aceite Virgen Extra'!$B$6:$B$257,"&lt;="&amp;$B264)</f>
        <v>1.52</v>
      </c>
      <c r="BY264" s="8">
        <f>SUMIFS('Aceite Virgen Extra'!BY$6:BY$257,'Aceite Virgen Extra'!$A$6:$A$257,"&gt;="&amp;$A264,'Aceite Virgen Extra'!$B$6:$B$257,"&lt;="&amp;$B264)</f>
        <v>0.27</v>
      </c>
      <c r="CC264" s="8">
        <f>SUMIFS('Aceite Virgen Extra'!CC$6:CC$257,'Aceite Virgen Extra'!$A$6:$A$257,"&gt;="&amp;$A264,'Aceite Virgen Extra'!$B$6:$B$257,"&lt;="&amp;$B264)</f>
        <v>0.29000000000000004</v>
      </c>
      <c r="CD264" s="8">
        <f>SUMIFS('Aceite Virgen Extra'!CD$6:CD$257,'Aceite Virgen Extra'!$A$6:$A$257,"&gt;="&amp;$A264,'Aceite Virgen Extra'!$B$6:$B$257,"&lt;="&amp;$B264)</f>
        <v>0</v>
      </c>
      <c r="CE264" s="8">
        <f>SUMIFS('Aceite Virgen Extra'!CE$6:CE$257,'Aceite Virgen Extra'!$A$6:$A$257,"&gt;="&amp;$A264,'Aceite Virgen Extra'!$B$6:$B$257,"&lt;="&amp;$B264)</f>
        <v>0.19</v>
      </c>
      <c r="CF264" s="8">
        <f>SUMIFS('Aceite Virgen Extra'!CF$6:CF$257,'Aceite Virgen Extra'!$A$6:$A$257,"&gt;="&amp;$A264,'Aceite Virgen Extra'!$B$6:$B$257,"&lt;="&amp;$B264)</f>
        <v>0.80999999999999994</v>
      </c>
      <c r="CJ264" s="8">
        <f>SUMIFS('Aceite Virgen Extra'!CJ$6:CJ$257,'Aceite Virgen Extra'!$A$6:$A$257,"&gt;="&amp;$A264,'Aceite Virgen Extra'!$B$6:$B$257,"&lt;="&amp;$B264)</f>
        <v>1.0899999999999999</v>
      </c>
      <c r="CK264" s="8">
        <f>SUMIFS('Aceite Virgen Extra'!CK$6:CK$257,'Aceite Virgen Extra'!$A$6:$A$257,"&gt;="&amp;$A264,'Aceite Virgen Extra'!$B$6:$B$257,"&lt;="&amp;$B264)</f>
        <v>1.52</v>
      </c>
      <c r="CL264" s="8">
        <f>SUMIFS('Aceite Virgen Extra'!CL$6:CL$257,'Aceite Virgen Extra'!$A$6:$A$257,"&gt;="&amp;$A264,'Aceite Virgen Extra'!$B$6:$B$257,"&lt;="&amp;$B264)</f>
        <v>0.95</v>
      </c>
      <c r="CM264" s="8">
        <f>SUMIFS('Aceite Virgen Extra'!CM$6:CM$257,'Aceite Virgen Extra'!$A$6:$A$257,"&gt;="&amp;$A264,'Aceite Virgen Extra'!$B$6:$B$257,"&lt;="&amp;$B264)</f>
        <v>0</v>
      </c>
      <c r="CQ264" s="8">
        <f>SUMIFS('Aceite Virgen Extra'!CQ$6:CQ$257,'Aceite Virgen Extra'!$A$6:$A$257,"&gt;="&amp;$A264,'Aceite Virgen Extra'!$B$6:$B$257,"&lt;="&amp;$B264)</f>
        <v>0.64</v>
      </c>
      <c r="CR264" s="8">
        <f>SUMIFS('Aceite Virgen Extra'!CR$6:CR$257,'Aceite Virgen Extra'!$A$6:$A$257,"&gt;="&amp;$A264,'Aceite Virgen Extra'!$B$6:$B$257,"&lt;="&amp;$B264)</f>
        <v>0.74</v>
      </c>
      <c r="CS264" s="8">
        <f>SUMIFS('Aceite Virgen Extra'!CS$6:CS$257,'Aceite Virgen Extra'!$A$6:$A$257,"&gt;="&amp;$A264,'Aceite Virgen Extra'!$B$6:$B$257,"&lt;="&amp;$B264)</f>
        <v>0.49</v>
      </c>
      <c r="CT264" s="8">
        <f>SUMIFS('Aceite Virgen Extra'!CT$6:CT$257,'Aceite Virgen Extra'!$A$6:$A$257,"&gt;="&amp;$A264,'Aceite Virgen Extra'!$B$6:$B$257,"&lt;="&amp;$B264)</f>
        <v>0</v>
      </c>
      <c r="CX264" s="8">
        <f>SUMIFS('Aceite Virgen Extra'!CX$6:CX$257,'Aceite Virgen Extra'!$A$6:$A$257,"&gt;="&amp;$A264,'Aceite Virgen Extra'!$B$6:$B$257,"&lt;="&amp;$B264)</f>
        <v>0.64</v>
      </c>
      <c r="CY264" s="8">
        <f>SUMIFS('Aceite Virgen Extra'!CY$6:CY$257,'Aceite Virgen Extra'!$A$6:$A$257,"&gt;="&amp;$A264,'Aceite Virgen Extra'!$B$6:$B$257,"&lt;="&amp;$B264)</f>
        <v>0.66</v>
      </c>
      <c r="CZ264" s="8">
        <f>SUMIFS('Aceite Virgen Extra'!CZ$6:CZ$257,'Aceite Virgen Extra'!$A$6:$A$257,"&gt;="&amp;$A264,'Aceite Virgen Extra'!$B$6:$B$257,"&lt;="&amp;$B264)</f>
        <v>0.74</v>
      </c>
      <c r="DA264" s="8">
        <f>SUMIFS('Aceite Virgen Extra'!DA$6:DA$257,'Aceite Virgen Extra'!$A$6:$A$257,"&gt;="&amp;$A264,'Aceite Virgen Extra'!$B$6:$B$257,"&lt;="&amp;$B264)</f>
        <v>0</v>
      </c>
      <c r="DE264" s="8">
        <f>SUMIFS('Aceite Virgen Extra'!DE$6:DE$257,'Aceite Virgen Extra'!$A$6:$A$257,"&gt;="&amp;$A264,'Aceite Virgen Extra'!$B$6:$B$257,"&lt;="&amp;$B264)</f>
        <v>0.48</v>
      </c>
      <c r="DF264" s="8">
        <f>SUMIFS('Aceite Virgen Extra'!DF$6:DF$257,'Aceite Virgen Extra'!$A$6:$A$257,"&gt;="&amp;$A264,'Aceite Virgen Extra'!$B$6:$B$257,"&lt;="&amp;$B264)</f>
        <v>0.32</v>
      </c>
      <c r="DG264" s="8">
        <f>SUMIFS('Aceite Virgen Extra'!DG$6:DG$257,'Aceite Virgen Extra'!$A$6:$A$257,"&gt;="&amp;$A264,'Aceite Virgen Extra'!$B$6:$B$257,"&lt;="&amp;$B264)</f>
        <v>0.29000000000000004</v>
      </c>
      <c r="DH264" s="8">
        <f>SUMIFS('Aceite Virgen Extra'!DH$6:DH$257,'Aceite Virgen Extra'!$A$6:$A$257,"&gt;="&amp;$A264,'Aceite Virgen Extra'!$B$6:$B$257,"&lt;="&amp;$B264)</f>
        <v>0</v>
      </c>
      <c r="DL264" s="8">
        <f>SUMIFS('Aceite Virgen Extra'!DL$6:DL$257,'Aceite Virgen Extra'!$A$6:$A$257,"&gt;="&amp;$A264,'Aceite Virgen Extra'!$B$6:$B$257,"&lt;="&amp;$B264)</f>
        <v>0.77</v>
      </c>
      <c r="DM264" s="8">
        <f>SUMIFS('Aceite Virgen Extra'!DM$6:DM$257,'Aceite Virgen Extra'!$A$6:$A$257,"&gt;="&amp;$A264,'Aceite Virgen Extra'!$B$6:$B$257,"&lt;="&amp;$B264)</f>
        <v>0.23</v>
      </c>
      <c r="DN264" s="8">
        <f>SUMIFS('Aceite Virgen Extra'!DN$6:DN$257,'Aceite Virgen Extra'!$A$6:$A$257,"&gt;="&amp;$A264,'Aceite Virgen Extra'!$B$6:$B$257,"&lt;="&amp;$B264)</f>
        <v>0.90999999999999992</v>
      </c>
      <c r="DO264" s="8">
        <f>SUMIFS('Aceite Virgen Extra'!DO$6:DO$257,'Aceite Virgen Extra'!$A$6:$A$257,"&gt;="&amp;$A264,'Aceite Virgen Extra'!$B$6:$B$257,"&lt;="&amp;$B264)</f>
        <v>1.46</v>
      </c>
      <c r="DS264" s="8">
        <f>SUMIFS('Aceite Virgen Extra'!DS$6:DS$257,'Aceite Virgen Extra'!$A$6:$A$257,"&gt;="&amp;$A264,'Aceite Virgen Extra'!$B$6:$B$257,"&lt;="&amp;$B264)</f>
        <v>0.59000000000000008</v>
      </c>
      <c r="DT264" s="8">
        <f>SUMIFS('Aceite Virgen Extra'!DT$6:DT$257,'Aceite Virgen Extra'!$A$6:$A$257,"&gt;="&amp;$A264,'Aceite Virgen Extra'!$B$6:$B$257,"&lt;="&amp;$B264)</f>
        <v>0.26</v>
      </c>
      <c r="DU264" s="8">
        <f>SUMIFS('Aceite Virgen Extra'!DU$6:DU$257,'Aceite Virgen Extra'!$A$6:$A$257,"&gt;="&amp;$A264,'Aceite Virgen Extra'!$B$6:$B$257,"&lt;="&amp;$B264)</f>
        <v>0.69000000000000006</v>
      </c>
      <c r="DV264" s="8">
        <f>SUMIFS('Aceite Virgen Extra'!DV$6:DV$257,'Aceite Virgen Extra'!$A$6:$A$257,"&gt;="&amp;$A264,'Aceite Virgen Extra'!$B$6:$B$257,"&lt;="&amp;$B264)</f>
        <v>0.3</v>
      </c>
      <c r="DZ264" s="8">
        <f>SUMIFS('Aceite Virgen Extra'!DZ$6:DZ$257,'Aceite Virgen Extra'!$A$6:$A$257,"&gt;="&amp;$A264,'Aceite Virgen Extra'!$B$6:$B$257,"&lt;="&amp;$B264)</f>
        <v>0.11</v>
      </c>
      <c r="EA264" s="8">
        <f>SUMIFS('Aceite Virgen Extra'!EA$6:EA$257,'Aceite Virgen Extra'!$A$6:$A$257,"&gt;="&amp;$A264,'Aceite Virgen Extra'!$B$6:$B$257,"&lt;="&amp;$B264)</f>
        <v>0</v>
      </c>
      <c r="EB264" s="8">
        <f>SUMIFS('Aceite Virgen Extra'!EB$6:EB$257,'Aceite Virgen Extra'!$A$6:$A$257,"&gt;="&amp;$A264,'Aceite Virgen Extra'!$B$6:$B$257,"&lt;="&amp;$B264)</f>
        <v>0.09</v>
      </c>
      <c r="EC264" s="8">
        <f>SUMIFS('Aceite Virgen Extra'!EC$6:EC$257,'Aceite Virgen Extra'!$A$6:$A$257,"&gt;="&amp;$A264,'Aceite Virgen Extra'!$B$6:$B$257,"&lt;="&amp;$B264)</f>
        <v>0</v>
      </c>
      <c r="EG264" s="8">
        <f>SUMIFS('Aceite Virgen Extra'!EG$6:EG$257,'Aceite Virgen Extra'!$A$6:$A$257,"&gt;="&amp;$A264,'Aceite Virgen Extra'!$B$6:$B$257,"&lt;="&amp;$B264)</f>
        <v>0.82000000000000006</v>
      </c>
      <c r="EH264" s="8">
        <f>SUMIFS('Aceite Virgen Extra'!EH$6:EH$257,'Aceite Virgen Extra'!$A$6:$A$257,"&gt;="&amp;$A264,'Aceite Virgen Extra'!$B$6:$B$257,"&lt;="&amp;$B264)</f>
        <v>0.35</v>
      </c>
      <c r="EI264" s="8">
        <f>SUMIFS('Aceite Virgen Extra'!EI$6:EI$257,'Aceite Virgen Extra'!$A$6:$A$257,"&gt;="&amp;$A264,'Aceite Virgen Extra'!$B$6:$B$257,"&lt;="&amp;$B264)</f>
        <v>1.4500000000000002</v>
      </c>
      <c r="EJ264" s="8">
        <f>SUMIFS('Aceite Virgen Extra'!EJ$6:EJ$257,'Aceite Virgen Extra'!$A$6:$A$257,"&gt;="&amp;$A264,'Aceite Virgen Extra'!$B$6:$B$257,"&lt;="&amp;$B264)</f>
        <v>0</v>
      </c>
      <c r="EN264" s="8">
        <f>SUMIFS('Aceite Virgen Extra'!EN$6:EN$257,'Aceite Virgen Extra'!$A$6:$A$257,"&gt;="&amp;$A264,'Aceite Virgen Extra'!$B$6:$B$257,"&lt;="&amp;$B264)</f>
        <v>2.06</v>
      </c>
      <c r="EO264" s="8">
        <f>SUMIFS('Aceite Virgen Extra'!EO$6:EO$257,'Aceite Virgen Extra'!$A$6:$A$257,"&gt;="&amp;$A264,'Aceite Virgen Extra'!$B$6:$B$257,"&lt;="&amp;$B264)</f>
        <v>1.94</v>
      </c>
      <c r="EP264" s="8">
        <f>SUMIFS('Aceite Virgen Extra'!EP$6:EP$257,'Aceite Virgen Extra'!$A$6:$A$257,"&gt;="&amp;$A264,'Aceite Virgen Extra'!$B$6:$B$257,"&lt;="&amp;$B264)</f>
        <v>2.14</v>
      </c>
      <c r="EQ264" s="8">
        <f>SUMIFS('Aceite Virgen Extra'!EQ$6:EQ$257,'Aceite Virgen Extra'!$A$6:$A$257,"&gt;="&amp;$A264,'Aceite Virgen Extra'!$B$6:$B$257,"&lt;="&amp;$B264)</f>
        <v>0</v>
      </c>
      <c r="EU264" s="8">
        <f>SUMIFS('Aceite Virgen Extra'!EU$6:EU$257,'Aceite Virgen Extra'!$A$6:$A$257,"&gt;="&amp;$A264,'Aceite Virgen Extra'!$B$6:$B$257,"&lt;="&amp;$B264)</f>
        <v>0.94</v>
      </c>
      <c r="EV264" s="8">
        <f>SUMIFS('Aceite Virgen Extra'!EV$6:EV$257,'Aceite Virgen Extra'!$A$6:$A$257,"&gt;="&amp;$A264,'Aceite Virgen Extra'!$B$6:$B$257,"&lt;="&amp;$B264)</f>
        <v>1.02</v>
      </c>
      <c r="EW264" s="8">
        <f>SUMIFS('Aceite Virgen Extra'!EW$6:EW$257,'Aceite Virgen Extra'!$A$6:$A$257,"&gt;="&amp;$A264,'Aceite Virgen Extra'!$B$6:$B$257,"&lt;="&amp;$B264)</f>
        <v>1</v>
      </c>
      <c r="EX264" s="8">
        <f>SUMIFS('Aceite Virgen Extra'!EX$6:EX$257,'Aceite Virgen Extra'!$A$6:$A$257,"&gt;="&amp;$A264,'Aceite Virgen Extra'!$B$6:$B$257,"&lt;="&amp;$B264)</f>
        <v>0.68</v>
      </c>
      <c r="FB264" s="8">
        <f>SUMIFS('Aceite Virgen Extra'!FB$6:FB$257,'Aceite Virgen Extra'!$A$6:$A$257,"&gt;="&amp;$A264,'Aceite Virgen Extra'!$B$6:$B$257,"&lt;="&amp;$B264)</f>
        <v>3.45</v>
      </c>
      <c r="FC264" s="8">
        <f>SUMIFS('Aceite Virgen Extra'!FC$6:FC$257,'Aceite Virgen Extra'!$A$6:$A$257,"&gt;="&amp;$A264,'Aceite Virgen Extra'!$B$6:$B$257,"&lt;="&amp;$B264)</f>
        <v>7.9500000000000011</v>
      </c>
      <c r="FD264" s="8">
        <f>SUMIFS('Aceite Virgen Extra'!FD$6:FD$257,'Aceite Virgen Extra'!$A$6:$A$257,"&gt;="&amp;$A264,'Aceite Virgen Extra'!$B$6:$B$257,"&lt;="&amp;$B264)</f>
        <v>1.05</v>
      </c>
      <c r="FE264" s="8">
        <f>SUMIFS('Aceite Virgen Extra'!FE$6:FE$257,'Aceite Virgen Extra'!$A$6:$A$257,"&gt;="&amp;$A264,'Aceite Virgen Extra'!$B$6:$B$257,"&lt;="&amp;$B264)</f>
        <v>3.54</v>
      </c>
      <c r="FI264" s="8">
        <f>SUMIFS('Aceite Virgen Extra'!FI$6:FI$257,'Aceite Virgen Extra'!$A$6:$A$257,"&gt;="&amp;$A264,'Aceite Virgen Extra'!$B$6:$B$257,"&lt;="&amp;$B264)</f>
        <v>1.82</v>
      </c>
      <c r="FJ264" s="8">
        <f>SUMIFS('Aceite Virgen Extra'!FJ$6:FJ$257,'Aceite Virgen Extra'!$A$6:$A$257,"&gt;="&amp;$A264,'Aceite Virgen Extra'!$B$6:$B$257,"&lt;="&amp;$B264)</f>
        <v>4.34</v>
      </c>
      <c r="FK264" s="8">
        <f>SUMIFS('Aceite Virgen Extra'!FK$6:FK$257,'Aceite Virgen Extra'!$A$6:$A$257,"&gt;="&amp;$A264,'Aceite Virgen Extra'!$B$6:$B$257,"&lt;="&amp;$B264)</f>
        <v>0.45</v>
      </c>
      <c r="FL264" s="8">
        <f>SUMIFS('Aceite Virgen Extra'!FL$6:FL$257,'Aceite Virgen Extra'!$A$6:$A$257,"&gt;="&amp;$A264,'Aceite Virgen Extra'!$B$6:$B$257,"&lt;="&amp;$B264)</f>
        <v>0.31</v>
      </c>
      <c r="FP264" s="8">
        <f>SUMIFS('Aceite Virgen Extra'!FP$6:FP$257,'Aceite Virgen Extra'!$A$6:$A$257,"&gt;="&amp;$A264,'Aceite Virgen Extra'!$B$6:$B$257,"&lt;="&amp;$B264)</f>
        <v>2.2800000000000002</v>
      </c>
      <c r="FQ264" s="8">
        <f>SUMIFS('Aceite Virgen Extra'!FQ$6:FQ$257,'Aceite Virgen Extra'!$A$6:$A$257,"&gt;="&amp;$A264,'Aceite Virgen Extra'!$B$6:$B$257,"&lt;="&amp;$B264)</f>
        <v>4.32</v>
      </c>
      <c r="FR264" s="8">
        <f>SUMIFS('Aceite Virgen Extra'!FR$6:FR$257,'Aceite Virgen Extra'!$A$6:$A$257,"&gt;="&amp;$A264,'Aceite Virgen Extra'!$B$6:$B$257,"&lt;="&amp;$B264)</f>
        <v>1.8900000000000001</v>
      </c>
      <c r="FS264" s="8">
        <f>SUMIFS('Aceite Virgen Extra'!FS$6:FS$257,'Aceite Virgen Extra'!$A$6:$A$257,"&gt;="&amp;$A264,'Aceite Virgen Extra'!$B$6:$B$257,"&lt;="&amp;$B264)</f>
        <v>0.28999999999999998</v>
      </c>
      <c r="FW264" s="8">
        <f>SUMIFS('Aceite Virgen Extra'!FW$6:FW$257,'Aceite Virgen Extra'!$A$6:$A$257,"&gt;="&amp;$A264,'Aceite Virgen Extra'!$B$6:$B$257,"&lt;="&amp;$B264)</f>
        <v>9.379999999999999</v>
      </c>
      <c r="FX264" s="8">
        <f>SUMIFS('Aceite Virgen Extra'!FX$6:FX$257,'Aceite Virgen Extra'!$A$6:$A$257,"&gt;="&amp;$A264,'Aceite Virgen Extra'!$B$6:$B$257,"&lt;="&amp;$B264)</f>
        <v>14.48</v>
      </c>
      <c r="FY264" s="8">
        <f>SUMIFS('Aceite Virgen Extra'!FY$6:FY$257,'Aceite Virgen Extra'!$A$6:$A$257,"&gt;="&amp;$A264,'Aceite Virgen Extra'!$B$6:$B$257,"&lt;="&amp;$B264)</f>
        <v>8.41</v>
      </c>
      <c r="FZ264" s="8">
        <f>SUMIFS('Aceite Virgen Extra'!FZ$6:FZ$257,'Aceite Virgen Extra'!$A$6:$A$257,"&gt;="&amp;$A264,'Aceite Virgen Extra'!$B$6:$B$257,"&lt;="&amp;$B264)</f>
        <v>1.2</v>
      </c>
      <c r="GD264" s="8">
        <f>SUMIFS('Aceite Virgen Extra'!GD$6:GD$257,'Aceite Virgen Extra'!$A$6:$A$257,"&gt;="&amp;$A264,'Aceite Virgen Extra'!$B$6:$B$257,"&lt;="&amp;$B264)</f>
        <v>12.76</v>
      </c>
      <c r="GE264" s="8">
        <f>SUMIFS('Aceite Virgen Extra'!GE$6:GE$257,'Aceite Virgen Extra'!$A$6:$A$257,"&gt;="&amp;$A264,'Aceite Virgen Extra'!$B$6:$B$257,"&lt;="&amp;$B264)</f>
        <v>13.379999999999999</v>
      </c>
      <c r="GF264" s="8">
        <f>SUMIFS('Aceite Virgen Extra'!GF$6:GF$257,'Aceite Virgen Extra'!$A$6:$A$257,"&gt;="&amp;$A264,'Aceite Virgen Extra'!$B$6:$B$257,"&lt;="&amp;$B264)</f>
        <v>15.080000000000002</v>
      </c>
      <c r="GG264" s="8">
        <f>SUMIFS('Aceite Virgen Extra'!GG$6:GG$257,'Aceite Virgen Extra'!$A$6:$A$257,"&gt;="&amp;$A264,'Aceite Virgen Extra'!$B$6:$B$257,"&lt;="&amp;$B264)</f>
        <v>1.53</v>
      </c>
      <c r="GK264" s="8">
        <f>SUMIFS('Aceite Virgen Extra'!GK$6:GK$257,'Aceite Virgen Extra'!$A$6:$A$257,"&gt;="&amp;$A264,'Aceite Virgen Extra'!$B$6:$B$257,"&lt;="&amp;$B264)</f>
        <v>10.34</v>
      </c>
      <c r="GL264" s="8">
        <f>SUMIFS('Aceite Virgen Extra'!GL$6:GL$257,'Aceite Virgen Extra'!$A$6:$A$257,"&gt;="&amp;$A264,'Aceite Virgen Extra'!$B$6:$B$257,"&lt;="&amp;$B264)</f>
        <v>10.75</v>
      </c>
      <c r="GM264" s="8">
        <f>SUMIFS('Aceite Virgen Extra'!GM$6:GM$257,'Aceite Virgen Extra'!$A$6:$A$257,"&gt;="&amp;$A264,'Aceite Virgen Extra'!$B$6:$B$257,"&lt;="&amp;$B264)</f>
        <v>12.3</v>
      </c>
      <c r="GN264" s="8">
        <f>SUMIFS('Aceite Virgen Extra'!GN$6:GN$257,'Aceite Virgen Extra'!$A$6:$A$257,"&gt;="&amp;$A264,'Aceite Virgen Extra'!$B$6:$B$257,"&lt;="&amp;$B264)</f>
        <v>0.83</v>
      </c>
      <c r="GR264" s="8">
        <f>SUMIFS('Aceite Virgen Extra'!GR$6:GR$257,'Aceite Virgen Extra'!$A$6:$A$257,"&gt;="&amp;$A264,'Aceite Virgen Extra'!$B$6:$B$257,"&lt;="&amp;$B264)</f>
        <v>11.18</v>
      </c>
      <c r="GS264" s="8">
        <f>SUMIFS('Aceite Virgen Extra'!GS$6:GS$257,'Aceite Virgen Extra'!$A$6:$A$257,"&gt;="&amp;$A264,'Aceite Virgen Extra'!$B$6:$B$257,"&lt;="&amp;$B264)</f>
        <v>12.969999999999997</v>
      </c>
      <c r="GT264" s="8">
        <f>SUMIFS('Aceite Virgen Extra'!GT$6:GT$257,'Aceite Virgen Extra'!$A$6:$A$257,"&gt;="&amp;$A264,'Aceite Virgen Extra'!$B$6:$B$257,"&lt;="&amp;$B264)</f>
        <v>12.35</v>
      </c>
      <c r="GU264" s="8">
        <f>SUMIFS('Aceite Virgen Extra'!GU$6:GU$257,'Aceite Virgen Extra'!$A$6:$A$257,"&gt;="&amp;$A264,'Aceite Virgen Extra'!$B$6:$B$257,"&lt;="&amp;$B264)</f>
        <v>2.69</v>
      </c>
      <c r="GY264" s="8">
        <f>SUMIFS('Aceite Virgen Extra'!GY$6:GY$257,'Aceite Virgen Extra'!$A$6:$A$257,"&gt;="&amp;$A264,'Aceite Virgen Extra'!$B$6:$B$257,"&lt;="&amp;$B264)</f>
        <v>5.8800000000000008</v>
      </c>
      <c r="GZ264" s="8">
        <f>SUMIFS('Aceite Virgen Extra'!GZ$6:GZ$257,'Aceite Virgen Extra'!$A$6:$A$257,"&gt;="&amp;$A264,'Aceite Virgen Extra'!$B$6:$B$257,"&lt;="&amp;$B264)</f>
        <v>9.23</v>
      </c>
      <c r="HA264" s="8">
        <f>SUMIFS('Aceite Virgen Extra'!HA$6:HA$257,'Aceite Virgen Extra'!$A$6:$A$257,"&gt;="&amp;$A264,'Aceite Virgen Extra'!$B$6:$B$257,"&lt;="&amp;$B264)</f>
        <v>4.32</v>
      </c>
      <c r="HB264" s="8">
        <f>SUMIFS('Aceite Virgen Extra'!HB$6:HB$257,'Aceite Virgen Extra'!$A$6:$A$257,"&gt;="&amp;$A264,'Aceite Virgen Extra'!$B$6:$B$257,"&lt;="&amp;$B264)</f>
        <v>0</v>
      </c>
    </row>
    <row r="265" spans="1:210" x14ac:dyDescent="0.3">
      <c r="A265" s="14">
        <f>'TAM Aceite Virgen Extra'!B13</f>
        <v>2.9</v>
      </c>
      <c r="B265" s="14">
        <f>'TAM Aceite Virgen Extra'!C13</f>
        <v>3.1</v>
      </c>
      <c r="C265" s="14"/>
      <c r="D265" s="8">
        <f>SUMIFS('Aceite Virgen Extra'!D$6:D$257,'Aceite Virgen Extra'!$A$6:$A$257,"&gt;="&amp;$A265,'Aceite Virgen Extra'!$B$6:$B$257,"&lt;="&amp;$B265)</f>
        <v>1.04</v>
      </c>
      <c r="E265" s="8">
        <f>SUMIFS('Aceite Virgen Extra'!E$6:E$257,'Aceite Virgen Extra'!$A$6:$A$257,"&gt;="&amp;$A265,'Aceite Virgen Extra'!$B$6:$B$257,"&lt;="&amp;$B265)</f>
        <v>1.83</v>
      </c>
      <c r="F265" s="8">
        <f>SUMIFS('Aceite Virgen Extra'!F$6:F$257,'Aceite Virgen Extra'!$A$6:$A$257,"&gt;="&amp;$A265,'Aceite Virgen Extra'!$B$6:$B$257,"&lt;="&amp;$B265)</f>
        <v>0.36000000000000004</v>
      </c>
      <c r="G265" s="8">
        <f>SUMIFS('Aceite Virgen Extra'!G$6:G$257,'Aceite Virgen Extra'!$A$6:$A$257,"&gt;="&amp;$A265,'Aceite Virgen Extra'!$B$6:$B$257,"&lt;="&amp;$B265)</f>
        <v>0.67</v>
      </c>
      <c r="H265" s="14"/>
      <c r="I265" s="14"/>
      <c r="J265" s="14"/>
      <c r="K265" s="8">
        <f>SUMIFS('Aceite Virgen Extra'!K$6:K$257,'Aceite Virgen Extra'!$A$6:$A$257,"&gt;="&amp;$A265,'Aceite Virgen Extra'!$B$6:$B$257,"&lt;="&amp;$B265)</f>
        <v>0.78</v>
      </c>
      <c r="L265" s="8">
        <f>SUMIFS('Aceite Virgen Extra'!L$6:L$257,'Aceite Virgen Extra'!$A$6:$A$257,"&gt;="&amp;$A265,'Aceite Virgen Extra'!$B$6:$B$257,"&lt;="&amp;$B265)</f>
        <v>0.72000000000000008</v>
      </c>
      <c r="M265" s="8">
        <f>SUMIFS('Aceite Virgen Extra'!M$6:M$257,'Aceite Virgen Extra'!$A$6:$A$257,"&gt;="&amp;$A265,'Aceite Virgen Extra'!$B$6:$B$257,"&lt;="&amp;$B265)</f>
        <v>0.25</v>
      </c>
      <c r="N265" s="8">
        <f>SUMIFS('Aceite Virgen Extra'!N$6:N$257,'Aceite Virgen Extra'!$A$6:$A$257,"&gt;="&amp;$A265,'Aceite Virgen Extra'!$B$6:$B$257,"&lt;="&amp;$B265)</f>
        <v>1.69</v>
      </c>
      <c r="O265" s="14"/>
      <c r="P265" s="14"/>
      <c r="Q265" s="14"/>
      <c r="R265" s="8">
        <f>SUMIFS('Aceite Virgen Extra'!R$6:R$257,'Aceite Virgen Extra'!$A$6:$A$257,"&gt;="&amp;$A265,'Aceite Virgen Extra'!$B$6:$B$257,"&lt;="&amp;$B265)</f>
        <v>0.89</v>
      </c>
      <c r="S265" s="8">
        <f>SUMIFS('Aceite Virgen Extra'!S$6:S$257,'Aceite Virgen Extra'!$A$6:$A$257,"&gt;="&amp;$A265,'Aceite Virgen Extra'!$B$6:$B$257,"&lt;="&amp;$B265)</f>
        <v>0.51</v>
      </c>
      <c r="T265" s="8">
        <f>SUMIFS('Aceite Virgen Extra'!T$6:T$257,'Aceite Virgen Extra'!$A$6:$A$257,"&gt;="&amp;$A265,'Aceite Virgen Extra'!$B$6:$B$257,"&lt;="&amp;$B265)</f>
        <v>0.8</v>
      </c>
      <c r="U265" s="8">
        <f>SUMIFS('Aceite Virgen Extra'!U$6:U$257,'Aceite Virgen Extra'!$A$6:$A$257,"&gt;="&amp;$A265,'Aceite Virgen Extra'!$B$6:$B$257,"&lt;="&amp;$B265)</f>
        <v>0</v>
      </c>
      <c r="V265" s="14"/>
      <c r="W265" s="14"/>
      <c r="X265" s="14"/>
      <c r="Y265" s="8">
        <f>SUMIFS('Aceite Virgen Extra'!Y$6:Y$257,'Aceite Virgen Extra'!$A$6:$A$257,"&gt;="&amp;$A265,'Aceite Virgen Extra'!$B$6:$B$257,"&lt;="&amp;$B265)</f>
        <v>1.07</v>
      </c>
      <c r="Z265" s="8">
        <f>SUMIFS('Aceite Virgen Extra'!Z$6:Z$257,'Aceite Virgen Extra'!$A$6:$A$257,"&gt;="&amp;$A265,'Aceite Virgen Extra'!$B$6:$B$257,"&lt;="&amp;$B265)</f>
        <v>1.93</v>
      </c>
      <c r="AA265" s="8">
        <f>SUMIFS('Aceite Virgen Extra'!AA$6:AA$257,'Aceite Virgen Extra'!$A$6:$A$257,"&gt;="&amp;$A265,'Aceite Virgen Extra'!$B$6:$B$257,"&lt;="&amp;$B265)</f>
        <v>1.04</v>
      </c>
      <c r="AB265" s="8">
        <f>SUMIFS('Aceite Virgen Extra'!AB$6:AB$257,'Aceite Virgen Extra'!$A$6:$A$257,"&gt;="&amp;$A265,'Aceite Virgen Extra'!$B$6:$B$257,"&lt;="&amp;$B265)</f>
        <v>0</v>
      </c>
      <c r="AC265" s="14"/>
      <c r="AD265" s="14"/>
      <c r="AE265" s="14"/>
      <c r="AF265" s="8">
        <f>SUMIFS('Aceite Virgen Extra'!AF$6:AF$257,'Aceite Virgen Extra'!$A$6:$A$257,"&gt;="&amp;$A265,'Aceite Virgen Extra'!$B$6:$B$257,"&lt;="&amp;$B265)</f>
        <v>1.3900000000000001</v>
      </c>
      <c r="AG265" s="8">
        <f>SUMIFS('Aceite Virgen Extra'!AG$6:AG$257,'Aceite Virgen Extra'!$A$6:$A$257,"&gt;="&amp;$A265,'Aceite Virgen Extra'!$B$6:$B$257,"&lt;="&amp;$B265)</f>
        <v>2.72</v>
      </c>
      <c r="AH265" s="8">
        <f>SUMIFS('Aceite Virgen Extra'!AH$6:AH$257,'Aceite Virgen Extra'!$A$6:$A$257,"&gt;="&amp;$A265,'Aceite Virgen Extra'!$B$6:$B$257,"&lt;="&amp;$B265)</f>
        <v>0.67</v>
      </c>
      <c r="AI265" s="8">
        <f>SUMIFS('Aceite Virgen Extra'!AI$6:AI$257,'Aceite Virgen Extra'!$A$6:$A$257,"&gt;="&amp;$A265,'Aceite Virgen Extra'!$B$6:$B$257,"&lt;="&amp;$B265)</f>
        <v>0</v>
      </c>
      <c r="AJ265" s="14"/>
      <c r="AK265" s="14"/>
      <c r="AL265" s="14"/>
      <c r="AM265" s="8">
        <f>SUMIFS('Aceite Virgen Extra'!AM$6:AM$257,'Aceite Virgen Extra'!$A$6:$A$257,"&gt;="&amp;$A265,'Aceite Virgen Extra'!$B$6:$B$257,"&lt;="&amp;$B265)</f>
        <v>0.42</v>
      </c>
      <c r="AN265" s="8">
        <f>SUMIFS('Aceite Virgen Extra'!AN$6:AN$257,'Aceite Virgen Extra'!$A$6:$A$257,"&gt;="&amp;$A265,'Aceite Virgen Extra'!$B$6:$B$257,"&lt;="&amp;$B265)</f>
        <v>0.85</v>
      </c>
      <c r="AO265" s="8">
        <f>SUMIFS('Aceite Virgen Extra'!AO$6:AO$257,'Aceite Virgen Extra'!$A$6:$A$257,"&gt;="&amp;$A265,'Aceite Virgen Extra'!$B$6:$B$257,"&lt;="&amp;$B265)</f>
        <v>0.34</v>
      </c>
      <c r="AP265" s="8">
        <f>SUMIFS('Aceite Virgen Extra'!AP$6:AP$257,'Aceite Virgen Extra'!$A$6:$A$257,"&gt;="&amp;$A265,'Aceite Virgen Extra'!$B$6:$B$257,"&lt;="&amp;$B265)</f>
        <v>0</v>
      </c>
      <c r="AQ265" s="14"/>
      <c r="AR265" s="14"/>
      <c r="AT265" s="8">
        <f>SUMIFS('Aceite Virgen Extra'!AT$6:AT$257,'Aceite Virgen Extra'!$A$6:$A$257,"&gt;="&amp;$A265,'Aceite Virgen Extra'!$B$6:$B$257,"&lt;="&amp;$B265)</f>
        <v>0.52</v>
      </c>
      <c r="AU265" s="8">
        <f>SUMIFS('Aceite Virgen Extra'!AU$6:AU$257,'Aceite Virgen Extra'!$A$6:$A$257,"&gt;="&amp;$A265,'Aceite Virgen Extra'!$B$6:$B$257,"&lt;="&amp;$B265)</f>
        <v>0.57000000000000006</v>
      </c>
      <c r="AV265" s="8">
        <f>SUMIFS('Aceite Virgen Extra'!AV$6:AV$257,'Aceite Virgen Extra'!$A$6:$A$257,"&gt;="&amp;$A265,'Aceite Virgen Extra'!$B$6:$B$257,"&lt;="&amp;$B265)</f>
        <v>0.45999999999999996</v>
      </c>
      <c r="AW265" s="8">
        <f>SUMIFS('Aceite Virgen Extra'!AW$6:AW$257,'Aceite Virgen Extra'!$A$6:$A$257,"&gt;="&amp;$A265,'Aceite Virgen Extra'!$B$6:$B$257,"&lt;="&amp;$B265)</f>
        <v>0</v>
      </c>
      <c r="BA265" s="8">
        <f>SUMIFS('Aceite Virgen Extra'!BA$6:BA$257,'Aceite Virgen Extra'!$A$6:$A$257,"&gt;="&amp;A265,'Aceite Virgen Extra'!$B$6:$B$257,"&lt;="&amp;B265)</f>
        <v>0.62</v>
      </c>
      <c r="BB265" s="8">
        <f>SUMIFS('Aceite Virgen Extra'!BB$6:BB$257,'Aceite Virgen Extra'!$A$6:$A$257,"&gt;="&amp;$A265,'Aceite Virgen Extra'!$B$6:$B$257,"&lt;="&amp;$B265)</f>
        <v>0.25</v>
      </c>
      <c r="BC265" s="8">
        <f>SUMIFS('Aceite Virgen Extra'!BC$6:BC$257,'Aceite Virgen Extra'!$A$6:$A$257,"&gt;="&amp;$A265,'Aceite Virgen Extra'!$B$6:$B$257,"&lt;="&amp;$B265)</f>
        <v>0.64</v>
      </c>
      <c r="BD265" s="8">
        <f>SUMIFS('Aceite Virgen Extra'!BD$6:BD$257,'Aceite Virgen Extra'!$A$6:$A$257,"&gt;="&amp;$A265,'Aceite Virgen Extra'!$B$6:$B$257,"&lt;="&amp;$B265)</f>
        <v>0</v>
      </c>
      <c r="BH265" s="8">
        <f>SUMIFS('Aceite Virgen Extra'!BH$6:BH$257,'Aceite Virgen Extra'!$A$6:$A$257,"&gt;="&amp;$A265,'Aceite Virgen Extra'!$B$6:$B$257,"&lt;="&amp;$B265)</f>
        <v>1.1299999999999999</v>
      </c>
      <c r="BI265" s="8">
        <f>SUMIFS('Aceite Virgen Extra'!BI$6:BI$257,'Aceite Virgen Extra'!$A$6:$A$257,"&gt;="&amp;$A265,'Aceite Virgen Extra'!$B$6:$B$257,"&lt;="&amp;$B265)</f>
        <v>1.24</v>
      </c>
      <c r="BJ265" s="8">
        <f>SUMIFS('Aceite Virgen Extra'!BJ$6:BJ$257,'Aceite Virgen Extra'!$A$6:$A$257,"&gt;="&amp;$A265,'Aceite Virgen Extra'!$B$6:$B$257,"&lt;="&amp;$B265)</f>
        <v>0.79</v>
      </c>
      <c r="BK265" s="8">
        <f>SUMIFS('Aceite Virgen Extra'!BK$6:BK$257,'Aceite Virgen Extra'!$A$6:$A$257,"&gt;="&amp;$A265,'Aceite Virgen Extra'!$B$6:$B$257,"&lt;="&amp;$B265)</f>
        <v>0</v>
      </c>
      <c r="BO265" s="8">
        <f>SUMIFS('Aceite Virgen Extra'!BO$6:BO$257,'Aceite Virgen Extra'!$A$6:$A$257,"&gt;="&amp;$A265,'Aceite Virgen Extra'!$B$6:$B$257,"&lt;="&amp;$B265)</f>
        <v>0.58000000000000007</v>
      </c>
      <c r="BP265" s="8">
        <f>SUMIFS('Aceite Virgen Extra'!BP$6:BP$257,'Aceite Virgen Extra'!$A$6:$A$257,"&gt;="&amp;$A265,'Aceite Virgen Extra'!$B$6:$B$257,"&lt;="&amp;$B265)</f>
        <v>0.45000000000000007</v>
      </c>
      <c r="BQ265" s="8">
        <f>SUMIFS('Aceite Virgen Extra'!BQ$6:BQ$257,'Aceite Virgen Extra'!$A$6:$A$257,"&gt;="&amp;$A265,'Aceite Virgen Extra'!$B$6:$B$257,"&lt;="&amp;$B265)</f>
        <v>0.72</v>
      </c>
      <c r="BR265" s="8">
        <f>SUMIFS('Aceite Virgen Extra'!BR$6:BR$257,'Aceite Virgen Extra'!$A$6:$A$257,"&gt;="&amp;$A265,'Aceite Virgen Extra'!$B$6:$B$257,"&lt;="&amp;$B265)</f>
        <v>0</v>
      </c>
      <c r="BV265" s="8">
        <f>SUMIFS('Aceite Virgen Extra'!BV$6:BV$257,'Aceite Virgen Extra'!$A$6:$A$257,"&gt;="&amp;$A265,'Aceite Virgen Extra'!$B$6:$B$257,"&lt;="&amp;$B265)</f>
        <v>0.47000000000000003</v>
      </c>
      <c r="BW265" s="8">
        <f>SUMIFS('Aceite Virgen Extra'!BW$6:BW$257,'Aceite Virgen Extra'!$A$6:$A$257,"&gt;="&amp;$A265,'Aceite Virgen Extra'!$B$6:$B$257,"&lt;="&amp;$B265)</f>
        <v>0.41000000000000003</v>
      </c>
      <c r="BX265" s="8">
        <f>SUMIFS('Aceite Virgen Extra'!BX$6:BX$257,'Aceite Virgen Extra'!$A$6:$A$257,"&gt;="&amp;$A265,'Aceite Virgen Extra'!$B$6:$B$257,"&lt;="&amp;$B265)</f>
        <v>0.2</v>
      </c>
      <c r="BY265" s="8">
        <f>SUMIFS('Aceite Virgen Extra'!BY$6:BY$257,'Aceite Virgen Extra'!$A$6:$A$257,"&gt;="&amp;$A265,'Aceite Virgen Extra'!$B$6:$B$257,"&lt;="&amp;$B265)</f>
        <v>0.43</v>
      </c>
      <c r="CC265" s="8">
        <f>SUMIFS('Aceite Virgen Extra'!CC$6:CC$257,'Aceite Virgen Extra'!$A$6:$A$257,"&gt;="&amp;$A265,'Aceite Virgen Extra'!$B$6:$B$257,"&lt;="&amp;$B265)</f>
        <v>0.55000000000000004</v>
      </c>
      <c r="CD265" s="8">
        <f>SUMIFS('Aceite Virgen Extra'!CD$6:CD$257,'Aceite Virgen Extra'!$A$6:$A$257,"&gt;="&amp;$A265,'Aceite Virgen Extra'!$B$6:$B$257,"&lt;="&amp;$B265)</f>
        <v>0.23</v>
      </c>
      <c r="CE265" s="8">
        <f>SUMIFS('Aceite Virgen Extra'!CE$6:CE$257,'Aceite Virgen Extra'!$A$6:$A$257,"&gt;="&amp;$A265,'Aceite Virgen Extra'!$B$6:$B$257,"&lt;="&amp;$B265)</f>
        <v>0.63</v>
      </c>
      <c r="CF265" s="8">
        <f>SUMIFS('Aceite Virgen Extra'!CF$6:CF$257,'Aceite Virgen Extra'!$A$6:$A$257,"&gt;="&amp;$A265,'Aceite Virgen Extra'!$B$6:$B$257,"&lt;="&amp;$B265)</f>
        <v>0</v>
      </c>
      <c r="CJ265" s="8">
        <f>SUMIFS('Aceite Virgen Extra'!CJ$6:CJ$257,'Aceite Virgen Extra'!$A$6:$A$257,"&gt;="&amp;$A265,'Aceite Virgen Extra'!$B$6:$B$257,"&lt;="&amp;$B265)</f>
        <v>1.4200000000000002</v>
      </c>
      <c r="CK265" s="8">
        <f>SUMIFS('Aceite Virgen Extra'!CK$6:CK$257,'Aceite Virgen Extra'!$A$6:$A$257,"&gt;="&amp;$A265,'Aceite Virgen Extra'!$B$6:$B$257,"&lt;="&amp;$B265)</f>
        <v>0.89999999999999991</v>
      </c>
      <c r="CL265" s="8">
        <f>SUMIFS('Aceite Virgen Extra'!CL$6:CL$257,'Aceite Virgen Extra'!$A$6:$A$257,"&gt;="&amp;$A265,'Aceite Virgen Extra'!$B$6:$B$257,"&lt;="&amp;$B265)</f>
        <v>2.13</v>
      </c>
      <c r="CM265" s="8">
        <f>SUMIFS('Aceite Virgen Extra'!CM$6:CM$257,'Aceite Virgen Extra'!$A$6:$A$257,"&gt;="&amp;$A265,'Aceite Virgen Extra'!$B$6:$B$257,"&lt;="&amp;$B265)</f>
        <v>0</v>
      </c>
      <c r="CQ265" s="8">
        <f>SUMIFS('Aceite Virgen Extra'!CQ$6:CQ$257,'Aceite Virgen Extra'!$A$6:$A$257,"&gt;="&amp;$A265,'Aceite Virgen Extra'!$B$6:$B$257,"&lt;="&amp;$B265)</f>
        <v>1.41</v>
      </c>
      <c r="CR265" s="8">
        <f>SUMIFS('Aceite Virgen Extra'!CR$6:CR$257,'Aceite Virgen Extra'!$A$6:$A$257,"&gt;="&amp;$A265,'Aceite Virgen Extra'!$B$6:$B$257,"&lt;="&amp;$B265)</f>
        <v>1.53</v>
      </c>
      <c r="CS265" s="8">
        <f>SUMIFS('Aceite Virgen Extra'!CS$6:CS$257,'Aceite Virgen Extra'!$A$6:$A$257,"&gt;="&amp;$A265,'Aceite Virgen Extra'!$B$6:$B$257,"&lt;="&amp;$B265)</f>
        <v>1.23</v>
      </c>
      <c r="CT265" s="8">
        <f>SUMIFS('Aceite Virgen Extra'!CT$6:CT$257,'Aceite Virgen Extra'!$A$6:$A$257,"&gt;="&amp;$A265,'Aceite Virgen Extra'!$B$6:$B$257,"&lt;="&amp;$B265)</f>
        <v>0.85</v>
      </c>
      <c r="CX265" s="8">
        <f>SUMIFS('Aceite Virgen Extra'!CX$6:CX$257,'Aceite Virgen Extra'!$A$6:$A$257,"&gt;="&amp;$A265,'Aceite Virgen Extra'!$B$6:$B$257,"&lt;="&amp;$B265)</f>
        <v>1.6099999999999999</v>
      </c>
      <c r="CY265" s="8">
        <f>SUMIFS('Aceite Virgen Extra'!CY$6:CY$257,'Aceite Virgen Extra'!$A$6:$A$257,"&gt;="&amp;$A265,'Aceite Virgen Extra'!$B$6:$B$257,"&lt;="&amp;$B265)</f>
        <v>3.0100000000000002</v>
      </c>
      <c r="CZ265" s="8">
        <f>SUMIFS('Aceite Virgen Extra'!CZ$6:CZ$257,'Aceite Virgen Extra'!$A$6:$A$257,"&gt;="&amp;$A265,'Aceite Virgen Extra'!$B$6:$B$257,"&lt;="&amp;$B265)</f>
        <v>0.81</v>
      </c>
      <c r="DA265" s="8">
        <f>SUMIFS('Aceite Virgen Extra'!DA$6:DA$257,'Aceite Virgen Extra'!$A$6:$A$257,"&gt;="&amp;$A265,'Aceite Virgen Extra'!$B$6:$B$257,"&lt;="&amp;$B265)</f>
        <v>0</v>
      </c>
      <c r="DE265" s="8">
        <f>SUMIFS('Aceite Virgen Extra'!DE$6:DE$257,'Aceite Virgen Extra'!$A$6:$A$257,"&gt;="&amp;$A265,'Aceite Virgen Extra'!$B$6:$B$257,"&lt;="&amp;$B265)</f>
        <v>1.3</v>
      </c>
      <c r="DF265" s="8">
        <f>SUMIFS('Aceite Virgen Extra'!DF$6:DF$257,'Aceite Virgen Extra'!$A$6:$A$257,"&gt;="&amp;$A265,'Aceite Virgen Extra'!$B$6:$B$257,"&lt;="&amp;$B265)</f>
        <v>1.29</v>
      </c>
      <c r="DG265" s="8">
        <f>SUMIFS('Aceite Virgen Extra'!DG$6:DG$257,'Aceite Virgen Extra'!$A$6:$A$257,"&gt;="&amp;$A265,'Aceite Virgen Extra'!$B$6:$B$257,"&lt;="&amp;$B265)</f>
        <v>0.89</v>
      </c>
      <c r="DH265" s="8">
        <f>SUMIFS('Aceite Virgen Extra'!DH$6:DH$257,'Aceite Virgen Extra'!$A$6:$A$257,"&gt;="&amp;$A265,'Aceite Virgen Extra'!$B$6:$B$257,"&lt;="&amp;$B265)</f>
        <v>0.51</v>
      </c>
      <c r="DL265" s="8">
        <f>SUMIFS('Aceite Virgen Extra'!DL$6:DL$257,'Aceite Virgen Extra'!$A$6:$A$257,"&gt;="&amp;$A265,'Aceite Virgen Extra'!$B$6:$B$257,"&lt;="&amp;$B265)</f>
        <v>3.5399999999999996</v>
      </c>
      <c r="DM265" s="8">
        <f>SUMIFS('Aceite Virgen Extra'!DM$6:DM$257,'Aceite Virgen Extra'!$A$6:$A$257,"&gt;="&amp;$A265,'Aceite Virgen Extra'!$B$6:$B$257,"&lt;="&amp;$B265)</f>
        <v>9.7900000000000009</v>
      </c>
      <c r="DN265" s="8">
        <f>SUMIFS('Aceite Virgen Extra'!DN$6:DN$257,'Aceite Virgen Extra'!$A$6:$A$257,"&gt;="&amp;$A265,'Aceite Virgen Extra'!$B$6:$B$257,"&lt;="&amp;$B265)</f>
        <v>1.18</v>
      </c>
      <c r="DO265" s="8">
        <f>SUMIFS('Aceite Virgen Extra'!DO$6:DO$257,'Aceite Virgen Extra'!$A$6:$A$257,"&gt;="&amp;$A265,'Aceite Virgen Extra'!$B$6:$B$257,"&lt;="&amp;$B265)</f>
        <v>0.56000000000000005</v>
      </c>
      <c r="DS265" s="8">
        <f>SUMIFS('Aceite Virgen Extra'!DS$6:DS$257,'Aceite Virgen Extra'!$A$6:$A$257,"&gt;="&amp;$A265,'Aceite Virgen Extra'!$B$6:$B$257,"&lt;="&amp;$B265)</f>
        <v>2.3299999999999996</v>
      </c>
      <c r="DT265" s="8">
        <f>SUMIFS('Aceite Virgen Extra'!DT$6:DT$257,'Aceite Virgen Extra'!$A$6:$A$257,"&gt;="&amp;$A265,'Aceite Virgen Extra'!$B$6:$B$257,"&lt;="&amp;$B265)</f>
        <v>6.42</v>
      </c>
      <c r="DU265" s="8">
        <f>SUMIFS('Aceite Virgen Extra'!DU$6:DU$257,'Aceite Virgen Extra'!$A$6:$A$257,"&gt;="&amp;$A265,'Aceite Virgen Extra'!$B$6:$B$257,"&lt;="&amp;$B265)</f>
        <v>1.02</v>
      </c>
      <c r="DV265" s="8">
        <f>SUMIFS('Aceite Virgen Extra'!DV$6:DV$257,'Aceite Virgen Extra'!$A$6:$A$257,"&gt;="&amp;$A265,'Aceite Virgen Extra'!$B$6:$B$257,"&lt;="&amp;$B265)</f>
        <v>0</v>
      </c>
      <c r="DZ265" s="8">
        <f>SUMIFS('Aceite Virgen Extra'!DZ$6:DZ$257,'Aceite Virgen Extra'!$A$6:$A$257,"&gt;="&amp;$A265,'Aceite Virgen Extra'!$B$6:$B$257,"&lt;="&amp;$B265)</f>
        <v>1.68</v>
      </c>
      <c r="EA265" s="8">
        <f>SUMIFS('Aceite Virgen Extra'!EA$6:EA$257,'Aceite Virgen Extra'!$A$6:$A$257,"&gt;="&amp;$A265,'Aceite Virgen Extra'!$B$6:$B$257,"&lt;="&amp;$B265)</f>
        <v>3.3</v>
      </c>
      <c r="EB265" s="8">
        <f>SUMIFS('Aceite Virgen Extra'!EB$6:EB$257,'Aceite Virgen Extra'!$A$6:$A$257,"&gt;="&amp;$A265,'Aceite Virgen Extra'!$B$6:$B$257,"&lt;="&amp;$B265)</f>
        <v>0.7</v>
      </c>
      <c r="EC265" s="8">
        <f>SUMIFS('Aceite Virgen Extra'!EC$6:EC$257,'Aceite Virgen Extra'!$A$6:$A$257,"&gt;="&amp;$A265,'Aceite Virgen Extra'!$B$6:$B$257,"&lt;="&amp;$B265)</f>
        <v>0.44</v>
      </c>
      <c r="EG265" s="8">
        <f>SUMIFS('Aceite Virgen Extra'!EG$6:EG$257,'Aceite Virgen Extra'!$A$6:$A$257,"&gt;="&amp;$A265,'Aceite Virgen Extra'!$B$6:$B$257,"&lt;="&amp;$B265)</f>
        <v>3.64</v>
      </c>
      <c r="EH265" s="8">
        <f>SUMIFS('Aceite Virgen Extra'!EH$6:EH$257,'Aceite Virgen Extra'!$A$6:$A$257,"&gt;="&amp;$A265,'Aceite Virgen Extra'!$B$6:$B$257,"&lt;="&amp;$B265)</f>
        <v>3.5599999999999996</v>
      </c>
      <c r="EI265" s="8">
        <f>SUMIFS('Aceite Virgen Extra'!EI$6:EI$257,'Aceite Virgen Extra'!$A$6:$A$257,"&gt;="&amp;$A265,'Aceite Virgen Extra'!$B$6:$B$257,"&lt;="&amp;$B265)</f>
        <v>4.13</v>
      </c>
      <c r="EJ265" s="8">
        <f>SUMIFS('Aceite Virgen Extra'!EJ$6:EJ$257,'Aceite Virgen Extra'!$A$6:$A$257,"&gt;="&amp;$A265,'Aceite Virgen Extra'!$B$6:$B$257,"&lt;="&amp;$B265)</f>
        <v>2.16</v>
      </c>
      <c r="EN265" s="8">
        <f>SUMIFS('Aceite Virgen Extra'!EN$6:EN$257,'Aceite Virgen Extra'!$A$6:$A$257,"&gt;="&amp;$A265,'Aceite Virgen Extra'!$B$6:$B$257,"&lt;="&amp;$B265)</f>
        <v>4.4799999999999995</v>
      </c>
      <c r="EO265" s="8">
        <f>SUMIFS('Aceite Virgen Extra'!EO$6:EO$257,'Aceite Virgen Extra'!$A$6:$A$257,"&gt;="&amp;$A265,'Aceite Virgen Extra'!$B$6:$B$257,"&lt;="&amp;$B265)</f>
        <v>8.73</v>
      </c>
      <c r="EP265" s="8">
        <f>SUMIFS('Aceite Virgen Extra'!EP$6:EP$257,'Aceite Virgen Extra'!$A$6:$A$257,"&gt;="&amp;$A265,'Aceite Virgen Extra'!$B$6:$B$257,"&lt;="&amp;$B265)</f>
        <v>2.94</v>
      </c>
      <c r="EQ265" s="8">
        <f>SUMIFS('Aceite Virgen Extra'!EQ$6:EQ$257,'Aceite Virgen Extra'!$A$6:$A$257,"&gt;="&amp;$A265,'Aceite Virgen Extra'!$B$6:$B$257,"&lt;="&amp;$B265)</f>
        <v>0.96</v>
      </c>
      <c r="EU265" s="8">
        <f>SUMIFS('Aceite Virgen Extra'!EU$6:EU$257,'Aceite Virgen Extra'!$A$6:$A$257,"&gt;="&amp;$A265,'Aceite Virgen Extra'!$B$6:$B$257,"&lt;="&amp;$B265)</f>
        <v>5.5299999999999994</v>
      </c>
      <c r="EV265" s="8">
        <f>SUMIFS('Aceite Virgen Extra'!EV$6:EV$257,'Aceite Virgen Extra'!$A$6:$A$257,"&gt;="&amp;$A265,'Aceite Virgen Extra'!$B$6:$B$257,"&lt;="&amp;$B265)</f>
        <v>5.12</v>
      </c>
      <c r="EW265" s="8">
        <f>SUMIFS('Aceite Virgen Extra'!EW$6:EW$257,'Aceite Virgen Extra'!$A$6:$A$257,"&gt;="&amp;$A265,'Aceite Virgen Extra'!$B$6:$B$257,"&lt;="&amp;$B265)</f>
        <v>4.93</v>
      </c>
      <c r="EX265" s="8">
        <f>SUMIFS('Aceite Virgen Extra'!EX$6:EX$257,'Aceite Virgen Extra'!$A$6:$A$257,"&gt;="&amp;$A265,'Aceite Virgen Extra'!$B$6:$B$257,"&lt;="&amp;$B265)</f>
        <v>6.1400000000000006</v>
      </c>
      <c r="FB265" s="8">
        <f>SUMIFS('Aceite Virgen Extra'!FB$6:FB$257,'Aceite Virgen Extra'!$A$6:$A$257,"&gt;="&amp;$A265,'Aceite Virgen Extra'!$B$6:$B$257,"&lt;="&amp;$B265)</f>
        <v>6.66</v>
      </c>
      <c r="FC265" s="8">
        <f>SUMIFS('Aceite Virgen Extra'!FC$6:FC$257,'Aceite Virgen Extra'!$A$6:$A$257,"&gt;="&amp;$A265,'Aceite Virgen Extra'!$B$6:$B$257,"&lt;="&amp;$B265)</f>
        <v>8.49</v>
      </c>
      <c r="FD265" s="8">
        <f>SUMIFS('Aceite Virgen Extra'!FD$6:FD$257,'Aceite Virgen Extra'!$A$6:$A$257,"&gt;="&amp;$A265,'Aceite Virgen Extra'!$B$6:$B$257,"&lt;="&amp;$B265)</f>
        <v>6.84</v>
      </c>
      <c r="FE265" s="8">
        <f>SUMIFS('Aceite Virgen Extra'!FE$6:FE$257,'Aceite Virgen Extra'!$A$6:$A$257,"&gt;="&amp;$A265,'Aceite Virgen Extra'!$B$6:$B$257,"&lt;="&amp;$B265)</f>
        <v>0</v>
      </c>
      <c r="FI265" s="8">
        <f>SUMIFS('Aceite Virgen Extra'!FI$6:FI$257,'Aceite Virgen Extra'!$A$6:$A$257,"&gt;="&amp;$A265,'Aceite Virgen Extra'!$B$6:$B$257,"&lt;="&amp;$B265)</f>
        <v>10.180000000000001</v>
      </c>
      <c r="FJ265" s="8">
        <f>SUMIFS('Aceite Virgen Extra'!FJ$6:FJ$257,'Aceite Virgen Extra'!$A$6:$A$257,"&gt;="&amp;$A265,'Aceite Virgen Extra'!$B$6:$B$257,"&lt;="&amp;$B265)</f>
        <v>8.99</v>
      </c>
      <c r="FK265" s="8">
        <f>SUMIFS('Aceite Virgen Extra'!FK$6:FK$257,'Aceite Virgen Extra'!$A$6:$A$257,"&gt;="&amp;$A265,'Aceite Virgen Extra'!$B$6:$B$257,"&lt;="&amp;$B265)</f>
        <v>12.73</v>
      </c>
      <c r="FL265" s="8">
        <f>SUMIFS('Aceite Virgen Extra'!FL$6:FL$257,'Aceite Virgen Extra'!$A$6:$A$257,"&gt;="&amp;$A265,'Aceite Virgen Extra'!$B$6:$B$257,"&lt;="&amp;$B265)</f>
        <v>3.54</v>
      </c>
      <c r="FP265" s="8">
        <f>SUMIFS('Aceite Virgen Extra'!FP$6:FP$257,'Aceite Virgen Extra'!$A$6:$A$257,"&gt;="&amp;$A265,'Aceite Virgen Extra'!$B$6:$B$257,"&lt;="&amp;$B265)</f>
        <v>11.28</v>
      </c>
      <c r="FQ265" s="8">
        <f>SUMIFS('Aceite Virgen Extra'!FQ$6:FQ$257,'Aceite Virgen Extra'!$A$6:$A$257,"&gt;="&amp;$A265,'Aceite Virgen Extra'!$B$6:$B$257,"&lt;="&amp;$B265)</f>
        <v>10.319999999999999</v>
      </c>
      <c r="FR265" s="8">
        <f>SUMIFS('Aceite Virgen Extra'!FR$6:FR$257,'Aceite Virgen Extra'!$A$6:$A$257,"&gt;="&amp;$A265,'Aceite Virgen Extra'!$B$6:$B$257,"&lt;="&amp;$B265)</f>
        <v>13.5</v>
      </c>
      <c r="FS265" s="8">
        <f>SUMIFS('Aceite Virgen Extra'!FS$6:FS$257,'Aceite Virgen Extra'!$A$6:$A$257,"&gt;="&amp;$A265,'Aceite Virgen Extra'!$B$6:$B$257,"&lt;="&amp;$B265)</f>
        <v>7.69</v>
      </c>
      <c r="FW265" s="8">
        <f>SUMIFS('Aceite Virgen Extra'!FW$6:FW$257,'Aceite Virgen Extra'!$A$6:$A$257,"&gt;="&amp;$A265,'Aceite Virgen Extra'!$B$6:$B$257,"&lt;="&amp;$B265)</f>
        <v>8.6199999999999992</v>
      </c>
      <c r="FX265" s="8">
        <f>SUMIFS('Aceite Virgen Extra'!FX$6:FX$257,'Aceite Virgen Extra'!$A$6:$A$257,"&gt;="&amp;$A265,'Aceite Virgen Extra'!$B$6:$B$257,"&lt;="&amp;$B265)</f>
        <v>2.2999999999999998</v>
      </c>
      <c r="FY265" s="8">
        <f>SUMIFS('Aceite Virgen Extra'!FY$6:FY$257,'Aceite Virgen Extra'!$A$6:$A$257,"&gt;="&amp;$A265,'Aceite Virgen Extra'!$B$6:$B$257,"&lt;="&amp;$B265)</f>
        <v>10.809999999999999</v>
      </c>
      <c r="FZ265" s="8">
        <f>SUMIFS('Aceite Virgen Extra'!FZ$6:FZ$257,'Aceite Virgen Extra'!$A$6:$A$257,"&gt;="&amp;$A265,'Aceite Virgen Extra'!$B$6:$B$257,"&lt;="&amp;$B265)</f>
        <v>15.17</v>
      </c>
      <c r="GD265" s="8">
        <f>SUMIFS('Aceite Virgen Extra'!GD$6:GD$257,'Aceite Virgen Extra'!$A$6:$A$257,"&gt;="&amp;$A265,'Aceite Virgen Extra'!$B$6:$B$257,"&lt;="&amp;$B265)</f>
        <v>3.09</v>
      </c>
      <c r="GE265" s="8">
        <f>SUMIFS('Aceite Virgen Extra'!GE$6:GE$257,'Aceite Virgen Extra'!$A$6:$A$257,"&gt;="&amp;$A265,'Aceite Virgen Extra'!$B$6:$B$257,"&lt;="&amp;$B265)</f>
        <v>2.88</v>
      </c>
      <c r="GF265" s="8">
        <f>SUMIFS('Aceite Virgen Extra'!GF$6:GF$257,'Aceite Virgen Extra'!$A$6:$A$257,"&gt;="&amp;$A265,'Aceite Virgen Extra'!$B$6:$B$257,"&lt;="&amp;$B265)</f>
        <v>2.2199999999999998</v>
      </c>
      <c r="GG265" s="8">
        <f>SUMIFS('Aceite Virgen Extra'!GG$6:GG$257,'Aceite Virgen Extra'!$A$6:$A$257,"&gt;="&amp;$A265,'Aceite Virgen Extra'!$B$6:$B$257,"&lt;="&amp;$B265)</f>
        <v>5.86</v>
      </c>
      <c r="GK265" s="8">
        <f>SUMIFS('Aceite Virgen Extra'!GK$6:GK$257,'Aceite Virgen Extra'!$A$6:$A$257,"&gt;="&amp;$A265,'Aceite Virgen Extra'!$B$6:$B$257,"&lt;="&amp;$B265)</f>
        <v>8.9</v>
      </c>
      <c r="GL265" s="8">
        <f>SUMIFS('Aceite Virgen Extra'!GL$6:GL$257,'Aceite Virgen Extra'!$A$6:$A$257,"&gt;="&amp;$A265,'Aceite Virgen Extra'!$B$6:$B$257,"&lt;="&amp;$B265)</f>
        <v>8.990000000000002</v>
      </c>
      <c r="GM265" s="8">
        <f>SUMIFS('Aceite Virgen Extra'!GM$6:GM$257,'Aceite Virgen Extra'!$A$6:$A$257,"&gt;="&amp;$A265,'Aceite Virgen Extra'!$B$6:$B$257,"&lt;="&amp;$B265)</f>
        <v>6.839999999999999</v>
      </c>
      <c r="GN265" s="8">
        <f>SUMIFS('Aceite Virgen Extra'!GN$6:GN$257,'Aceite Virgen Extra'!$A$6:$A$257,"&gt;="&amp;$A265,'Aceite Virgen Extra'!$B$6:$B$257,"&lt;="&amp;$B265)</f>
        <v>19.010000000000002</v>
      </c>
      <c r="GR265" s="8">
        <f>SUMIFS('Aceite Virgen Extra'!GR$6:GR$257,'Aceite Virgen Extra'!$A$6:$A$257,"&gt;="&amp;$A265,'Aceite Virgen Extra'!$B$6:$B$257,"&lt;="&amp;$B265)</f>
        <v>7.8500000000000005</v>
      </c>
      <c r="GS265" s="8">
        <f>SUMIFS('Aceite Virgen Extra'!GS$6:GS$257,'Aceite Virgen Extra'!$A$6:$A$257,"&gt;="&amp;$A265,'Aceite Virgen Extra'!$B$6:$B$257,"&lt;="&amp;$B265)</f>
        <v>9.5700000000000021</v>
      </c>
      <c r="GT265" s="8">
        <f>SUMIFS('Aceite Virgen Extra'!GT$6:GT$257,'Aceite Virgen Extra'!$A$6:$A$257,"&gt;="&amp;$A265,'Aceite Virgen Extra'!$B$6:$B$257,"&lt;="&amp;$B265)</f>
        <v>5.96</v>
      </c>
      <c r="GU265" s="8">
        <f>SUMIFS('Aceite Virgen Extra'!GU$6:GU$257,'Aceite Virgen Extra'!$A$6:$A$257,"&gt;="&amp;$A265,'Aceite Virgen Extra'!$B$6:$B$257,"&lt;="&amp;$B265)</f>
        <v>10.81</v>
      </c>
      <c r="GY265" s="8">
        <f>SUMIFS('Aceite Virgen Extra'!GY$6:GY$257,'Aceite Virgen Extra'!$A$6:$A$257,"&gt;="&amp;$A265,'Aceite Virgen Extra'!$B$6:$B$257,"&lt;="&amp;$B265)</f>
        <v>9.2700000000000014</v>
      </c>
      <c r="GZ265" s="8">
        <f>SUMIFS('Aceite Virgen Extra'!GZ$6:GZ$257,'Aceite Virgen Extra'!$A$6:$A$257,"&gt;="&amp;$A265,'Aceite Virgen Extra'!$B$6:$B$257,"&lt;="&amp;$B265)</f>
        <v>7.1099999999999994</v>
      </c>
      <c r="HA265" s="8">
        <f>SUMIFS('Aceite Virgen Extra'!HA$6:HA$257,'Aceite Virgen Extra'!$A$6:$A$257,"&gt;="&amp;$A265,'Aceite Virgen Extra'!$B$6:$B$257,"&lt;="&amp;$B265)</f>
        <v>9.7899999999999991</v>
      </c>
      <c r="HB265" s="8">
        <f>SUMIFS('Aceite Virgen Extra'!HB$6:HB$257,'Aceite Virgen Extra'!$A$6:$A$257,"&gt;="&amp;$A265,'Aceite Virgen Extra'!$B$6:$B$257,"&lt;="&amp;$B265)</f>
        <v>11.120000000000001</v>
      </c>
    </row>
    <row r="266" spans="1:210" x14ac:dyDescent="0.3">
      <c r="A266" s="14">
        <f>'TAM Aceite Virgen Extra'!B14</f>
        <v>3.1</v>
      </c>
      <c r="B266" s="14">
        <f>'TAM Aceite Virgen Extra'!C14</f>
        <v>3.3</v>
      </c>
      <c r="C266" s="14"/>
      <c r="D266" s="8">
        <f>SUMIFS('Aceite Virgen Extra'!D$6:D$257,'Aceite Virgen Extra'!$A$6:$A$257,"&gt;="&amp;$A266,'Aceite Virgen Extra'!$B$6:$B$257,"&lt;="&amp;$B266)</f>
        <v>0.64999999999999991</v>
      </c>
      <c r="E266" s="8">
        <f>SUMIFS('Aceite Virgen Extra'!E$6:E$257,'Aceite Virgen Extra'!$A$6:$A$257,"&gt;="&amp;$A266,'Aceite Virgen Extra'!$B$6:$B$257,"&lt;="&amp;$B266)</f>
        <v>1.35</v>
      </c>
      <c r="F266" s="8">
        <f>SUMIFS('Aceite Virgen Extra'!F$6:F$257,'Aceite Virgen Extra'!$A$6:$A$257,"&gt;="&amp;$A266,'Aceite Virgen Extra'!$B$6:$B$257,"&lt;="&amp;$B266)</f>
        <v>0.19</v>
      </c>
      <c r="G266" s="8">
        <f>SUMIFS('Aceite Virgen Extra'!G$6:G$257,'Aceite Virgen Extra'!$A$6:$A$257,"&gt;="&amp;$A266,'Aceite Virgen Extra'!$B$6:$B$257,"&lt;="&amp;$B266)</f>
        <v>0.51</v>
      </c>
      <c r="H266" s="14"/>
      <c r="I266" s="14"/>
      <c r="J266" s="14"/>
      <c r="K266" s="8">
        <f>SUMIFS('Aceite Virgen Extra'!K$6:K$257,'Aceite Virgen Extra'!$A$6:$A$257,"&gt;="&amp;$A266,'Aceite Virgen Extra'!$B$6:$B$257,"&lt;="&amp;$B266)</f>
        <v>0.70000000000000007</v>
      </c>
      <c r="L266" s="8">
        <f>SUMIFS('Aceite Virgen Extra'!L$6:L$257,'Aceite Virgen Extra'!$A$6:$A$257,"&gt;="&amp;$A266,'Aceite Virgen Extra'!$B$6:$B$257,"&lt;="&amp;$B266)</f>
        <v>1.8900000000000001</v>
      </c>
      <c r="M266" s="8">
        <f>SUMIFS('Aceite Virgen Extra'!M$6:M$257,'Aceite Virgen Extra'!$A$6:$A$257,"&gt;="&amp;$A266,'Aceite Virgen Extra'!$B$6:$B$257,"&lt;="&amp;$B266)</f>
        <v>0.08</v>
      </c>
      <c r="N266" s="8">
        <f>SUMIFS('Aceite Virgen Extra'!N$6:N$257,'Aceite Virgen Extra'!$A$6:$A$257,"&gt;="&amp;$A266,'Aceite Virgen Extra'!$B$6:$B$257,"&lt;="&amp;$B266)</f>
        <v>0</v>
      </c>
      <c r="O266" s="14"/>
      <c r="P266" s="14"/>
      <c r="Q266" s="14"/>
      <c r="R266" s="8">
        <f>SUMIFS('Aceite Virgen Extra'!R$6:R$257,'Aceite Virgen Extra'!$A$6:$A$257,"&gt;="&amp;$A266,'Aceite Virgen Extra'!$B$6:$B$257,"&lt;="&amp;$B266)</f>
        <v>0.17</v>
      </c>
      <c r="S266" s="8">
        <f>SUMIFS('Aceite Virgen Extra'!S$6:S$257,'Aceite Virgen Extra'!$A$6:$A$257,"&gt;="&amp;$A266,'Aceite Virgen Extra'!$B$6:$B$257,"&lt;="&amp;$B266)</f>
        <v>0.7</v>
      </c>
      <c r="T266" s="8">
        <f>SUMIFS('Aceite Virgen Extra'!T$6:T$257,'Aceite Virgen Extra'!$A$6:$A$257,"&gt;="&amp;$A266,'Aceite Virgen Extra'!$B$6:$B$257,"&lt;="&amp;$B266)</f>
        <v>0</v>
      </c>
      <c r="U266" s="8">
        <f>SUMIFS('Aceite Virgen Extra'!U$6:U$257,'Aceite Virgen Extra'!$A$6:$A$257,"&gt;="&amp;$A266,'Aceite Virgen Extra'!$B$6:$B$257,"&lt;="&amp;$B266)</f>
        <v>0</v>
      </c>
      <c r="V266" s="14"/>
      <c r="W266" s="14"/>
      <c r="X266" s="14"/>
      <c r="Y266" s="8">
        <f>SUMIFS('Aceite Virgen Extra'!Y$6:Y$257,'Aceite Virgen Extra'!$A$6:$A$257,"&gt;="&amp;$A266,'Aceite Virgen Extra'!$B$6:$B$257,"&lt;="&amp;$B266)</f>
        <v>1.1200000000000001</v>
      </c>
      <c r="Z266" s="8">
        <f>SUMIFS('Aceite Virgen Extra'!Z$6:Z$257,'Aceite Virgen Extra'!$A$6:$A$257,"&gt;="&amp;$A266,'Aceite Virgen Extra'!$B$6:$B$257,"&lt;="&amp;$B266)</f>
        <v>1.1599999999999999</v>
      </c>
      <c r="AA266" s="8">
        <f>SUMIFS('Aceite Virgen Extra'!AA$6:AA$257,'Aceite Virgen Extra'!$A$6:$A$257,"&gt;="&amp;$A266,'Aceite Virgen Extra'!$B$6:$B$257,"&lt;="&amp;$B266)</f>
        <v>0.52999999999999992</v>
      </c>
      <c r="AB266" s="8">
        <f>SUMIFS('Aceite Virgen Extra'!AB$6:AB$257,'Aceite Virgen Extra'!$A$6:$A$257,"&gt;="&amp;$A266,'Aceite Virgen Extra'!$B$6:$B$257,"&lt;="&amp;$B266)</f>
        <v>3.19</v>
      </c>
      <c r="AC266" s="14"/>
      <c r="AD266" s="14"/>
      <c r="AE266" s="14"/>
      <c r="AF266" s="8">
        <f>SUMIFS('Aceite Virgen Extra'!AF$6:AF$257,'Aceite Virgen Extra'!$A$6:$A$257,"&gt;="&amp;$A266,'Aceite Virgen Extra'!$B$6:$B$257,"&lt;="&amp;$B266)</f>
        <v>0.7</v>
      </c>
      <c r="AG266" s="8">
        <f>SUMIFS('Aceite Virgen Extra'!AG$6:AG$257,'Aceite Virgen Extra'!$A$6:$A$257,"&gt;="&amp;$A266,'Aceite Virgen Extra'!$B$6:$B$257,"&lt;="&amp;$B266)</f>
        <v>1.08</v>
      </c>
      <c r="AH266" s="8">
        <f>SUMIFS('Aceite Virgen Extra'!AH$6:AH$257,'Aceite Virgen Extra'!$A$6:$A$257,"&gt;="&amp;$A266,'Aceite Virgen Extra'!$B$6:$B$257,"&lt;="&amp;$B266)</f>
        <v>0.24000000000000002</v>
      </c>
      <c r="AI266" s="8">
        <f>SUMIFS('Aceite Virgen Extra'!AI$6:AI$257,'Aceite Virgen Extra'!$A$6:$A$257,"&gt;="&amp;$A266,'Aceite Virgen Extra'!$B$6:$B$257,"&lt;="&amp;$B266)</f>
        <v>0.69</v>
      </c>
      <c r="AJ266" s="14"/>
      <c r="AK266" s="14"/>
      <c r="AL266" s="14"/>
      <c r="AM266" s="8">
        <f>SUMIFS('Aceite Virgen Extra'!AM$6:AM$257,'Aceite Virgen Extra'!$A$6:$A$257,"&gt;="&amp;$A266,'Aceite Virgen Extra'!$B$6:$B$257,"&lt;="&amp;$B266)</f>
        <v>0.17</v>
      </c>
      <c r="AN266" s="8">
        <f>SUMIFS('Aceite Virgen Extra'!AN$6:AN$257,'Aceite Virgen Extra'!$A$6:$A$257,"&gt;="&amp;$A266,'Aceite Virgen Extra'!$B$6:$B$257,"&lt;="&amp;$B266)</f>
        <v>0.24</v>
      </c>
      <c r="AO266" s="8">
        <f>SUMIFS('Aceite Virgen Extra'!AO$6:AO$257,'Aceite Virgen Extra'!$A$6:$A$257,"&gt;="&amp;$A266,'Aceite Virgen Extra'!$B$6:$B$257,"&lt;="&amp;$B266)</f>
        <v>0.08</v>
      </c>
      <c r="AP266" s="8">
        <f>SUMIFS('Aceite Virgen Extra'!AP$6:AP$257,'Aceite Virgen Extra'!$A$6:$A$257,"&gt;="&amp;$A266,'Aceite Virgen Extra'!$B$6:$B$257,"&lt;="&amp;$B266)</f>
        <v>0</v>
      </c>
      <c r="AQ266" s="14"/>
      <c r="AR266" s="14"/>
      <c r="AT266" s="8">
        <f>SUMIFS('Aceite Virgen Extra'!AT$6:AT$257,'Aceite Virgen Extra'!$A$6:$A$257,"&gt;="&amp;$A266,'Aceite Virgen Extra'!$B$6:$B$257,"&lt;="&amp;$B266)</f>
        <v>0.1</v>
      </c>
      <c r="AU266" s="8">
        <f>SUMIFS('Aceite Virgen Extra'!AU$6:AU$257,'Aceite Virgen Extra'!$A$6:$A$257,"&gt;="&amp;$A266,'Aceite Virgen Extra'!$B$6:$B$257,"&lt;="&amp;$B266)</f>
        <v>0.18</v>
      </c>
      <c r="AV266" s="8">
        <f>SUMIFS('Aceite Virgen Extra'!AV$6:AV$257,'Aceite Virgen Extra'!$A$6:$A$257,"&gt;="&amp;$A266,'Aceite Virgen Extra'!$B$6:$B$257,"&lt;="&amp;$B266)</f>
        <v>0</v>
      </c>
      <c r="AW266" s="8">
        <f>SUMIFS('Aceite Virgen Extra'!AW$6:AW$257,'Aceite Virgen Extra'!$A$6:$A$257,"&gt;="&amp;$A266,'Aceite Virgen Extra'!$B$6:$B$257,"&lt;="&amp;$B266)</f>
        <v>0</v>
      </c>
      <c r="BA266" s="8">
        <f>SUMIFS('Aceite Virgen Extra'!BA$6:BA$257,'Aceite Virgen Extra'!$A$6:$A$257,"&gt;="&amp;A266,'Aceite Virgen Extra'!$B$6:$B$257,"&lt;="&amp;B266)</f>
        <v>0.52</v>
      </c>
      <c r="BB266" s="8">
        <f>SUMIFS('Aceite Virgen Extra'!BB$6:BB$257,'Aceite Virgen Extra'!$A$6:$A$257,"&gt;="&amp;$A266,'Aceite Virgen Extra'!$B$6:$B$257,"&lt;="&amp;$B266)</f>
        <v>0.14000000000000001</v>
      </c>
      <c r="BC266" s="8">
        <f>SUMIFS('Aceite Virgen Extra'!BC$6:BC$257,'Aceite Virgen Extra'!$A$6:$A$257,"&gt;="&amp;$A266,'Aceite Virgen Extra'!$B$6:$B$257,"&lt;="&amp;$B266)</f>
        <v>0.32</v>
      </c>
      <c r="BD266" s="8">
        <f>SUMIFS('Aceite Virgen Extra'!BD$6:BD$257,'Aceite Virgen Extra'!$A$6:$A$257,"&gt;="&amp;$A266,'Aceite Virgen Extra'!$B$6:$B$257,"&lt;="&amp;$B266)</f>
        <v>2.3199999999999998</v>
      </c>
      <c r="BH266" s="8">
        <f>SUMIFS('Aceite Virgen Extra'!BH$6:BH$257,'Aceite Virgen Extra'!$A$6:$A$257,"&gt;="&amp;$A266,'Aceite Virgen Extra'!$B$6:$B$257,"&lt;="&amp;$B266)</f>
        <v>0.24000000000000002</v>
      </c>
      <c r="BI266" s="8">
        <f>SUMIFS('Aceite Virgen Extra'!BI$6:BI$257,'Aceite Virgen Extra'!$A$6:$A$257,"&gt;="&amp;$A266,'Aceite Virgen Extra'!$B$6:$B$257,"&lt;="&amp;$B266)</f>
        <v>0.58000000000000007</v>
      </c>
      <c r="BJ266" s="8">
        <f>SUMIFS('Aceite Virgen Extra'!BJ$6:BJ$257,'Aceite Virgen Extra'!$A$6:$A$257,"&gt;="&amp;$A266,'Aceite Virgen Extra'!$B$6:$B$257,"&lt;="&amp;$B266)</f>
        <v>0.16</v>
      </c>
      <c r="BK266" s="8">
        <f>SUMIFS('Aceite Virgen Extra'!BK$6:BK$257,'Aceite Virgen Extra'!$A$6:$A$257,"&gt;="&amp;$A266,'Aceite Virgen Extra'!$B$6:$B$257,"&lt;="&amp;$B266)</f>
        <v>0</v>
      </c>
      <c r="BO266" s="8">
        <f>SUMIFS('Aceite Virgen Extra'!BO$6:BO$257,'Aceite Virgen Extra'!$A$6:$A$257,"&gt;="&amp;$A266,'Aceite Virgen Extra'!$B$6:$B$257,"&lt;="&amp;$B266)</f>
        <v>0.22999999999999998</v>
      </c>
      <c r="BP266" s="8">
        <f>SUMIFS('Aceite Virgen Extra'!BP$6:BP$257,'Aceite Virgen Extra'!$A$6:$A$257,"&gt;="&amp;$A266,'Aceite Virgen Extra'!$B$6:$B$257,"&lt;="&amp;$B266)</f>
        <v>0.11</v>
      </c>
      <c r="BQ266" s="8">
        <f>SUMIFS('Aceite Virgen Extra'!BQ$6:BQ$257,'Aceite Virgen Extra'!$A$6:$A$257,"&gt;="&amp;$A266,'Aceite Virgen Extra'!$B$6:$B$257,"&lt;="&amp;$B266)</f>
        <v>0.41000000000000003</v>
      </c>
      <c r="BR266" s="8">
        <f>SUMIFS('Aceite Virgen Extra'!BR$6:BR$257,'Aceite Virgen Extra'!$A$6:$A$257,"&gt;="&amp;$A266,'Aceite Virgen Extra'!$B$6:$B$257,"&lt;="&amp;$B266)</f>
        <v>0</v>
      </c>
      <c r="BV266" s="8">
        <f>SUMIFS('Aceite Virgen Extra'!BV$6:BV$257,'Aceite Virgen Extra'!$A$6:$A$257,"&gt;="&amp;$A266,'Aceite Virgen Extra'!$B$6:$B$257,"&lt;="&amp;$B266)</f>
        <v>0.12</v>
      </c>
      <c r="BW266" s="8">
        <f>SUMIFS('Aceite Virgen Extra'!BW$6:BW$257,'Aceite Virgen Extra'!$A$6:$A$257,"&gt;="&amp;$A266,'Aceite Virgen Extra'!$B$6:$B$257,"&lt;="&amp;$B266)</f>
        <v>0.16</v>
      </c>
      <c r="BX266" s="8">
        <f>SUMIFS('Aceite Virgen Extra'!BX$6:BX$257,'Aceite Virgen Extra'!$A$6:$A$257,"&gt;="&amp;$A266,'Aceite Virgen Extra'!$B$6:$B$257,"&lt;="&amp;$B266)</f>
        <v>0.15</v>
      </c>
      <c r="BY266" s="8">
        <f>SUMIFS('Aceite Virgen Extra'!BY$6:BY$257,'Aceite Virgen Extra'!$A$6:$A$257,"&gt;="&amp;$A266,'Aceite Virgen Extra'!$B$6:$B$257,"&lt;="&amp;$B266)</f>
        <v>0</v>
      </c>
      <c r="CC266" s="8">
        <f>SUMIFS('Aceite Virgen Extra'!CC$6:CC$257,'Aceite Virgen Extra'!$A$6:$A$257,"&gt;="&amp;$A266,'Aceite Virgen Extra'!$B$6:$B$257,"&lt;="&amp;$B266)</f>
        <v>1.22</v>
      </c>
      <c r="CD266" s="8">
        <f>SUMIFS('Aceite Virgen Extra'!CD$6:CD$257,'Aceite Virgen Extra'!$A$6:$A$257,"&gt;="&amp;$A266,'Aceite Virgen Extra'!$B$6:$B$257,"&lt;="&amp;$B266)</f>
        <v>1.84</v>
      </c>
      <c r="CE266" s="8">
        <f>SUMIFS('Aceite Virgen Extra'!CE$6:CE$257,'Aceite Virgen Extra'!$A$6:$A$257,"&gt;="&amp;$A266,'Aceite Virgen Extra'!$B$6:$B$257,"&lt;="&amp;$B266)</f>
        <v>0.3</v>
      </c>
      <c r="CF266" s="8">
        <f>SUMIFS('Aceite Virgen Extra'!CF$6:CF$257,'Aceite Virgen Extra'!$A$6:$A$257,"&gt;="&amp;$A266,'Aceite Virgen Extra'!$B$6:$B$257,"&lt;="&amp;$B266)</f>
        <v>0</v>
      </c>
      <c r="CJ266" s="8">
        <f>SUMIFS('Aceite Virgen Extra'!CJ$6:CJ$257,'Aceite Virgen Extra'!$A$6:$A$257,"&gt;="&amp;$A266,'Aceite Virgen Extra'!$B$6:$B$257,"&lt;="&amp;$B266)</f>
        <v>2.95</v>
      </c>
      <c r="CK266" s="8">
        <f>SUMIFS('Aceite Virgen Extra'!CK$6:CK$257,'Aceite Virgen Extra'!$A$6:$A$257,"&gt;="&amp;$A266,'Aceite Virgen Extra'!$B$6:$B$257,"&lt;="&amp;$B266)</f>
        <v>9.3500000000000014</v>
      </c>
      <c r="CL266" s="8">
        <f>SUMIFS('Aceite Virgen Extra'!CL$6:CL$257,'Aceite Virgen Extra'!$A$6:$A$257,"&gt;="&amp;$A266,'Aceite Virgen Extra'!$B$6:$B$257,"&lt;="&amp;$B266)</f>
        <v>0</v>
      </c>
      <c r="CM266" s="8">
        <f>SUMIFS('Aceite Virgen Extra'!CM$6:CM$257,'Aceite Virgen Extra'!$A$6:$A$257,"&gt;="&amp;$A266,'Aceite Virgen Extra'!$B$6:$B$257,"&lt;="&amp;$B266)</f>
        <v>0.23</v>
      </c>
      <c r="CQ266" s="8">
        <f>SUMIFS('Aceite Virgen Extra'!CQ$6:CQ$257,'Aceite Virgen Extra'!$A$6:$A$257,"&gt;="&amp;$A266,'Aceite Virgen Extra'!$B$6:$B$257,"&lt;="&amp;$B266)</f>
        <v>3.2499999999999996</v>
      </c>
      <c r="CR266" s="8">
        <f>SUMIFS('Aceite Virgen Extra'!CR$6:CR$257,'Aceite Virgen Extra'!$A$6:$A$257,"&gt;="&amp;$A266,'Aceite Virgen Extra'!$B$6:$B$257,"&lt;="&amp;$B266)</f>
        <v>8.59</v>
      </c>
      <c r="CS266" s="8">
        <f>SUMIFS('Aceite Virgen Extra'!CS$6:CS$257,'Aceite Virgen Extra'!$A$6:$A$257,"&gt;="&amp;$A266,'Aceite Virgen Extra'!$B$6:$B$257,"&lt;="&amp;$B266)</f>
        <v>0.66</v>
      </c>
      <c r="CT266" s="8">
        <f>SUMIFS('Aceite Virgen Extra'!CT$6:CT$257,'Aceite Virgen Extra'!$A$6:$A$257,"&gt;="&amp;$A266,'Aceite Virgen Extra'!$B$6:$B$257,"&lt;="&amp;$B266)</f>
        <v>0.49</v>
      </c>
      <c r="CX266" s="8">
        <f>SUMIFS('Aceite Virgen Extra'!CX$6:CX$257,'Aceite Virgen Extra'!$A$6:$A$257,"&gt;="&amp;$A266,'Aceite Virgen Extra'!$B$6:$B$257,"&lt;="&amp;$B266)</f>
        <v>1.8800000000000001</v>
      </c>
      <c r="CY266" s="8">
        <f>SUMIFS('Aceite Virgen Extra'!CY$6:CY$257,'Aceite Virgen Extra'!$A$6:$A$257,"&gt;="&amp;$A266,'Aceite Virgen Extra'!$B$6:$B$257,"&lt;="&amp;$B266)</f>
        <v>4.92</v>
      </c>
      <c r="CZ266" s="8">
        <f>SUMIFS('Aceite Virgen Extra'!CZ$6:CZ$257,'Aceite Virgen Extra'!$A$6:$A$257,"&gt;="&amp;$A266,'Aceite Virgen Extra'!$B$6:$B$257,"&lt;="&amp;$B266)</f>
        <v>0.25</v>
      </c>
      <c r="DA266" s="8">
        <f>SUMIFS('Aceite Virgen Extra'!DA$6:DA$257,'Aceite Virgen Extra'!$A$6:$A$257,"&gt;="&amp;$A266,'Aceite Virgen Extra'!$B$6:$B$257,"&lt;="&amp;$B266)</f>
        <v>0</v>
      </c>
      <c r="DE266" s="8">
        <f>SUMIFS('Aceite Virgen Extra'!DE$6:DE$257,'Aceite Virgen Extra'!$A$6:$A$257,"&gt;="&amp;$A266,'Aceite Virgen Extra'!$B$6:$B$257,"&lt;="&amp;$B266)</f>
        <v>1.7799999999999998</v>
      </c>
      <c r="DF266" s="8">
        <f>SUMIFS('Aceite Virgen Extra'!DF$6:DF$257,'Aceite Virgen Extra'!$A$6:$A$257,"&gt;="&amp;$A266,'Aceite Virgen Extra'!$B$6:$B$257,"&lt;="&amp;$B266)</f>
        <v>4.07</v>
      </c>
      <c r="DG266" s="8">
        <f>SUMIFS('Aceite Virgen Extra'!DG$6:DG$257,'Aceite Virgen Extra'!$A$6:$A$257,"&gt;="&amp;$A266,'Aceite Virgen Extra'!$B$6:$B$257,"&lt;="&amp;$B266)</f>
        <v>0.34</v>
      </c>
      <c r="DH266" s="8">
        <f>SUMIFS('Aceite Virgen Extra'!DH$6:DH$257,'Aceite Virgen Extra'!$A$6:$A$257,"&gt;="&amp;$A266,'Aceite Virgen Extra'!$B$6:$B$257,"&lt;="&amp;$B266)</f>
        <v>0.56999999999999995</v>
      </c>
      <c r="DL266" s="8">
        <f>SUMIFS('Aceite Virgen Extra'!DL$6:DL$257,'Aceite Virgen Extra'!$A$6:$A$257,"&gt;="&amp;$A266,'Aceite Virgen Extra'!$B$6:$B$257,"&lt;="&amp;$B266)</f>
        <v>3.69</v>
      </c>
      <c r="DM266" s="8">
        <f>SUMIFS('Aceite Virgen Extra'!DM$6:DM$257,'Aceite Virgen Extra'!$A$6:$A$257,"&gt;="&amp;$A266,'Aceite Virgen Extra'!$B$6:$B$257,"&lt;="&amp;$B266)</f>
        <v>7.74</v>
      </c>
      <c r="DN266" s="8">
        <f>SUMIFS('Aceite Virgen Extra'!DN$6:DN$257,'Aceite Virgen Extra'!$A$6:$A$257,"&gt;="&amp;$A266,'Aceite Virgen Extra'!$B$6:$B$257,"&lt;="&amp;$B266)</f>
        <v>1.9700000000000002</v>
      </c>
      <c r="DO266" s="8">
        <f>SUMIFS('Aceite Virgen Extra'!DO$6:DO$257,'Aceite Virgen Extra'!$A$6:$A$257,"&gt;="&amp;$A266,'Aceite Virgen Extra'!$B$6:$B$257,"&lt;="&amp;$B266)</f>
        <v>2.3200000000000003</v>
      </c>
      <c r="DS266" s="8">
        <f>SUMIFS('Aceite Virgen Extra'!DS$6:DS$257,'Aceite Virgen Extra'!$A$6:$A$257,"&gt;="&amp;$A266,'Aceite Virgen Extra'!$B$6:$B$257,"&lt;="&amp;$B266)</f>
        <v>2.3000000000000003</v>
      </c>
      <c r="DT266" s="8">
        <f>SUMIFS('Aceite Virgen Extra'!DT$6:DT$257,'Aceite Virgen Extra'!$A$6:$A$257,"&gt;="&amp;$A266,'Aceite Virgen Extra'!$B$6:$B$257,"&lt;="&amp;$B266)</f>
        <v>5.6400000000000006</v>
      </c>
      <c r="DU266" s="8">
        <f>SUMIFS('Aceite Virgen Extra'!DU$6:DU$257,'Aceite Virgen Extra'!$A$6:$A$257,"&gt;="&amp;$A266,'Aceite Virgen Extra'!$B$6:$B$257,"&lt;="&amp;$B266)</f>
        <v>1.1100000000000001</v>
      </c>
      <c r="DV266" s="8">
        <f>SUMIFS('Aceite Virgen Extra'!DV$6:DV$257,'Aceite Virgen Extra'!$A$6:$A$257,"&gt;="&amp;$A266,'Aceite Virgen Extra'!$B$6:$B$257,"&lt;="&amp;$B266)</f>
        <v>0.28000000000000003</v>
      </c>
      <c r="DZ266" s="8">
        <f>SUMIFS('Aceite Virgen Extra'!DZ$6:DZ$257,'Aceite Virgen Extra'!$A$6:$A$257,"&gt;="&amp;$A266,'Aceite Virgen Extra'!$B$6:$B$257,"&lt;="&amp;$B266)</f>
        <v>5.2</v>
      </c>
      <c r="EA266" s="8">
        <f>SUMIFS('Aceite Virgen Extra'!EA$6:EA$257,'Aceite Virgen Extra'!$A$6:$A$257,"&gt;="&amp;$A266,'Aceite Virgen Extra'!$B$6:$B$257,"&lt;="&amp;$B266)</f>
        <v>3.67</v>
      </c>
      <c r="EB266" s="8">
        <f>SUMIFS('Aceite Virgen Extra'!EB$6:EB$257,'Aceite Virgen Extra'!$A$6:$A$257,"&gt;="&amp;$A266,'Aceite Virgen Extra'!$B$6:$B$257,"&lt;="&amp;$B266)</f>
        <v>7.82</v>
      </c>
      <c r="EC266" s="8">
        <f>SUMIFS('Aceite Virgen Extra'!EC$6:EC$257,'Aceite Virgen Extra'!$A$6:$A$257,"&gt;="&amp;$A266,'Aceite Virgen Extra'!$B$6:$B$257,"&lt;="&amp;$B266)</f>
        <v>0</v>
      </c>
      <c r="EG266" s="8">
        <f>SUMIFS('Aceite Virgen Extra'!EG$6:EG$257,'Aceite Virgen Extra'!$A$6:$A$257,"&gt;="&amp;$A266,'Aceite Virgen Extra'!$B$6:$B$257,"&lt;="&amp;$B266)</f>
        <v>5.5</v>
      </c>
      <c r="EH266" s="8">
        <f>SUMIFS('Aceite Virgen Extra'!EH$6:EH$257,'Aceite Virgen Extra'!$A$6:$A$257,"&gt;="&amp;$A266,'Aceite Virgen Extra'!$B$6:$B$257,"&lt;="&amp;$B266)</f>
        <v>7.85</v>
      </c>
      <c r="EI266" s="8">
        <f>SUMIFS('Aceite Virgen Extra'!EI$6:EI$257,'Aceite Virgen Extra'!$A$6:$A$257,"&gt;="&amp;$A266,'Aceite Virgen Extra'!$B$6:$B$257,"&lt;="&amp;$B266)</f>
        <v>5</v>
      </c>
      <c r="EJ266" s="8">
        <f>SUMIFS('Aceite Virgen Extra'!EJ$6:EJ$257,'Aceite Virgen Extra'!$A$6:$A$257,"&gt;="&amp;$A266,'Aceite Virgen Extra'!$B$6:$B$257,"&lt;="&amp;$B266)</f>
        <v>1.68</v>
      </c>
      <c r="EN266" s="8">
        <f>SUMIFS('Aceite Virgen Extra'!EN$6:EN$257,'Aceite Virgen Extra'!$A$6:$A$257,"&gt;="&amp;$A266,'Aceite Virgen Extra'!$B$6:$B$257,"&lt;="&amp;$B266)</f>
        <v>5.52</v>
      </c>
      <c r="EO266" s="8">
        <f>SUMIFS('Aceite Virgen Extra'!EO$6:EO$257,'Aceite Virgen Extra'!$A$6:$A$257,"&gt;="&amp;$A266,'Aceite Virgen Extra'!$B$6:$B$257,"&lt;="&amp;$B266)</f>
        <v>5.4</v>
      </c>
      <c r="EP266" s="8">
        <f>SUMIFS('Aceite Virgen Extra'!EP$6:EP$257,'Aceite Virgen Extra'!$A$6:$A$257,"&gt;="&amp;$A266,'Aceite Virgen Extra'!$B$6:$B$257,"&lt;="&amp;$B266)</f>
        <v>6.1199999999999992</v>
      </c>
      <c r="EQ266" s="8">
        <f>SUMIFS('Aceite Virgen Extra'!EQ$6:EQ$257,'Aceite Virgen Extra'!$A$6:$A$257,"&gt;="&amp;$A266,'Aceite Virgen Extra'!$B$6:$B$257,"&lt;="&amp;$B266)</f>
        <v>0.76</v>
      </c>
      <c r="EU266" s="8">
        <f>SUMIFS('Aceite Virgen Extra'!EU$6:EU$257,'Aceite Virgen Extra'!$A$6:$A$257,"&gt;="&amp;$A266,'Aceite Virgen Extra'!$B$6:$B$257,"&lt;="&amp;$B266)</f>
        <v>8.7999999999999989</v>
      </c>
      <c r="EV266" s="8">
        <f>SUMIFS('Aceite Virgen Extra'!EV$6:EV$257,'Aceite Virgen Extra'!$A$6:$A$257,"&gt;="&amp;$A266,'Aceite Virgen Extra'!$B$6:$B$257,"&lt;="&amp;$B266)</f>
        <v>12.090000000000002</v>
      </c>
      <c r="EW266" s="8">
        <f>SUMIFS('Aceite Virgen Extra'!EW$6:EW$257,'Aceite Virgen Extra'!$A$6:$A$257,"&gt;="&amp;$A266,'Aceite Virgen Extra'!$B$6:$B$257,"&lt;="&amp;$B266)</f>
        <v>9.75</v>
      </c>
      <c r="EX266" s="8">
        <f>SUMIFS('Aceite Virgen Extra'!EX$6:EX$257,'Aceite Virgen Extra'!$A$6:$A$257,"&gt;="&amp;$A266,'Aceite Virgen Extra'!$B$6:$B$257,"&lt;="&amp;$B266)</f>
        <v>0.7</v>
      </c>
      <c r="FB266" s="8">
        <f>SUMIFS('Aceite Virgen Extra'!FB$6:FB$257,'Aceite Virgen Extra'!$A$6:$A$257,"&gt;="&amp;$A266,'Aceite Virgen Extra'!$B$6:$B$257,"&lt;="&amp;$B266)</f>
        <v>6.41</v>
      </c>
      <c r="FC266" s="8">
        <f>SUMIFS('Aceite Virgen Extra'!FC$6:FC$257,'Aceite Virgen Extra'!$A$6:$A$257,"&gt;="&amp;$A266,'Aceite Virgen Extra'!$B$6:$B$257,"&lt;="&amp;$B266)</f>
        <v>9.57</v>
      </c>
      <c r="FD266" s="8">
        <f>SUMIFS('Aceite Virgen Extra'!FD$6:FD$257,'Aceite Virgen Extra'!$A$6:$A$257,"&gt;="&amp;$A266,'Aceite Virgen Extra'!$B$6:$B$257,"&lt;="&amp;$B266)</f>
        <v>6.43</v>
      </c>
      <c r="FE266" s="8">
        <f>SUMIFS('Aceite Virgen Extra'!FE$6:FE$257,'Aceite Virgen Extra'!$A$6:$A$257,"&gt;="&amp;$A266,'Aceite Virgen Extra'!$B$6:$B$257,"&lt;="&amp;$B266)</f>
        <v>0</v>
      </c>
      <c r="FI266" s="8">
        <f>SUMIFS('Aceite Virgen Extra'!FI$6:FI$257,'Aceite Virgen Extra'!$A$6:$A$257,"&gt;="&amp;$A266,'Aceite Virgen Extra'!$B$6:$B$257,"&lt;="&amp;$B266)</f>
        <v>3.37</v>
      </c>
      <c r="FJ266" s="8">
        <f>SUMIFS('Aceite Virgen Extra'!FJ$6:FJ$257,'Aceite Virgen Extra'!$A$6:$A$257,"&gt;="&amp;$A266,'Aceite Virgen Extra'!$B$6:$B$257,"&lt;="&amp;$B266)</f>
        <v>2.08</v>
      </c>
      <c r="FK266" s="8">
        <f>SUMIFS('Aceite Virgen Extra'!FK$6:FK$257,'Aceite Virgen Extra'!$A$6:$A$257,"&gt;="&amp;$A266,'Aceite Virgen Extra'!$B$6:$B$257,"&lt;="&amp;$B266)</f>
        <v>4.2</v>
      </c>
      <c r="FL266" s="8">
        <f>SUMIFS('Aceite Virgen Extra'!FL$6:FL$257,'Aceite Virgen Extra'!$A$6:$A$257,"&gt;="&amp;$A266,'Aceite Virgen Extra'!$B$6:$B$257,"&lt;="&amp;$B266)</f>
        <v>2.02</v>
      </c>
      <c r="FP266" s="8">
        <f>SUMIFS('Aceite Virgen Extra'!FP$6:FP$257,'Aceite Virgen Extra'!$A$6:$A$257,"&gt;="&amp;$A266,'Aceite Virgen Extra'!$B$6:$B$257,"&lt;="&amp;$B266)</f>
        <v>3.36</v>
      </c>
      <c r="FQ266" s="8">
        <f>SUMIFS('Aceite Virgen Extra'!FQ$6:FQ$257,'Aceite Virgen Extra'!$A$6:$A$257,"&gt;="&amp;$A266,'Aceite Virgen Extra'!$B$6:$B$257,"&lt;="&amp;$B266)</f>
        <v>3.5700000000000003</v>
      </c>
      <c r="FR266" s="8">
        <f>SUMIFS('Aceite Virgen Extra'!FR$6:FR$257,'Aceite Virgen Extra'!$A$6:$A$257,"&gt;="&amp;$A266,'Aceite Virgen Extra'!$B$6:$B$257,"&lt;="&amp;$B266)</f>
        <v>2.8000000000000003</v>
      </c>
      <c r="FS266" s="8">
        <f>SUMIFS('Aceite Virgen Extra'!FS$6:FS$257,'Aceite Virgen Extra'!$A$6:$A$257,"&gt;="&amp;$A266,'Aceite Virgen Extra'!$B$6:$B$257,"&lt;="&amp;$B266)</f>
        <v>5.25</v>
      </c>
      <c r="FW266" s="8">
        <f>SUMIFS('Aceite Virgen Extra'!FW$6:FW$257,'Aceite Virgen Extra'!$A$6:$A$257,"&gt;="&amp;$A266,'Aceite Virgen Extra'!$B$6:$B$257,"&lt;="&amp;$B266)</f>
        <v>3.93</v>
      </c>
      <c r="FX266" s="8">
        <f>SUMIFS('Aceite Virgen Extra'!FX$6:FX$257,'Aceite Virgen Extra'!$A$6:$A$257,"&gt;="&amp;$A266,'Aceite Virgen Extra'!$B$6:$B$257,"&lt;="&amp;$B266)</f>
        <v>5.99</v>
      </c>
      <c r="FY266" s="8">
        <f>SUMIFS('Aceite Virgen Extra'!FY$6:FY$257,'Aceite Virgen Extra'!$A$6:$A$257,"&gt;="&amp;$A266,'Aceite Virgen Extra'!$B$6:$B$257,"&lt;="&amp;$B266)</f>
        <v>3.14</v>
      </c>
      <c r="FZ266" s="8">
        <f>SUMIFS('Aceite Virgen Extra'!FZ$6:FZ$257,'Aceite Virgen Extra'!$A$6:$A$257,"&gt;="&amp;$A266,'Aceite Virgen Extra'!$B$6:$B$257,"&lt;="&amp;$B266)</f>
        <v>5.21</v>
      </c>
      <c r="GD266" s="8">
        <f>SUMIFS('Aceite Virgen Extra'!GD$6:GD$257,'Aceite Virgen Extra'!$A$6:$A$257,"&gt;="&amp;$A266,'Aceite Virgen Extra'!$B$6:$B$257,"&lt;="&amp;$B266)</f>
        <v>5.1099999999999994</v>
      </c>
      <c r="GE266" s="8">
        <f>SUMIFS('Aceite Virgen Extra'!GE$6:GE$257,'Aceite Virgen Extra'!$A$6:$A$257,"&gt;="&amp;$A266,'Aceite Virgen Extra'!$B$6:$B$257,"&lt;="&amp;$B266)</f>
        <v>7.07</v>
      </c>
      <c r="GF266" s="8">
        <f>SUMIFS('Aceite Virgen Extra'!GF$6:GF$257,'Aceite Virgen Extra'!$A$6:$A$257,"&gt;="&amp;$A266,'Aceite Virgen Extra'!$B$6:$B$257,"&lt;="&amp;$B266)</f>
        <v>4.2</v>
      </c>
      <c r="GG266" s="8">
        <f>SUMIFS('Aceite Virgen Extra'!GG$6:GG$257,'Aceite Virgen Extra'!$A$6:$A$257,"&gt;="&amp;$A266,'Aceite Virgen Extra'!$B$6:$B$257,"&lt;="&amp;$B266)</f>
        <v>1.63</v>
      </c>
      <c r="GK266" s="8">
        <f>SUMIFS('Aceite Virgen Extra'!GK$6:GK$257,'Aceite Virgen Extra'!$A$6:$A$257,"&gt;="&amp;$A266,'Aceite Virgen Extra'!$B$6:$B$257,"&lt;="&amp;$B266)</f>
        <v>3.9199999999999995</v>
      </c>
      <c r="GL266" s="8">
        <f>SUMIFS('Aceite Virgen Extra'!GL$6:GL$257,'Aceite Virgen Extra'!$A$6:$A$257,"&gt;="&amp;$A266,'Aceite Virgen Extra'!$B$6:$B$257,"&lt;="&amp;$B266)</f>
        <v>3.37</v>
      </c>
      <c r="GM266" s="8">
        <f>SUMIFS('Aceite Virgen Extra'!GM$6:GM$257,'Aceite Virgen Extra'!$A$6:$A$257,"&gt;="&amp;$A266,'Aceite Virgen Extra'!$B$6:$B$257,"&lt;="&amp;$B266)</f>
        <v>3.97</v>
      </c>
      <c r="GN266" s="8">
        <f>SUMIFS('Aceite Virgen Extra'!GN$6:GN$257,'Aceite Virgen Extra'!$A$6:$A$257,"&gt;="&amp;$A266,'Aceite Virgen Extra'!$B$6:$B$257,"&lt;="&amp;$B266)</f>
        <v>1.21</v>
      </c>
      <c r="GR266" s="8">
        <f>SUMIFS('Aceite Virgen Extra'!GR$6:GR$257,'Aceite Virgen Extra'!$A$6:$A$257,"&gt;="&amp;$A266,'Aceite Virgen Extra'!$B$6:$B$257,"&lt;="&amp;$B266)</f>
        <v>8.1</v>
      </c>
      <c r="GS266" s="8">
        <f>SUMIFS('Aceite Virgen Extra'!GS$6:GS$257,'Aceite Virgen Extra'!$A$6:$A$257,"&gt;="&amp;$A266,'Aceite Virgen Extra'!$B$6:$B$257,"&lt;="&amp;$B266)</f>
        <v>2.66</v>
      </c>
      <c r="GT266" s="8">
        <f>SUMIFS('Aceite Virgen Extra'!GT$6:GT$257,'Aceite Virgen Extra'!$A$6:$A$257,"&gt;="&amp;$A266,'Aceite Virgen Extra'!$B$6:$B$257,"&lt;="&amp;$B266)</f>
        <v>11.25</v>
      </c>
      <c r="GU266" s="8">
        <f>SUMIFS('Aceite Virgen Extra'!GU$6:GU$257,'Aceite Virgen Extra'!$A$6:$A$257,"&gt;="&amp;$A266,'Aceite Virgen Extra'!$B$6:$B$257,"&lt;="&amp;$B266)</f>
        <v>8.61</v>
      </c>
      <c r="GY266" s="8">
        <f>SUMIFS('Aceite Virgen Extra'!GY$6:GY$257,'Aceite Virgen Extra'!$A$6:$A$257,"&gt;="&amp;$A266,'Aceite Virgen Extra'!$B$6:$B$257,"&lt;="&amp;$B266)</f>
        <v>11.750000000000002</v>
      </c>
      <c r="GZ266" s="8">
        <f>SUMIFS('Aceite Virgen Extra'!GZ$6:GZ$257,'Aceite Virgen Extra'!$A$6:$A$257,"&gt;="&amp;$A266,'Aceite Virgen Extra'!$B$6:$B$257,"&lt;="&amp;$B266)</f>
        <v>6.73</v>
      </c>
      <c r="HA266" s="8">
        <f>SUMIFS('Aceite Virgen Extra'!HA$6:HA$257,'Aceite Virgen Extra'!$A$6:$A$257,"&gt;="&amp;$A266,'Aceite Virgen Extra'!$B$6:$B$257,"&lt;="&amp;$B266)</f>
        <v>15.79</v>
      </c>
      <c r="HB266" s="8">
        <f>SUMIFS('Aceite Virgen Extra'!HB$6:HB$257,'Aceite Virgen Extra'!$A$6:$A$257,"&gt;="&amp;$A266,'Aceite Virgen Extra'!$B$6:$B$257,"&lt;="&amp;$B266)</f>
        <v>8.7899999999999991</v>
      </c>
    </row>
    <row r="267" spans="1:210" x14ac:dyDescent="0.3">
      <c r="A267" s="14">
        <f>'TAM Aceite Virgen Extra'!B15</f>
        <v>3.3</v>
      </c>
      <c r="B267" s="14">
        <f>'TAM Aceite Virgen Extra'!C15</f>
        <v>3.5</v>
      </c>
      <c r="C267" s="14"/>
      <c r="D267" s="8">
        <f>SUMIFS('Aceite Virgen Extra'!D$6:D$257,'Aceite Virgen Extra'!$A$6:$A$257,"&gt;="&amp;$A267,'Aceite Virgen Extra'!$B$6:$B$257,"&lt;="&amp;$B267)</f>
        <v>1.08</v>
      </c>
      <c r="E267" s="8">
        <f>SUMIFS('Aceite Virgen Extra'!E$6:E$257,'Aceite Virgen Extra'!$A$6:$A$257,"&gt;="&amp;$A267,'Aceite Virgen Extra'!$B$6:$B$257,"&lt;="&amp;$B267)</f>
        <v>1.43</v>
      </c>
      <c r="F267" s="8">
        <f>SUMIFS('Aceite Virgen Extra'!F$6:F$257,'Aceite Virgen Extra'!$A$6:$A$257,"&gt;="&amp;$A267,'Aceite Virgen Extra'!$B$6:$B$257,"&lt;="&amp;$B267)</f>
        <v>1.1200000000000001</v>
      </c>
      <c r="G267" s="8">
        <f>SUMIFS('Aceite Virgen Extra'!G$6:G$257,'Aceite Virgen Extra'!$A$6:$A$257,"&gt;="&amp;$A267,'Aceite Virgen Extra'!$B$6:$B$257,"&lt;="&amp;$B267)</f>
        <v>0</v>
      </c>
      <c r="H267" s="14"/>
      <c r="I267" s="14"/>
      <c r="J267" s="14"/>
      <c r="K267" s="8">
        <f>SUMIFS('Aceite Virgen Extra'!K$6:K$257,'Aceite Virgen Extra'!$A$6:$A$257,"&gt;="&amp;$A267,'Aceite Virgen Extra'!$B$6:$B$257,"&lt;="&amp;$B267)</f>
        <v>0.19</v>
      </c>
      <c r="L267" s="8">
        <f>SUMIFS('Aceite Virgen Extra'!L$6:L$257,'Aceite Virgen Extra'!$A$6:$A$257,"&gt;="&amp;$A267,'Aceite Virgen Extra'!$B$6:$B$257,"&lt;="&amp;$B267)</f>
        <v>0.5</v>
      </c>
      <c r="M267" s="8">
        <f>SUMIFS('Aceite Virgen Extra'!M$6:M$257,'Aceite Virgen Extra'!$A$6:$A$257,"&gt;="&amp;$A267,'Aceite Virgen Extra'!$B$6:$B$257,"&lt;="&amp;$B267)</f>
        <v>0.14000000000000001</v>
      </c>
      <c r="N267" s="8">
        <f>SUMIFS('Aceite Virgen Extra'!N$6:N$257,'Aceite Virgen Extra'!$A$6:$A$257,"&gt;="&amp;$A267,'Aceite Virgen Extra'!$B$6:$B$257,"&lt;="&amp;$B267)</f>
        <v>0</v>
      </c>
      <c r="O267" s="14"/>
      <c r="P267" s="14"/>
      <c r="Q267" s="14"/>
      <c r="R267" s="8">
        <f>SUMIFS('Aceite Virgen Extra'!R$6:R$257,'Aceite Virgen Extra'!$A$6:$A$257,"&gt;="&amp;$A267,'Aceite Virgen Extra'!$B$6:$B$257,"&lt;="&amp;$B267)</f>
        <v>1.0899999999999999</v>
      </c>
      <c r="S267" s="8">
        <f>SUMIFS('Aceite Virgen Extra'!S$6:S$257,'Aceite Virgen Extra'!$A$6:$A$257,"&gt;="&amp;$A267,'Aceite Virgen Extra'!$B$6:$B$257,"&lt;="&amp;$B267)</f>
        <v>1.7600000000000002</v>
      </c>
      <c r="T267" s="8">
        <f>SUMIFS('Aceite Virgen Extra'!T$6:T$257,'Aceite Virgen Extra'!$A$6:$A$257,"&gt;="&amp;$A267,'Aceite Virgen Extra'!$B$6:$B$257,"&lt;="&amp;$B267)</f>
        <v>0.78</v>
      </c>
      <c r="U267" s="8">
        <f>SUMIFS('Aceite Virgen Extra'!U$6:U$257,'Aceite Virgen Extra'!$A$6:$A$257,"&gt;="&amp;$A267,'Aceite Virgen Extra'!$B$6:$B$257,"&lt;="&amp;$B267)</f>
        <v>0.61</v>
      </c>
      <c r="V267" s="14"/>
      <c r="W267" s="14"/>
      <c r="X267" s="14"/>
      <c r="Y267" s="8">
        <f>SUMIFS('Aceite Virgen Extra'!Y$6:Y$257,'Aceite Virgen Extra'!$A$6:$A$257,"&gt;="&amp;$A267,'Aceite Virgen Extra'!$B$6:$B$257,"&lt;="&amp;$B267)</f>
        <v>0.88</v>
      </c>
      <c r="Z267" s="8">
        <f>SUMIFS('Aceite Virgen Extra'!Z$6:Z$257,'Aceite Virgen Extra'!$A$6:$A$257,"&gt;="&amp;$A267,'Aceite Virgen Extra'!$B$6:$B$257,"&lt;="&amp;$B267)</f>
        <v>1.71</v>
      </c>
      <c r="AA267" s="8">
        <f>SUMIFS('Aceite Virgen Extra'!AA$6:AA$257,'Aceite Virgen Extra'!$A$6:$A$257,"&gt;="&amp;$A267,'Aceite Virgen Extra'!$B$6:$B$257,"&lt;="&amp;$B267)</f>
        <v>0.71</v>
      </c>
      <c r="AB267" s="8">
        <f>SUMIFS('Aceite Virgen Extra'!AB$6:AB$257,'Aceite Virgen Extra'!$A$6:$A$257,"&gt;="&amp;$A267,'Aceite Virgen Extra'!$B$6:$B$257,"&lt;="&amp;$B267)</f>
        <v>0</v>
      </c>
      <c r="AC267" s="14"/>
      <c r="AD267" s="14"/>
      <c r="AE267" s="14"/>
      <c r="AF267" s="8">
        <f>SUMIFS('Aceite Virgen Extra'!AF$6:AF$257,'Aceite Virgen Extra'!$A$6:$A$257,"&gt;="&amp;$A267,'Aceite Virgen Extra'!$B$6:$B$257,"&lt;="&amp;$B267)</f>
        <v>0.64</v>
      </c>
      <c r="AG267" s="8">
        <f>SUMIFS('Aceite Virgen Extra'!AG$6:AG$257,'Aceite Virgen Extra'!$A$6:$A$257,"&gt;="&amp;$A267,'Aceite Virgen Extra'!$B$6:$B$257,"&lt;="&amp;$B267)</f>
        <v>0.65999999999999992</v>
      </c>
      <c r="AH267" s="8">
        <f>SUMIFS('Aceite Virgen Extra'!AH$6:AH$257,'Aceite Virgen Extra'!$A$6:$A$257,"&gt;="&amp;$A267,'Aceite Virgen Extra'!$B$6:$B$257,"&lt;="&amp;$B267)</f>
        <v>0.49</v>
      </c>
      <c r="AI267" s="8">
        <f>SUMIFS('Aceite Virgen Extra'!AI$6:AI$257,'Aceite Virgen Extra'!$A$6:$A$257,"&gt;="&amp;$A267,'Aceite Virgen Extra'!$B$6:$B$257,"&lt;="&amp;$B267)</f>
        <v>0.25</v>
      </c>
      <c r="AJ267" s="14"/>
      <c r="AK267" s="14"/>
      <c r="AL267" s="14"/>
      <c r="AM267" s="8">
        <f>SUMIFS('Aceite Virgen Extra'!AM$6:AM$257,'Aceite Virgen Extra'!$A$6:$A$257,"&gt;="&amp;$A267,'Aceite Virgen Extra'!$B$6:$B$257,"&lt;="&amp;$B267)</f>
        <v>0.48000000000000004</v>
      </c>
      <c r="AN267" s="8">
        <f>SUMIFS('Aceite Virgen Extra'!AN$6:AN$257,'Aceite Virgen Extra'!$A$6:$A$257,"&gt;="&amp;$A267,'Aceite Virgen Extra'!$B$6:$B$257,"&lt;="&amp;$B267)</f>
        <v>0.25</v>
      </c>
      <c r="AO267" s="8">
        <f>SUMIFS('Aceite Virgen Extra'!AO$6:AO$257,'Aceite Virgen Extra'!$A$6:$A$257,"&gt;="&amp;$A267,'Aceite Virgen Extra'!$B$6:$B$257,"&lt;="&amp;$B267)</f>
        <v>0.75</v>
      </c>
      <c r="AP267" s="8">
        <f>SUMIFS('Aceite Virgen Extra'!AP$6:AP$257,'Aceite Virgen Extra'!$A$6:$A$257,"&gt;="&amp;$A267,'Aceite Virgen Extra'!$B$6:$B$257,"&lt;="&amp;$B267)</f>
        <v>0</v>
      </c>
      <c r="AQ267" s="14"/>
      <c r="AR267" s="14"/>
      <c r="AT267" s="8">
        <f>SUMIFS('Aceite Virgen Extra'!AT$6:AT$257,'Aceite Virgen Extra'!$A$6:$A$257,"&gt;="&amp;$A267,'Aceite Virgen Extra'!$B$6:$B$257,"&lt;="&amp;$B267)</f>
        <v>0.43</v>
      </c>
      <c r="AU267" s="8">
        <f>SUMIFS('Aceite Virgen Extra'!AU$6:AU$257,'Aceite Virgen Extra'!$A$6:$A$257,"&gt;="&amp;$A267,'Aceite Virgen Extra'!$B$6:$B$257,"&lt;="&amp;$B267)</f>
        <v>0.81</v>
      </c>
      <c r="AV267" s="8">
        <f>SUMIFS('Aceite Virgen Extra'!AV$6:AV$257,'Aceite Virgen Extra'!$A$6:$A$257,"&gt;="&amp;$A267,'Aceite Virgen Extra'!$B$6:$B$257,"&lt;="&amp;$B267)</f>
        <v>0.28000000000000003</v>
      </c>
      <c r="AW267" s="8">
        <f>SUMIFS('Aceite Virgen Extra'!AW$6:AW$257,'Aceite Virgen Extra'!$A$6:$A$257,"&gt;="&amp;$A267,'Aceite Virgen Extra'!$B$6:$B$257,"&lt;="&amp;$B267)</f>
        <v>0</v>
      </c>
      <c r="BA267" s="8">
        <f>SUMIFS('Aceite Virgen Extra'!BA$6:BA$257,'Aceite Virgen Extra'!$A$6:$A$257,"&gt;="&amp;A267,'Aceite Virgen Extra'!$B$6:$B$257,"&lt;="&amp;B267)</f>
        <v>0.49</v>
      </c>
      <c r="BB267" s="8">
        <f>SUMIFS('Aceite Virgen Extra'!BB$6:BB$257,'Aceite Virgen Extra'!$A$6:$A$257,"&gt;="&amp;$A267,'Aceite Virgen Extra'!$B$6:$B$257,"&lt;="&amp;$B267)</f>
        <v>0.64</v>
      </c>
      <c r="BC267" s="8">
        <f>SUMIFS('Aceite Virgen Extra'!BC$6:BC$257,'Aceite Virgen Extra'!$A$6:$A$257,"&gt;="&amp;$A267,'Aceite Virgen Extra'!$B$6:$B$257,"&lt;="&amp;$B267)</f>
        <v>0.55000000000000004</v>
      </c>
      <c r="BD267" s="8">
        <f>SUMIFS('Aceite Virgen Extra'!BD$6:BD$257,'Aceite Virgen Extra'!$A$6:$A$257,"&gt;="&amp;$A267,'Aceite Virgen Extra'!$B$6:$B$257,"&lt;="&amp;$B267)</f>
        <v>0.21</v>
      </c>
      <c r="BH267" s="8">
        <f>SUMIFS('Aceite Virgen Extra'!BH$6:BH$257,'Aceite Virgen Extra'!$A$6:$A$257,"&gt;="&amp;$A267,'Aceite Virgen Extra'!$B$6:$B$257,"&lt;="&amp;$B267)</f>
        <v>0.96000000000000008</v>
      </c>
      <c r="BI267" s="8">
        <f>SUMIFS('Aceite Virgen Extra'!BI$6:BI$257,'Aceite Virgen Extra'!$A$6:$A$257,"&gt;="&amp;$A267,'Aceite Virgen Extra'!$B$6:$B$257,"&lt;="&amp;$B267)</f>
        <v>0.86</v>
      </c>
      <c r="BJ267" s="8">
        <f>SUMIFS('Aceite Virgen Extra'!BJ$6:BJ$257,'Aceite Virgen Extra'!$A$6:$A$257,"&gt;="&amp;$A267,'Aceite Virgen Extra'!$B$6:$B$257,"&lt;="&amp;$B267)</f>
        <v>0.63</v>
      </c>
      <c r="BK267" s="8">
        <f>SUMIFS('Aceite Virgen Extra'!BK$6:BK$257,'Aceite Virgen Extra'!$A$6:$A$257,"&gt;="&amp;$A267,'Aceite Virgen Extra'!$B$6:$B$257,"&lt;="&amp;$B267)</f>
        <v>1.03</v>
      </c>
      <c r="BO267" s="8">
        <f>SUMIFS('Aceite Virgen Extra'!BO$6:BO$257,'Aceite Virgen Extra'!$A$6:$A$257,"&gt;="&amp;$A267,'Aceite Virgen Extra'!$B$6:$B$257,"&lt;="&amp;$B267)</f>
        <v>1.25</v>
      </c>
      <c r="BP267" s="8">
        <f>SUMIFS('Aceite Virgen Extra'!BP$6:BP$257,'Aceite Virgen Extra'!$A$6:$A$257,"&gt;="&amp;$A267,'Aceite Virgen Extra'!$B$6:$B$257,"&lt;="&amp;$B267)</f>
        <v>0.69000000000000006</v>
      </c>
      <c r="BQ267" s="8">
        <f>SUMIFS('Aceite Virgen Extra'!BQ$6:BQ$257,'Aceite Virgen Extra'!$A$6:$A$257,"&gt;="&amp;$A267,'Aceite Virgen Extra'!$B$6:$B$257,"&lt;="&amp;$B267)</f>
        <v>0.28999999999999998</v>
      </c>
      <c r="BR267" s="8">
        <f>SUMIFS('Aceite Virgen Extra'!BR$6:BR$257,'Aceite Virgen Extra'!$A$6:$A$257,"&gt;="&amp;$A267,'Aceite Virgen Extra'!$B$6:$B$257,"&lt;="&amp;$B267)</f>
        <v>5.58</v>
      </c>
      <c r="BV267" s="8">
        <f>SUMIFS('Aceite Virgen Extra'!BV$6:BV$257,'Aceite Virgen Extra'!$A$6:$A$257,"&gt;="&amp;$A267,'Aceite Virgen Extra'!$B$6:$B$257,"&lt;="&amp;$B267)</f>
        <v>0.63</v>
      </c>
      <c r="BW267" s="8">
        <f>SUMIFS('Aceite Virgen Extra'!BW$6:BW$257,'Aceite Virgen Extra'!$A$6:$A$257,"&gt;="&amp;$A267,'Aceite Virgen Extra'!$B$6:$B$257,"&lt;="&amp;$B267)</f>
        <v>0.35</v>
      </c>
      <c r="BX267" s="8">
        <f>SUMIFS('Aceite Virgen Extra'!BX$6:BX$257,'Aceite Virgen Extra'!$A$6:$A$257,"&gt;="&amp;$A267,'Aceite Virgen Extra'!$B$6:$B$257,"&lt;="&amp;$B267)</f>
        <v>0.55000000000000004</v>
      </c>
      <c r="BY267" s="8">
        <f>SUMIFS('Aceite Virgen Extra'!BY$6:BY$257,'Aceite Virgen Extra'!$A$6:$A$257,"&gt;="&amp;$A267,'Aceite Virgen Extra'!$B$6:$B$257,"&lt;="&amp;$B267)</f>
        <v>0.28999999999999998</v>
      </c>
      <c r="CC267" s="8">
        <f>SUMIFS('Aceite Virgen Extra'!CC$6:CC$257,'Aceite Virgen Extra'!$A$6:$A$257,"&gt;="&amp;$A267,'Aceite Virgen Extra'!$B$6:$B$257,"&lt;="&amp;$B267)</f>
        <v>0.95</v>
      </c>
      <c r="CD267" s="8">
        <f>SUMIFS('Aceite Virgen Extra'!CD$6:CD$257,'Aceite Virgen Extra'!$A$6:$A$257,"&gt;="&amp;$A267,'Aceite Virgen Extra'!$B$6:$B$257,"&lt;="&amp;$B267)</f>
        <v>1.89</v>
      </c>
      <c r="CE267" s="8">
        <f>SUMIFS('Aceite Virgen Extra'!CE$6:CE$257,'Aceite Virgen Extra'!$A$6:$A$257,"&gt;="&amp;$A267,'Aceite Virgen Extra'!$B$6:$B$257,"&lt;="&amp;$B267)</f>
        <v>0.37000000000000005</v>
      </c>
      <c r="CF267" s="8">
        <f>SUMIFS('Aceite Virgen Extra'!CF$6:CF$257,'Aceite Virgen Extra'!$A$6:$A$257,"&gt;="&amp;$A267,'Aceite Virgen Extra'!$B$6:$B$257,"&lt;="&amp;$B267)</f>
        <v>0.41000000000000003</v>
      </c>
      <c r="CJ267" s="8">
        <f>SUMIFS('Aceite Virgen Extra'!CJ$6:CJ$257,'Aceite Virgen Extra'!$A$6:$A$257,"&gt;="&amp;$A267,'Aceite Virgen Extra'!$B$6:$B$257,"&lt;="&amp;$B267)</f>
        <v>2.73</v>
      </c>
      <c r="CK267" s="8">
        <f>SUMIFS('Aceite Virgen Extra'!CK$6:CK$257,'Aceite Virgen Extra'!$A$6:$A$257,"&gt;="&amp;$A267,'Aceite Virgen Extra'!$B$6:$B$257,"&lt;="&amp;$B267)</f>
        <v>4.5599999999999996</v>
      </c>
      <c r="CL267" s="8">
        <f>SUMIFS('Aceite Virgen Extra'!CL$6:CL$257,'Aceite Virgen Extra'!$A$6:$A$257,"&gt;="&amp;$A267,'Aceite Virgen Extra'!$B$6:$B$257,"&lt;="&amp;$B267)</f>
        <v>1.5200000000000002</v>
      </c>
      <c r="CM267" s="8">
        <f>SUMIFS('Aceite Virgen Extra'!CM$6:CM$257,'Aceite Virgen Extra'!$A$6:$A$257,"&gt;="&amp;$A267,'Aceite Virgen Extra'!$B$6:$B$257,"&lt;="&amp;$B267)</f>
        <v>0.32</v>
      </c>
      <c r="CQ267" s="8">
        <f>SUMIFS('Aceite Virgen Extra'!CQ$6:CQ$257,'Aceite Virgen Extra'!$A$6:$A$257,"&gt;="&amp;$A267,'Aceite Virgen Extra'!$B$6:$B$257,"&lt;="&amp;$B267)</f>
        <v>2.2199999999999998</v>
      </c>
      <c r="CR267" s="8">
        <f>SUMIFS('Aceite Virgen Extra'!CR$6:CR$257,'Aceite Virgen Extra'!$A$6:$A$257,"&gt;="&amp;$A267,'Aceite Virgen Extra'!$B$6:$B$257,"&lt;="&amp;$B267)</f>
        <v>3.2300000000000004</v>
      </c>
      <c r="CS267" s="8">
        <f>SUMIFS('Aceite Virgen Extra'!CS$6:CS$257,'Aceite Virgen Extra'!$A$6:$A$257,"&gt;="&amp;$A267,'Aceite Virgen Extra'!$B$6:$B$257,"&lt;="&amp;$B267)</f>
        <v>1.6</v>
      </c>
      <c r="CT267" s="8">
        <f>SUMIFS('Aceite Virgen Extra'!CT$6:CT$257,'Aceite Virgen Extra'!$A$6:$A$257,"&gt;="&amp;$A267,'Aceite Virgen Extra'!$B$6:$B$257,"&lt;="&amp;$B267)</f>
        <v>0</v>
      </c>
      <c r="CX267" s="8">
        <f>SUMIFS('Aceite Virgen Extra'!CX$6:CX$257,'Aceite Virgen Extra'!$A$6:$A$257,"&gt;="&amp;$A267,'Aceite Virgen Extra'!$B$6:$B$257,"&lt;="&amp;$B267)</f>
        <v>3.87</v>
      </c>
      <c r="CY267" s="8">
        <f>SUMIFS('Aceite Virgen Extra'!CY$6:CY$257,'Aceite Virgen Extra'!$A$6:$A$257,"&gt;="&amp;$A267,'Aceite Virgen Extra'!$B$6:$B$257,"&lt;="&amp;$B267)</f>
        <v>6.09</v>
      </c>
      <c r="CZ267" s="8">
        <f>SUMIFS('Aceite Virgen Extra'!CZ$6:CZ$257,'Aceite Virgen Extra'!$A$6:$A$257,"&gt;="&amp;$A267,'Aceite Virgen Extra'!$B$6:$B$257,"&lt;="&amp;$B267)</f>
        <v>3.55</v>
      </c>
      <c r="DA267" s="8">
        <f>SUMIFS('Aceite Virgen Extra'!DA$6:DA$257,'Aceite Virgen Extra'!$A$6:$A$257,"&gt;="&amp;$A267,'Aceite Virgen Extra'!$B$6:$B$257,"&lt;="&amp;$B267)</f>
        <v>0</v>
      </c>
      <c r="DE267" s="8">
        <f>SUMIFS('Aceite Virgen Extra'!DE$6:DE$257,'Aceite Virgen Extra'!$A$6:$A$257,"&gt;="&amp;$A267,'Aceite Virgen Extra'!$B$6:$B$257,"&lt;="&amp;$B267)</f>
        <v>4.3099999999999996</v>
      </c>
      <c r="DF267" s="8">
        <f>SUMIFS('Aceite Virgen Extra'!DF$6:DF$257,'Aceite Virgen Extra'!$A$6:$A$257,"&gt;="&amp;$A267,'Aceite Virgen Extra'!$B$6:$B$257,"&lt;="&amp;$B267)</f>
        <v>4.08</v>
      </c>
      <c r="DG267" s="8">
        <f>SUMIFS('Aceite Virgen Extra'!DG$6:DG$257,'Aceite Virgen Extra'!$A$6:$A$257,"&gt;="&amp;$A267,'Aceite Virgen Extra'!$B$6:$B$257,"&lt;="&amp;$B267)</f>
        <v>4.5399999999999991</v>
      </c>
      <c r="DH267" s="8">
        <f>SUMIFS('Aceite Virgen Extra'!DH$6:DH$257,'Aceite Virgen Extra'!$A$6:$A$257,"&gt;="&amp;$A267,'Aceite Virgen Extra'!$B$6:$B$257,"&lt;="&amp;$B267)</f>
        <v>2.2000000000000002</v>
      </c>
      <c r="DL267" s="8">
        <f>SUMIFS('Aceite Virgen Extra'!DL$6:DL$257,'Aceite Virgen Extra'!$A$6:$A$257,"&gt;="&amp;$A267,'Aceite Virgen Extra'!$B$6:$B$257,"&lt;="&amp;$B267)</f>
        <v>5.33</v>
      </c>
      <c r="DM267" s="8">
        <f>SUMIFS('Aceite Virgen Extra'!DM$6:DM$257,'Aceite Virgen Extra'!$A$6:$A$257,"&gt;="&amp;$A267,'Aceite Virgen Extra'!$B$6:$B$257,"&lt;="&amp;$B267)</f>
        <v>1.74</v>
      </c>
      <c r="DN267" s="8">
        <f>SUMIFS('Aceite Virgen Extra'!DN$6:DN$257,'Aceite Virgen Extra'!$A$6:$A$257,"&gt;="&amp;$A267,'Aceite Virgen Extra'!$B$6:$B$257,"&lt;="&amp;$B267)</f>
        <v>6.7</v>
      </c>
      <c r="DO267" s="8">
        <f>SUMIFS('Aceite Virgen Extra'!DO$6:DO$257,'Aceite Virgen Extra'!$A$6:$A$257,"&gt;="&amp;$A267,'Aceite Virgen Extra'!$B$6:$B$257,"&lt;="&amp;$B267)</f>
        <v>3.42</v>
      </c>
      <c r="DS267" s="8">
        <f>SUMIFS('Aceite Virgen Extra'!DS$6:DS$257,'Aceite Virgen Extra'!$A$6:$A$257,"&gt;="&amp;$A267,'Aceite Virgen Extra'!$B$6:$B$257,"&lt;="&amp;$B267)</f>
        <v>3.6900000000000004</v>
      </c>
      <c r="DT267" s="8">
        <f>SUMIFS('Aceite Virgen Extra'!DT$6:DT$257,'Aceite Virgen Extra'!$A$6:$A$257,"&gt;="&amp;$A267,'Aceite Virgen Extra'!$B$6:$B$257,"&lt;="&amp;$B267)</f>
        <v>2</v>
      </c>
      <c r="DU267" s="8">
        <f>SUMIFS('Aceite Virgen Extra'!DU$6:DU$257,'Aceite Virgen Extra'!$A$6:$A$257,"&gt;="&amp;$A267,'Aceite Virgen Extra'!$B$6:$B$257,"&lt;="&amp;$B267)</f>
        <v>4.83</v>
      </c>
      <c r="DV267" s="8">
        <f>SUMIFS('Aceite Virgen Extra'!DV$6:DV$257,'Aceite Virgen Extra'!$A$6:$A$257,"&gt;="&amp;$A267,'Aceite Virgen Extra'!$B$6:$B$257,"&lt;="&amp;$B267)</f>
        <v>2.09</v>
      </c>
      <c r="DZ267" s="8">
        <f>SUMIFS('Aceite Virgen Extra'!DZ$6:DZ$257,'Aceite Virgen Extra'!$A$6:$A$257,"&gt;="&amp;$A267,'Aceite Virgen Extra'!$B$6:$B$257,"&lt;="&amp;$B267)</f>
        <v>4.62</v>
      </c>
      <c r="EA267" s="8">
        <f>SUMIFS('Aceite Virgen Extra'!EA$6:EA$257,'Aceite Virgen Extra'!$A$6:$A$257,"&gt;="&amp;$A267,'Aceite Virgen Extra'!$B$6:$B$257,"&lt;="&amp;$B267)</f>
        <v>5.7799999999999994</v>
      </c>
      <c r="EB267" s="8">
        <f>SUMIFS('Aceite Virgen Extra'!EB$6:EB$257,'Aceite Virgen Extra'!$A$6:$A$257,"&gt;="&amp;$A267,'Aceite Virgen Extra'!$B$6:$B$257,"&lt;="&amp;$B267)</f>
        <v>4.0599999999999996</v>
      </c>
      <c r="EC267" s="8">
        <f>SUMIFS('Aceite Virgen Extra'!EC$6:EC$257,'Aceite Virgen Extra'!$A$6:$A$257,"&gt;="&amp;$A267,'Aceite Virgen Extra'!$B$6:$B$257,"&lt;="&amp;$B267)</f>
        <v>1.3599999999999999</v>
      </c>
      <c r="EG267" s="8">
        <f>SUMIFS('Aceite Virgen Extra'!EG$6:EG$257,'Aceite Virgen Extra'!$A$6:$A$257,"&gt;="&amp;$A267,'Aceite Virgen Extra'!$B$6:$B$257,"&lt;="&amp;$B267)</f>
        <v>4.58</v>
      </c>
      <c r="EH267" s="8">
        <f>SUMIFS('Aceite Virgen Extra'!EH$6:EH$257,'Aceite Virgen Extra'!$A$6:$A$257,"&gt;="&amp;$A267,'Aceite Virgen Extra'!$B$6:$B$257,"&lt;="&amp;$B267)</f>
        <v>7.71</v>
      </c>
      <c r="EI267" s="8">
        <f>SUMIFS('Aceite Virgen Extra'!EI$6:EI$257,'Aceite Virgen Extra'!$A$6:$A$257,"&gt;="&amp;$A267,'Aceite Virgen Extra'!$B$6:$B$257,"&lt;="&amp;$B267)</f>
        <v>2.27</v>
      </c>
      <c r="EJ267" s="8">
        <f>SUMIFS('Aceite Virgen Extra'!EJ$6:EJ$257,'Aceite Virgen Extra'!$A$6:$A$257,"&gt;="&amp;$A267,'Aceite Virgen Extra'!$B$6:$B$257,"&lt;="&amp;$B267)</f>
        <v>1.87</v>
      </c>
      <c r="EN267" s="8">
        <f>SUMIFS('Aceite Virgen Extra'!EN$6:EN$257,'Aceite Virgen Extra'!$A$6:$A$257,"&gt;="&amp;$A267,'Aceite Virgen Extra'!$B$6:$B$257,"&lt;="&amp;$B267)</f>
        <v>4.2799999999999994</v>
      </c>
      <c r="EO267" s="8">
        <f>SUMIFS('Aceite Virgen Extra'!EO$6:EO$257,'Aceite Virgen Extra'!$A$6:$A$257,"&gt;="&amp;$A267,'Aceite Virgen Extra'!$B$6:$B$257,"&lt;="&amp;$B267)</f>
        <v>6.68</v>
      </c>
      <c r="EP267" s="8">
        <f>SUMIFS('Aceite Virgen Extra'!EP$6:EP$257,'Aceite Virgen Extra'!$A$6:$A$257,"&gt;="&amp;$A267,'Aceite Virgen Extra'!$B$6:$B$257,"&lt;="&amp;$B267)</f>
        <v>2.44</v>
      </c>
      <c r="EQ267" s="8">
        <f>SUMIFS('Aceite Virgen Extra'!EQ$6:EQ$257,'Aceite Virgen Extra'!$A$6:$A$257,"&gt;="&amp;$A267,'Aceite Virgen Extra'!$B$6:$B$257,"&lt;="&amp;$B267)</f>
        <v>6.1999999999999993</v>
      </c>
      <c r="EU267" s="8">
        <f>SUMIFS('Aceite Virgen Extra'!EU$6:EU$257,'Aceite Virgen Extra'!$A$6:$A$257,"&gt;="&amp;$A267,'Aceite Virgen Extra'!$B$6:$B$257,"&lt;="&amp;$B267)</f>
        <v>5.77</v>
      </c>
      <c r="EV267" s="8">
        <f>SUMIFS('Aceite Virgen Extra'!EV$6:EV$257,'Aceite Virgen Extra'!$A$6:$A$257,"&gt;="&amp;$A267,'Aceite Virgen Extra'!$B$6:$B$257,"&lt;="&amp;$B267)</f>
        <v>5.2099999999999991</v>
      </c>
      <c r="EW267" s="8">
        <f>SUMIFS('Aceite Virgen Extra'!EW$6:EW$257,'Aceite Virgen Extra'!$A$6:$A$257,"&gt;="&amp;$A267,'Aceite Virgen Extra'!$B$6:$B$257,"&lt;="&amp;$B267)</f>
        <v>1.74</v>
      </c>
      <c r="EX267" s="8">
        <f>SUMIFS('Aceite Virgen Extra'!EX$6:EX$257,'Aceite Virgen Extra'!$A$6:$A$257,"&gt;="&amp;$A267,'Aceite Virgen Extra'!$B$6:$B$257,"&lt;="&amp;$B267)</f>
        <v>23.37</v>
      </c>
      <c r="FB267" s="8">
        <f>SUMIFS('Aceite Virgen Extra'!FB$6:FB$257,'Aceite Virgen Extra'!$A$6:$A$257,"&gt;="&amp;$A267,'Aceite Virgen Extra'!$B$6:$B$257,"&lt;="&amp;$B267)</f>
        <v>7.68</v>
      </c>
      <c r="FC267" s="8">
        <f>SUMIFS('Aceite Virgen Extra'!FC$6:FC$257,'Aceite Virgen Extra'!$A$6:$A$257,"&gt;="&amp;$A267,'Aceite Virgen Extra'!$B$6:$B$257,"&lt;="&amp;$B267)</f>
        <v>9.68</v>
      </c>
      <c r="FD267" s="8">
        <f>SUMIFS('Aceite Virgen Extra'!FD$6:FD$257,'Aceite Virgen Extra'!$A$6:$A$257,"&gt;="&amp;$A267,'Aceite Virgen Extra'!$B$6:$B$257,"&lt;="&amp;$B267)</f>
        <v>6.29</v>
      </c>
      <c r="FE267" s="8">
        <f>SUMIFS('Aceite Virgen Extra'!FE$6:FE$257,'Aceite Virgen Extra'!$A$6:$A$257,"&gt;="&amp;$A267,'Aceite Virgen Extra'!$B$6:$B$257,"&lt;="&amp;$B267)</f>
        <v>8.8999999999999986</v>
      </c>
      <c r="FI267" s="8">
        <f>SUMIFS('Aceite Virgen Extra'!FI$6:FI$257,'Aceite Virgen Extra'!$A$6:$A$257,"&gt;="&amp;$A267,'Aceite Virgen Extra'!$B$6:$B$257,"&lt;="&amp;$B267)</f>
        <v>13.139999999999999</v>
      </c>
      <c r="FJ267" s="8">
        <f>SUMIFS('Aceite Virgen Extra'!FJ$6:FJ$257,'Aceite Virgen Extra'!$A$6:$A$257,"&gt;="&amp;$A267,'Aceite Virgen Extra'!$B$6:$B$257,"&lt;="&amp;$B267)</f>
        <v>13.34</v>
      </c>
      <c r="FK267" s="8">
        <f>SUMIFS('Aceite Virgen Extra'!FK$6:FK$257,'Aceite Virgen Extra'!$A$6:$A$257,"&gt;="&amp;$A267,'Aceite Virgen Extra'!$B$6:$B$257,"&lt;="&amp;$B267)</f>
        <v>15.17</v>
      </c>
      <c r="FL267" s="8">
        <f>SUMIFS('Aceite Virgen Extra'!FL$6:FL$257,'Aceite Virgen Extra'!$A$6:$A$257,"&gt;="&amp;$A267,'Aceite Virgen Extra'!$B$6:$B$257,"&lt;="&amp;$B267)</f>
        <v>1.71</v>
      </c>
      <c r="FP267" s="8">
        <f>SUMIFS('Aceite Virgen Extra'!FP$6:FP$257,'Aceite Virgen Extra'!$A$6:$A$257,"&gt;="&amp;$A267,'Aceite Virgen Extra'!$B$6:$B$257,"&lt;="&amp;$B267)</f>
        <v>14.51</v>
      </c>
      <c r="FQ267" s="8">
        <f>SUMIFS('Aceite Virgen Extra'!FQ$6:FQ$257,'Aceite Virgen Extra'!$A$6:$A$257,"&gt;="&amp;$A267,'Aceite Virgen Extra'!$B$6:$B$257,"&lt;="&amp;$B267)</f>
        <v>14.26</v>
      </c>
      <c r="FR267" s="8">
        <f>SUMIFS('Aceite Virgen Extra'!FR$6:FR$257,'Aceite Virgen Extra'!$A$6:$A$257,"&gt;="&amp;$A267,'Aceite Virgen Extra'!$B$6:$B$257,"&lt;="&amp;$B267)</f>
        <v>16.11</v>
      </c>
      <c r="FS267" s="8">
        <f>SUMIFS('Aceite Virgen Extra'!FS$6:FS$257,'Aceite Virgen Extra'!$A$6:$A$257,"&gt;="&amp;$A267,'Aceite Virgen Extra'!$B$6:$B$257,"&lt;="&amp;$B267)</f>
        <v>3.9899999999999998</v>
      </c>
      <c r="FW267" s="8">
        <f>SUMIFS('Aceite Virgen Extra'!FW$6:FW$257,'Aceite Virgen Extra'!$A$6:$A$257,"&gt;="&amp;$A267,'Aceite Virgen Extra'!$B$6:$B$257,"&lt;="&amp;$B267)</f>
        <v>11.530000000000001</v>
      </c>
      <c r="FX267" s="8">
        <f>SUMIFS('Aceite Virgen Extra'!FX$6:FX$257,'Aceite Virgen Extra'!$A$6:$A$257,"&gt;="&amp;$A267,'Aceite Virgen Extra'!$B$6:$B$257,"&lt;="&amp;$B267)</f>
        <v>4.95</v>
      </c>
      <c r="FY267" s="8">
        <f>SUMIFS('Aceite Virgen Extra'!FY$6:FY$257,'Aceite Virgen Extra'!$A$6:$A$257,"&gt;="&amp;$A267,'Aceite Virgen Extra'!$B$6:$B$257,"&lt;="&amp;$B267)</f>
        <v>14.659999999999998</v>
      </c>
      <c r="FZ267" s="8">
        <f>SUMIFS('Aceite Virgen Extra'!FZ$6:FZ$257,'Aceite Virgen Extra'!$A$6:$A$257,"&gt;="&amp;$A267,'Aceite Virgen Extra'!$B$6:$B$257,"&lt;="&amp;$B267)</f>
        <v>9.4600000000000009</v>
      </c>
      <c r="GD267" s="8">
        <f>SUMIFS('Aceite Virgen Extra'!GD$6:GD$257,'Aceite Virgen Extra'!$A$6:$A$257,"&gt;="&amp;$A267,'Aceite Virgen Extra'!$B$6:$B$257,"&lt;="&amp;$B267)</f>
        <v>11.68</v>
      </c>
      <c r="GE267" s="8">
        <f>SUMIFS('Aceite Virgen Extra'!GE$6:GE$257,'Aceite Virgen Extra'!$A$6:$A$257,"&gt;="&amp;$A267,'Aceite Virgen Extra'!$B$6:$B$257,"&lt;="&amp;$B267)</f>
        <v>4.9800000000000004</v>
      </c>
      <c r="GF267" s="8">
        <f>SUMIFS('Aceite Virgen Extra'!GF$6:GF$257,'Aceite Virgen Extra'!$A$6:$A$257,"&gt;="&amp;$A267,'Aceite Virgen Extra'!$B$6:$B$257,"&lt;="&amp;$B267)</f>
        <v>15.17</v>
      </c>
      <c r="GG267" s="8">
        <f>SUMIFS('Aceite Virgen Extra'!GG$6:GG$257,'Aceite Virgen Extra'!$A$6:$A$257,"&gt;="&amp;$A267,'Aceite Virgen Extra'!$B$6:$B$257,"&lt;="&amp;$B267)</f>
        <v>7.33</v>
      </c>
      <c r="GK267" s="8">
        <f>SUMIFS('Aceite Virgen Extra'!GK$6:GK$257,'Aceite Virgen Extra'!$A$6:$A$257,"&gt;="&amp;$A267,'Aceite Virgen Extra'!$B$6:$B$257,"&lt;="&amp;$B267)</f>
        <v>10.229999999999999</v>
      </c>
      <c r="GL267" s="8">
        <f>SUMIFS('Aceite Virgen Extra'!GL$6:GL$257,'Aceite Virgen Extra'!$A$6:$A$257,"&gt;="&amp;$A267,'Aceite Virgen Extra'!$B$6:$B$257,"&lt;="&amp;$B267)</f>
        <v>3.12</v>
      </c>
      <c r="GM267" s="8">
        <f>SUMIFS('Aceite Virgen Extra'!GM$6:GM$257,'Aceite Virgen Extra'!$A$6:$A$257,"&gt;="&amp;$A267,'Aceite Virgen Extra'!$B$6:$B$257,"&lt;="&amp;$B267)</f>
        <v>13.47</v>
      </c>
      <c r="GN267" s="8">
        <f>SUMIFS('Aceite Virgen Extra'!GN$6:GN$257,'Aceite Virgen Extra'!$A$6:$A$257,"&gt;="&amp;$A267,'Aceite Virgen Extra'!$B$6:$B$257,"&lt;="&amp;$B267)</f>
        <v>14.27</v>
      </c>
      <c r="GR267" s="8">
        <f>SUMIFS('Aceite Virgen Extra'!GR$6:GR$257,'Aceite Virgen Extra'!$A$6:$A$257,"&gt;="&amp;$A267,'Aceite Virgen Extra'!$B$6:$B$257,"&lt;="&amp;$B267)</f>
        <v>4.3099999999999996</v>
      </c>
      <c r="GS267" s="8">
        <f>SUMIFS('Aceite Virgen Extra'!GS$6:GS$257,'Aceite Virgen Extra'!$A$6:$A$257,"&gt;="&amp;$A267,'Aceite Virgen Extra'!$B$6:$B$257,"&lt;="&amp;$B267)</f>
        <v>2.52</v>
      </c>
      <c r="GT267" s="8">
        <f>SUMIFS('Aceite Virgen Extra'!GT$6:GT$257,'Aceite Virgen Extra'!$A$6:$A$257,"&gt;="&amp;$A267,'Aceite Virgen Extra'!$B$6:$B$257,"&lt;="&amp;$B267)</f>
        <v>2.5099999999999998</v>
      </c>
      <c r="GU267" s="8">
        <f>SUMIFS('Aceite Virgen Extra'!GU$6:GU$257,'Aceite Virgen Extra'!$A$6:$A$257,"&gt;="&amp;$A267,'Aceite Virgen Extra'!$B$6:$B$257,"&lt;="&amp;$B267)</f>
        <v>17.399999999999999</v>
      </c>
      <c r="GY267" s="8">
        <f>SUMIFS('Aceite Virgen Extra'!GY$6:GY$257,'Aceite Virgen Extra'!$A$6:$A$257,"&gt;="&amp;$A267,'Aceite Virgen Extra'!$B$6:$B$257,"&lt;="&amp;$B267)</f>
        <v>4.82</v>
      </c>
      <c r="GZ267" s="8">
        <f>SUMIFS('Aceite Virgen Extra'!GZ$6:GZ$257,'Aceite Virgen Extra'!$A$6:$A$257,"&gt;="&amp;$A267,'Aceite Virgen Extra'!$B$6:$B$257,"&lt;="&amp;$B267)</f>
        <v>3.36</v>
      </c>
      <c r="HA267" s="8">
        <f>SUMIFS('Aceite Virgen Extra'!HA$6:HA$257,'Aceite Virgen Extra'!$A$6:$A$257,"&gt;="&amp;$A267,'Aceite Virgen Extra'!$B$6:$B$257,"&lt;="&amp;$B267)</f>
        <v>4.01</v>
      </c>
      <c r="HB267" s="8">
        <f>SUMIFS('Aceite Virgen Extra'!HB$6:HB$257,'Aceite Virgen Extra'!$A$6:$A$257,"&gt;="&amp;$A267,'Aceite Virgen Extra'!$B$6:$B$257,"&lt;="&amp;$B267)</f>
        <v>16.940000000000001</v>
      </c>
    </row>
    <row r="268" spans="1:210" x14ac:dyDescent="0.3">
      <c r="A268" s="14">
        <f>'TAM Aceite Virgen Extra'!B16</f>
        <v>3.5</v>
      </c>
      <c r="B268" s="14">
        <f>'TAM Aceite Virgen Extra'!C16</f>
        <v>3.7</v>
      </c>
      <c r="C268" s="14"/>
      <c r="D268" s="8">
        <f>SUMIFS('Aceite Virgen Extra'!D$6:D$257,'Aceite Virgen Extra'!$A$6:$A$257,"&gt;="&amp;$A268,'Aceite Virgen Extra'!$B$6:$B$257,"&lt;="&amp;$B268)</f>
        <v>1.01</v>
      </c>
      <c r="E268" s="8">
        <f>SUMIFS('Aceite Virgen Extra'!E$6:E$257,'Aceite Virgen Extra'!$A$6:$A$257,"&gt;="&amp;$A268,'Aceite Virgen Extra'!$B$6:$B$257,"&lt;="&amp;$B268)</f>
        <v>0.91</v>
      </c>
      <c r="F268" s="8">
        <f>SUMIFS('Aceite Virgen Extra'!F$6:F$257,'Aceite Virgen Extra'!$A$6:$A$257,"&gt;="&amp;$A268,'Aceite Virgen Extra'!$B$6:$B$257,"&lt;="&amp;$B268)</f>
        <v>1.4900000000000002</v>
      </c>
      <c r="G268" s="8">
        <f>SUMIFS('Aceite Virgen Extra'!G$6:G$257,'Aceite Virgen Extra'!$A$6:$A$257,"&gt;="&amp;$A268,'Aceite Virgen Extra'!$B$6:$B$257,"&lt;="&amp;$B268)</f>
        <v>0</v>
      </c>
      <c r="H268" s="14"/>
      <c r="I268" s="14"/>
      <c r="J268" s="14"/>
      <c r="K268" s="8">
        <f>SUMIFS('Aceite Virgen Extra'!K$6:K$257,'Aceite Virgen Extra'!$A$6:$A$257,"&gt;="&amp;$A268,'Aceite Virgen Extra'!$B$6:$B$257,"&lt;="&amp;$B268)</f>
        <v>1.3000000000000003</v>
      </c>
      <c r="L268" s="8">
        <f>SUMIFS('Aceite Virgen Extra'!L$6:L$257,'Aceite Virgen Extra'!$A$6:$A$257,"&gt;="&amp;$A268,'Aceite Virgen Extra'!$B$6:$B$257,"&lt;="&amp;$B268)</f>
        <v>2.2199999999999998</v>
      </c>
      <c r="M268" s="8">
        <f>SUMIFS('Aceite Virgen Extra'!M$6:M$257,'Aceite Virgen Extra'!$A$6:$A$257,"&gt;="&amp;$A268,'Aceite Virgen Extra'!$B$6:$B$257,"&lt;="&amp;$B268)</f>
        <v>0.67999999999999994</v>
      </c>
      <c r="N268" s="8">
        <f>SUMIFS('Aceite Virgen Extra'!N$6:N$257,'Aceite Virgen Extra'!$A$6:$A$257,"&gt;="&amp;$A268,'Aceite Virgen Extra'!$B$6:$B$257,"&lt;="&amp;$B268)</f>
        <v>2.0499999999999998</v>
      </c>
      <c r="O268" s="14"/>
      <c r="P268" s="14"/>
      <c r="Q268" s="14"/>
      <c r="R268" s="8">
        <f>SUMIFS('Aceite Virgen Extra'!R$6:R$257,'Aceite Virgen Extra'!$A$6:$A$257,"&gt;="&amp;$A268,'Aceite Virgen Extra'!$B$6:$B$257,"&lt;="&amp;$B268)</f>
        <v>1.1800000000000002</v>
      </c>
      <c r="S268" s="8">
        <f>SUMIFS('Aceite Virgen Extra'!S$6:S$257,'Aceite Virgen Extra'!$A$6:$A$257,"&gt;="&amp;$A268,'Aceite Virgen Extra'!$B$6:$B$257,"&lt;="&amp;$B268)</f>
        <v>2.5099999999999998</v>
      </c>
      <c r="T268" s="8">
        <f>SUMIFS('Aceite Virgen Extra'!T$6:T$257,'Aceite Virgen Extra'!$A$6:$A$257,"&gt;="&amp;$A268,'Aceite Virgen Extra'!$B$6:$B$257,"&lt;="&amp;$B268)</f>
        <v>1</v>
      </c>
      <c r="U268" s="8">
        <f>SUMIFS('Aceite Virgen Extra'!U$6:U$257,'Aceite Virgen Extra'!$A$6:$A$257,"&gt;="&amp;$A268,'Aceite Virgen Extra'!$B$6:$B$257,"&lt;="&amp;$B268)</f>
        <v>0</v>
      </c>
      <c r="V268" s="14"/>
      <c r="W268" s="14"/>
      <c r="X268" s="14"/>
      <c r="Y268" s="8">
        <f>SUMIFS('Aceite Virgen Extra'!Y$6:Y$257,'Aceite Virgen Extra'!$A$6:$A$257,"&gt;="&amp;$A268,'Aceite Virgen Extra'!$B$6:$B$257,"&lt;="&amp;$B268)</f>
        <v>1.38</v>
      </c>
      <c r="Z268" s="8">
        <f>SUMIFS('Aceite Virgen Extra'!Z$6:Z$257,'Aceite Virgen Extra'!$A$6:$A$257,"&gt;="&amp;$A268,'Aceite Virgen Extra'!$B$6:$B$257,"&lt;="&amp;$B268)</f>
        <v>3.8600000000000003</v>
      </c>
      <c r="AA268" s="8">
        <f>SUMIFS('Aceite Virgen Extra'!AA$6:AA$257,'Aceite Virgen Extra'!$A$6:$A$257,"&gt;="&amp;$A268,'Aceite Virgen Extra'!$B$6:$B$257,"&lt;="&amp;$B268)</f>
        <v>0.93</v>
      </c>
      <c r="AB268" s="8">
        <f>SUMIFS('Aceite Virgen Extra'!AB$6:AB$257,'Aceite Virgen Extra'!$A$6:$A$257,"&gt;="&amp;$A268,'Aceite Virgen Extra'!$B$6:$B$257,"&lt;="&amp;$B268)</f>
        <v>0</v>
      </c>
      <c r="AC268" s="14"/>
      <c r="AD268" s="14"/>
      <c r="AE268" s="14"/>
      <c r="AF268" s="8">
        <f>SUMIFS('Aceite Virgen Extra'!AF$6:AF$257,'Aceite Virgen Extra'!$A$6:$A$257,"&gt;="&amp;$A268,'Aceite Virgen Extra'!$B$6:$B$257,"&lt;="&amp;$B268)</f>
        <v>0.56000000000000005</v>
      </c>
      <c r="AG268" s="8">
        <f>SUMIFS('Aceite Virgen Extra'!AG$6:AG$257,'Aceite Virgen Extra'!$A$6:$A$257,"&gt;="&amp;$A268,'Aceite Virgen Extra'!$B$6:$B$257,"&lt;="&amp;$B268)</f>
        <v>0.42000000000000004</v>
      </c>
      <c r="AH268" s="8">
        <f>SUMIFS('Aceite Virgen Extra'!AH$6:AH$257,'Aceite Virgen Extra'!$A$6:$A$257,"&gt;="&amp;$A268,'Aceite Virgen Extra'!$B$6:$B$257,"&lt;="&amp;$B268)</f>
        <v>0.68</v>
      </c>
      <c r="AI268" s="8">
        <f>SUMIFS('Aceite Virgen Extra'!AI$6:AI$257,'Aceite Virgen Extra'!$A$6:$A$257,"&gt;="&amp;$A268,'Aceite Virgen Extra'!$B$6:$B$257,"&lt;="&amp;$B268)</f>
        <v>0</v>
      </c>
      <c r="AJ268" s="14"/>
      <c r="AK268" s="14"/>
      <c r="AL268" s="14"/>
      <c r="AM268" s="8">
        <f>SUMIFS('Aceite Virgen Extra'!AM$6:AM$257,'Aceite Virgen Extra'!$A$6:$A$257,"&gt;="&amp;$A268,'Aceite Virgen Extra'!$B$6:$B$257,"&lt;="&amp;$B268)</f>
        <v>0.99</v>
      </c>
      <c r="AN268" s="8">
        <f>SUMIFS('Aceite Virgen Extra'!AN$6:AN$257,'Aceite Virgen Extra'!$A$6:$A$257,"&gt;="&amp;$A268,'Aceite Virgen Extra'!$B$6:$B$257,"&lt;="&amp;$B268)</f>
        <v>1.03</v>
      </c>
      <c r="AO268" s="8">
        <f>SUMIFS('Aceite Virgen Extra'!AO$6:AO$257,'Aceite Virgen Extra'!$A$6:$A$257,"&gt;="&amp;$A268,'Aceite Virgen Extra'!$B$6:$B$257,"&lt;="&amp;$B268)</f>
        <v>0.98</v>
      </c>
      <c r="AP268" s="8">
        <f>SUMIFS('Aceite Virgen Extra'!AP$6:AP$257,'Aceite Virgen Extra'!$A$6:$A$257,"&gt;="&amp;$A268,'Aceite Virgen Extra'!$B$6:$B$257,"&lt;="&amp;$B268)</f>
        <v>0.19</v>
      </c>
      <c r="AQ268" s="14"/>
      <c r="AR268" s="14"/>
      <c r="AT268" s="8">
        <f>SUMIFS('Aceite Virgen Extra'!AT$6:AT$257,'Aceite Virgen Extra'!$A$6:$A$257,"&gt;="&amp;$A268,'Aceite Virgen Extra'!$B$6:$B$257,"&lt;="&amp;$B268)</f>
        <v>0.77</v>
      </c>
      <c r="AU268" s="8">
        <f>SUMIFS('Aceite Virgen Extra'!AU$6:AU$257,'Aceite Virgen Extra'!$A$6:$A$257,"&gt;="&amp;$A268,'Aceite Virgen Extra'!$B$6:$B$257,"&lt;="&amp;$B268)</f>
        <v>1.31</v>
      </c>
      <c r="AV268" s="8">
        <f>SUMIFS('Aceite Virgen Extra'!AV$6:AV$257,'Aceite Virgen Extra'!$A$6:$A$257,"&gt;="&amp;$A268,'Aceite Virgen Extra'!$B$6:$B$257,"&lt;="&amp;$B268)</f>
        <v>0.41000000000000003</v>
      </c>
      <c r="AW268" s="8">
        <f>SUMIFS('Aceite Virgen Extra'!AW$6:AW$257,'Aceite Virgen Extra'!$A$6:$A$257,"&gt;="&amp;$A268,'Aceite Virgen Extra'!$B$6:$B$257,"&lt;="&amp;$B268)</f>
        <v>0</v>
      </c>
      <c r="BA268" s="8">
        <f>SUMIFS('Aceite Virgen Extra'!BA$6:BA$257,'Aceite Virgen Extra'!$A$6:$A$257,"&gt;="&amp;A268,'Aceite Virgen Extra'!$B$6:$B$257,"&lt;="&amp;B268)</f>
        <v>1.36</v>
      </c>
      <c r="BB268" s="8">
        <f>SUMIFS('Aceite Virgen Extra'!BB$6:BB$257,'Aceite Virgen Extra'!$A$6:$A$257,"&gt;="&amp;$A268,'Aceite Virgen Extra'!$B$6:$B$257,"&lt;="&amp;$B268)</f>
        <v>1.29</v>
      </c>
      <c r="BC268" s="8">
        <f>SUMIFS('Aceite Virgen Extra'!BC$6:BC$257,'Aceite Virgen Extra'!$A$6:$A$257,"&gt;="&amp;$A268,'Aceite Virgen Extra'!$B$6:$B$257,"&lt;="&amp;$B268)</f>
        <v>0.79</v>
      </c>
      <c r="BD268" s="8">
        <f>SUMIFS('Aceite Virgen Extra'!BD$6:BD$257,'Aceite Virgen Extra'!$A$6:$A$257,"&gt;="&amp;$A268,'Aceite Virgen Extra'!$B$6:$B$257,"&lt;="&amp;$B268)</f>
        <v>3.9</v>
      </c>
      <c r="BH268" s="8">
        <f>SUMIFS('Aceite Virgen Extra'!BH$6:BH$257,'Aceite Virgen Extra'!$A$6:$A$257,"&gt;="&amp;$A268,'Aceite Virgen Extra'!$B$6:$B$257,"&lt;="&amp;$B268)</f>
        <v>0.28000000000000003</v>
      </c>
      <c r="BI268" s="8">
        <f>SUMIFS('Aceite Virgen Extra'!BI$6:BI$257,'Aceite Virgen Extra'!$A$6:$A$257,"&gt;="&amp;$A268,'Aceite Virgen Extra'!$B$6:$B$257,"&lt;="&amp;$B268)</f>
        <v>0.33</v>
      </c>
      <c r="BJ268" s="8">
        <f>SUMIFS('Aceite Virgen Extra'!BJ$6:BJ$257,'Aceite Virgen Extra'!$A$6:$A$257,"&gt;="&amp;$A268,'Aceite Virgen Extra'!$B$6:$B$257,"&lt;="&amp;$B268)</f>
        <v>0.11</v>
      </c>
      <c r="BK268" s="8">
        <f>SUMIFS('Aceite Virgen Extra'!BK$6:BK$257,'Aceite Virgen Extra'!$A$6:$A$257,"&gt;="&amp;$A268,'Aceite Virgen Extra'!$B$6:$B$257,"&lt;="&amp;$B268)</f>
        <v>0.43</v>
      </c>
      <c r="BO268" s="8">
        <f>SUMIFS('Aceite Virgen Extra'!BO$6:BO$257,'Aceite Virgen Extra'!$A$6:$A$257,"&gt;="&amp;$A268,'Aceite Virgen Extra'!$B$6:$B$257,"&lt;="&amp;$B268)</f>
        <v>1.84</v>
      </c>
      <c r="BP268" s="8">
        <f>SUMIFS('Aceite Virgen Extra'!BP$6:BP$257,'Aceite Virgen Extra'!$A$6:$A$257,"&gt;="&amp;$A268,'Aceite Virgen Extra'!$B$6:$B$257,"&lt;="&amp;$B268)</f>
        <v>2.84</v>
      </c>
      <c r="BQ268" s="8">
        <f>SUMIFS('Aceite Virgen Extra'!BQ$6:BQ$257,'Aceite Virgen Extra'!$A$6:$A$257,"&gt;="&amp;$A268,'Aceite Virgen Extra'!$B$6:$B$257,"&lt;="&amp;$B268)</f>
        <v>1.6800000000000002</v>
      </c>
      <c r="BR268" s="8">
        <f>SUMIFS('Aceite Virgen Extra'!BR$6:BR$257,'Aceite Virgen Extra'!$A$6:$A$257,"&gt;="&amp;$A268,'Aceite Virgen Extra'!$B$6:$B$257,"&lt;="&amp;$B268)</f>
        <v>0</v>
      </c>
      <c r="BV268" s="8">
        <f>SUMIFS('Aceite Virgen Extra'!BV$6:BV$257,'Aceite Virgen Extra'!$A$6:$A$257,"&gt;="&amp;$A268,'Aceite Virgen Extra'!$B$6:$B$257,"&lt;="&amp;$B268)</f>
        <v>2.2199999999999998</v>
      </c>
      <c r="BW268" s="8">
        <f>SUMIFS('Aceite Virgen Extra'!BW$6:BW$257,'Aceite Virgen Extra'!$A$6:$A$257,"&gt;="&amp;$A268,'Aceite Virgen Extra'!$B$6:$B$257,"&lt;="&amp;$B268)</f>
        <v>4.28</v>
      </c>
      <c r="BX268" s="8">
        <f>SUMIFS('Aceite Virgen Extra'!BX$6:BX$257,'Aceite Virgen Extra'!$A$6:$A$257,"&gt;="&amp;$A268,'Aceite Virgen Extra'!$B$6:$B$257,"&lt;="&amp;$B268)</f>
        <v>1.58</v>
      </c>
      <c r="BY268" s="8">
        <f>SUMIFS('Aceite Virgen Extra'!BY$6:BY$257,'Aceite Virgen Extra'!$A$6:$A$257,"&gt;="&amp;$A268,'Aceite Virgen Extra'!$B$6:$B$257,"&lt;="&amp;$B268)</f>
        <v>0.97</v>
      </c>
      <c r="CC268" s="8">
        <f>SUMIFS('Aceite Virgen Extra'!CC$6:CC$257,'Aceite Virgen Extra'!$A$6:$A$257,"&gt;="&amp;$A268,'Aceite Virgen Extra'!$B$6:$B$257,"&lt;="&amp;$B268)</f>
        <v>3.5599999999999996</v>
      </c>
      <c r="CD268" s="8">
        <f>SUMIFS('Aceite Virgen Extra'!CD$6:CD$257,'Aceite Virgen Extra'!$A$6:$A$257,"&gt;="&amp;$A268,'Aceite Virgen Extra'!$B$6:$B$257,"&lt;="&amp;$B268)</f>
        <v>6.77</v>
      </c>
      <c r="CE268" s="8">
        <f>SUMIFS('Aceite Virgen Extra'!CE$6:CE$257,'Aceite Virgen Extra'!$A$6:$A$257,"&gt;="&amp;$A268,'Aceite Virgen Extra'!$B$6:$B$257,"&lt;="&amp;$B268)</f>
        <v>2.38</v>
      </c>
      <c r="CF268" s="8">
        <f>SUMIFS('Aceite Virgen Extra'!CF$6:CF$257,'Aceite Virgen Extra'!$A$6:$A$257,"&gt;="&amp;$A268,'Aceite Virgen Extra'!$B$6:$B$257,"&lt;="&amp;$B268)</f>
        <v>0</v>
      </c>
      <c r="CJ268" s="8">
        <f>SUMIFS('Aceite Virgen Extra'!CJ$6:CJ$257,'Aceite Virgen Extra'!$A$6:$A$257,"&gt;="&amp;$A268,'Aceite Virgen Extra'!$B$6:$B$257,"&lt;="&amp;$B268)</f>
        <v>5.51</v>
      </c>
      <c r="CK268" s="8">
        <f>SUMIFS('Aceite Virgen Extra'!CK$6:CK$257,'Aceite Virgen Extra'!$A$6:$A$257,"&gt;="&amp;$A268,'Aceite Virgen Extra'!$B$6:$B$257,"&lt;="&amp;$B268)</f>
        <v>3.76</v>
      </c>
      <c r="CL268" s="8">
        <f>SUMIFS('Aceite Virgen Extra'!CL$6:CL$257,'Aceite Virgen Extra'!$A$6:$A$257,"&gt;="&amp;$A268,'Aceite Virgen Extra'!$B$6:$B$257,"&lt;="&amp;$B268)</f>
        <v>3.36</v>
      </c>
      <c r="CM268" s="8">
        <f>SUMIFS('Aceite Virgen Extra'!CM$6:CM$257,'Aceite Virgen Extra'!$A$6:$A$257,"&gt;="&amp;$A268,'Aceite Virgen Extra'!$B$6:$B$257,"&lt;="&amp;$B268)</f>
        <v>13.38</v>
      </c>
      <c r="CQ268" s="8">
        <f>SUMIFS('Aceite Virgen Extra'!CQ$6:CQ$257,'Aceite Virgen Extra'!$A$6:$A$257,"&gt;="&amp;$A268,'Aceite Virgen Extra'!$B$6:$B$257,"&lt;="&amp;$B268)</f>
        <v>14.770000000000001</v>
      </c>
      <c r="CR268" s="8">
        <f>SUMIFS('Aceite Virgen Extra'!CR$6:CR$257,'Aceite Virgen Extra'!$A$6:$A$257,"&gt;="&amp;$A268,'Aceite Virgen Extra'!$B$6:$B$257,"&lt;="&amp;$B268)</f>
        <v>5.12</v>
      </c>
      <c r="CS268" s="8">
        <f>SUMIFS('Aceite Virgen Extra'!CS$6:CS$257,'Aceite Virgen Extra'!$A$6:$A$257,"&gt;="&amp;$A268,'Aceite Virgen Extra'!$B$6:$B$257,"&lt;="&amp;$B268)</f>
        <v>18.34</v>
      </c>
      <c r="CT268" s="8">
        <f>SUMIFS('Aceite Virgen Extra'!CT$6:CT$257,'Aceite Virgen Extra'!$A$6:$A$257,"&gt;="&amp;$A268,'Aceite Virgen Extra'!$B$6:$B$257,"&lt;="&amp;$B268)</f>
        <v>22.090000000000003</v>
      </c>
      <c r="CX268" s="8">
        <f>SUMIFS('Aceite Virgen Extra'!CX$6:CX$257,'Aceite Virgen Extra'!$A$6:$A$257,"&gt;="&amp;$A268,'Aceite Virgen Extra'!$B$6:$B$257,"&lt;="&amp;$B268)</f>
        <v>15.14</v>
      </c>
      <c r="CY268" s="8">
        <f>SUMIFS('Aceite Virgen Extra'!CY$6:CY$257,'Aceite Virgen Extra'!$A$6:$A$257,"&gt;="&amp;$A268,'Aceite Virgen Extra'!$B$6:$B$257,"&lt;="&amp;$B268)</f>
        <v>2.95</v>
      </c>
      <c r="CZ268" s="8">
        <f>SUMIFS('Aceite Virgen Extra'!CZ$6:CZ$257,'Aceite Virgen Extra'!$A$6:$A$257,"&gt;="&amp;$A268,'Aceite Virgen Extra'!$B$6:$B$257,"&lt;="&amp;$B268)</f>
        <v>18.09</v>
      </c>
      <c r="DA268" s="8">
        <f>SUMIFS('Aceite Virgen Extra'!DA$6:DA$257,'Aceite Virgen Extra'!$A$6:$A$257,"&gt;="&amp;$A268,'Aceite Virgen Extra'!$B$6:$B$257,"&lt;="&amp;$B268)</f>
        <v>27.3</v>
      </c>
      <c r="DE268" s="8">
        <f>SUMIFS('Aceite Virgen Extra'!DE$6:DE$257,'Aceite Virgen Extra'!$A$6:$A$257,"&gt;="&amp;$A268,'Aceite Virgen Extra'!$B$6:$B$257,"&lt;="&amp;$B268)</f>
        <v>23.74</v>
      </c>
      <c r="DF268" s="8">
        <f>SUMIFS('Aceite Virgen Extra'!DF$6:DF$257,'Aceite Virgen Extra'!$A$6:$A$257,"&gt;="&amp;$A268,'Aceite Virgen Extra'!$B$6:$B$257,"&lt;="&amp;$B268)</f>
        <v>27.57</v>
      </c>
      <c r="DG268" s="8">
        <f>SUMIFS('Aceite Virgen Extra'!DG$6:DG$257,'Aceite Virgen Extra'!$A$6:$A$257,"&gt;="&amp;$A268,'Aceite Virgen Extra'!$B$6:$B$257,"&lt;="&amp;$B268)</f>
        <v>24.65</v>
      </c>
      <c r="DH268" s="8">
        <f>SUMIFS('Aceite Virgen Extra'!DH$6:DH$257,'Aceite Virgen Extra'!$A$6:$A$257,"&gt;="&amp;$A268,'Aceite Virgen Extra'!$B$6:$B$257,"&lt;="&amp;$B268)</f>
        <v>16.36</v>
      </c>
      <c r="DL268" s="8">
        <f>SUMIFS('Aceite Virgen Extra'!DL$6:DL$257,'Aceite Virgen Extra'!$A$6:$A$257,"&gt;="&amp;$A268,'Aceite Virgen Extra'!$B$6:$B$257,"&lt;="&amp;$B268)</f>
        <v>18.009999999999998</v>
      </c>
      <c r="DM268" s="8">
        <f>SUMIFS('Aceite Virgen Extra'!DM$6:DM$257,'Aceite Virgen Extra'!$A$6:$A$257,"&gt;="&amp;$A268,'Aceite Virgen Extra'!$B$6:$B$257,"&lt;="&amp;$B268)</f>
        <v>16.399999999999999</v>
      </c>
      <c r="DN268" s="8">
        <f>SUMIFS('Aceite Virgen Extra'!DN$6:DN$257,'Aceite Virgen Extra'!$A$6:$A$257,"&gt;="&amp;$A268,'Aceite Virgen Extra'!$B$6:$B$257,"&lt;="&amp;$B268)</f>
        <v>19.75</v>
      </c>
      <c r="DO268" s="8">
        <f>SUMIFS('Aceite Virgen Extra'!DO$6:DO$257,'Aceite Virgen Extra'!$A$6:$A$257,"&gt;="&amp;$A268,'Aceite Virgen Extra'!$B$6:$B$257,"&lt;="&amp;$B268)</f>
        <v>13.82</v>
      </c>
      <c r="DS268" s="8">
        <f>SUMIFS('Aceite Virgen Extra'!DS$6:DS$257,'Aceite Virgen Extra'!$A$6:$A$257,"&gt;="&amp;$A268,'Aceite Virgen Extra'!$B$6:$B$257,"&lt;="&amp;$B268)</f>
        <v>15.32</v>
      </c>
      <c r="DT268" s="8">
        <f>SUMIFS('Aceite Virgen Extra'!DT$6:DT$257,'Aceite Virgen Extra'!$A$6:$A$257,"&gt;="&amp;$A268,'Aceite Virgen Extra'!$B$6:$B$257,"&lt;="&amp;$B268)</f>
        <v>11.02</v>
      </c>
      <c r="DU268" s="8">
        <f>SUMIFS('Aceite Virgen Extra'!DU$6:DU$257,'Aceite Virgen Extra'!$A$6:$A$257,"&gt;="&amp;$A268,'Aceite Virgen Extra'!$B$6:$B$257,"&lt;="&amp;$B268)</f>
        <v>17.990000000000002</v>
      </c>
      <c r="DV268" s="8">
        <f>SUMIFS('Aceite Virgen Extra'!DV$6:DV$257,'Aceite Virgen Extra'!$A$6:$A$257,"&gt;="&amp;$A268,'Aceite Virgen Extra'!$B$6:$B$257,"&lt;="&amp;$B268)</f>
        <v>17.04</v>
      </c>
      <c r="DZ268" s="8">
        <f>SUMIFS('Aceite Virgen Extra'!DZ$6:DZ$257,'Aceite Virgen Extra'!$A$6:$A$257,"&gt;="&amp;$A268,'Aceite Virgen Extra'!$B$6:$B$257,"&lt;="&amp;$B268)</f>
        <v>15</v>
      </c>
      <c r="EA268" s="8">
        <f>SUMIFS('Aceite Virgen Extra'!EA$6:EA$257,'Aceite Virgen Extra'!$A$6:$A$257,"&gt;="&amp;$A268,'Aceite Virgen Extra'!$B$6:$B$257,"&lt;="&amp;$B268)</f>
        <v>11.71</v>
      </c>
      <c r="EB268" s="8">
        <f>SUMIFS('Aceite Virgen Extra'!EB$6:EB$257,'Aceite Virgen Extra'!$A$6:$A$257,"&gt;="&amp;$A268,'Aceite Virgen Extra'!$B$6:$B$257,"&lt;="&amp;$B268)</f>
        <v>21.029999999999998</v>
      </c>
      <c r="EC268" s="8">
        <f>SUMIFS('Aceite Virgen Extra'!EC$6:EC$257,'Aceite Virgen Extra'!$A$6:$A$257,"&gt;="&amp;$A268,'Aceite Virgen Extra'!$B$6:$B$257,"&lt;="&amp;$B268)</f>
        <v>7.77</v>
      </c>
      <c r="EG268" s="8">
        <f>SUMIFS('Aceite Virgen Extra'!EG$6:EG$257,'Aceite Virgen Extra'!$A$6:$A$257,"&gt;="&amp;$A268,'Aceite Virgen Extra'!$B$6:$B$257,"&lt;="&amp;$B268)</f>
        <v>14.370000000000001</v>
      </c>
      <c r="EH268" s="8">
        <f>SUMIFS('Aceite Virgen Extra'!EH$6:EH$257,'Aceite Virgen Extra'!$A$6:$A$257,"&gt;="&amp;$A268,'Aceite Virgen Extra'!$B$6:$B$257,"&lt;="&amp;$B268)</f>
        <v>6.6</v>
      </c>
      <c r="EI268" s="8">
        <f>SUMIFS('Aceite Virgen Extra'!EI$6:EI$257,'Aceite Virgen Extra'!$A$6:$A$257,"&gt;="&amp;$A268,'Aceite Virgen Extra'!$B$6:$B$257,"&lt;="&amp;$B268)</f>
        <v>20.59</v>
      </c>
      <c r="EJ268" s="8">
        <f>SUMIFS('Aceite Virgen Extra'!EJ$6:EJ$257,'Aceite Virgen Extra'!$A$6:$A$257,"&gt;="&amp;$A268,'Aceite Virgen Extra'!$B$6:$B$257,"&lt;="&amp;$B268)</f>
        <v>14.34</v>
      </c>
      <c r="EN268" s="8">
        <f>SUMIFS('Aceite Virgen Extra'!EN$6:EN$257,'Aceite Virgen Extra'!$A$6:$A$257,"&gt;="&amp;$A268,'Aceite Virgen Extra'!$B$6:$B$257,"&lt;="&amp;$B268)</f>
        <v>13.879999999999999</v>
      </c>
      <c r="EO268" s="8">
        <f>SUMIFS('Aceite Virgen Extra'!EO$6:EO$257,'Aceite Virgen Extra'!$A$6:$A$257,"&gt;="&amp;$A268,'Aceite Virgen Extra'!$B$6:$B$257,"&lt;="&amp;$B268)</f>
        <v>7.3500000000000005</v>
      </c>
      <c r="EP268" s="8">
        <f>SUMIFS('Aceite Virgen Extra'!EP$6:EP$257,'Aceite Virgen Extra'!$A$6:$A$257,"&gt;="&amp;$A268,'Aceite Virgen Extra'!$B$6:$B$257,"&lt;="&amp;$B268)</f>
        <v>18.149999999999999</v>
      </c>
      <c r="EQ268" s="8">
        <f>SUMIFS('Aceite Virgen Extra'!EQ$6:EQ$257,'Aceite Virgen Extra'!$A$6:$A$257,"&gt;="&amp;$A268,'Aceite Virgen Extra'!$B$6:$B$257,"&lt;="&amp;$B268)</f>
        <v>13.459999999999997</v>
      </c>
      <c r="EU268" s="8">
        <f>SUMIFS('Aceite Virgen Extra'!EU$6:EU$257,'Aceite Virgen Extra'!$A$6:$A$257,"&gt;="&amp;$A268,'Aceite Virgen Extra'!$B$6:$B$257,"&lt;="&amp;$B268)</f>
        <v>12.04</v>
      </c>
      <c r="EV268" s="8">
        <f>SUMIFS('Aceite Virgen Extra'!EV$6:EV$257,'Aceite Virgen Extra'!$A$6:$A$257,"&gt;="&amp;$A268,'Aceite Virgen Extra'!$B$6:$B$257,"&lt;="&amp;$B268)</f>
        <v>3.89</v>
      </c>
      <c r="EW268" s="8">
        <f>SUMIFS('Aceite Virgen Extra'!EW$6:EW$257,'Aceite Virgen Extra'!$A$6:$A$257,"&gt;="&amp;$A268,'Aceite Virgen Extra'!$B$6:$B$257,"&lt;="&amp;$B268)</f>
        <v>14.999999999999998</v>
      </c>
      <c r="EX268" s="8">
        <f>SUMIFS('Aceite Virgen Extra'!EX$6:EX$257,'Aceite Virgen Extra'!$A$6:$A$257,"&gt;="&amp;$A268,'Aceite Virgen Extra'!$B$6:$B$257,"&lt;="&amp;$B268)</f>
        <v>17.97</v>
      </c>
      <c r="FB268" s="8">
        <f>SUMIFS('Aceite Virgen Extra'!FB$6:FB$257,'Aceite Virgen Extra'!$A$6:$A$257,"&gt;="&amp;$A268,'Aceite Virgen Extra'!$B$6:$B$257,"&lt;="&amp;$B268)</f>
        <v>10.84</v>
      </c>
      <c r="FC268" s="8">
        <f>SUMIFS('Aceite Virgen Extra'!FC$6:FC$257,'Aceite Virgen Extra'!$A$6:$A$257,"&gt;="&amp;$A268,'Aceite Virgen Extra'!$B$6:$B$257,"&lt;="&amp;$B268)</f>
        <v>4.13</v>
      </c>
      <c r="FD268" s="8">
        <f>SUMIFS('Aceite Virgen Extra'!FD$6:FD$257,'Aceite Virgen Extra'!$A$6:$A$257,"&gt;="&amp;$A268,'Aceite Virgen Extra'!$B$6:$B$257,"&lt;="&amp;$B268)</f>
        <v>12.33</v>
      </c>
      <c r="FE268" s="8">
        <f>SUMIFS('Aceite Virgen Extra'!FE$6:FE$257,'Aceite Virgen Extra'!$A$6:$A$257,"&gt;="&amp;$A268,'Aceite Virgen Extra'!$B$6:$B$257,"&lt;="&amp;$B268)</f>
        <v>20.66</v>
      </c>
      <c r="FI268" s="8">
        <f>SUMIFS('Aceite Virgen Extra'!FI$6:FI$257,'Aceite Virgen Extra'!$A$6:$A$257,"&gt;="&amp;$A268,'Aceite Virgen Extra'!$B$6:$B$257,"&lt;="&amp;$B268)</f>
        <v>20.900000000000002</v>
      </c>
      <c r="FJ268" s="8">
        <f>SUMIFS('Aceite Virgen Extra'!FJ$6:FJ$257,'Aceite Virgen Extra'!$A$6:$A$257,"&gt;="&amp;$A268,'Aceite Virgen Extra'!$B$6:$B$257,"&lt;="&amp;$B268)</f>
        <v>6.67</v>
      </c>
      <c r="FK268" s="8">
        <f>SUMIFS('Aceite Virgen Extra'!FK$6:FK$257,'Aceite Virgen Extra'!$A$6:$A$257,"&gt;="&amp;$A268,'Aceite Virgen Extra'!$B$6:$B$257,"&lt;="&amp;$B268)</f>
        <v>24.25</v>
      </c>
      <c r="FL268" s="8">
        <f>SUMIFS('Aceite Virgen Extra'!FL$6:FL$257,'Aceite Virgen Extra'!$A$6:$A$257,"&gt;="&amp;$A268,'Aceite Virgen Extra'!$B$6:$B$257,"&lt;="&amp;$B268)</f>
        <v>39.940000000000005</v>
      </c>
      <c r="FP268" s="8">
        <f>SUMIFS('Aceite Virgen Extra'!FP$6:FP$257,'Aceite Virgen Extra'!$A$6:$A$257,"&gt;="&amp;$A268,'Aceite Virgen Extra'!$B$6:$B$257,"&lt;="&amp;$B268)</f>
        <v>21.619999999999997</v>
      </c>
      <c r="FQ268" s="8">
        <f>SUMIFS('Aceite Virgen Extra'!FQ$6:FQ$257,'Aceite Virgen Extra'!$A$6:$A$257,"&gt;="&amp;$A268,'Aceite Virgen Extra'!$B$6:$B$257,"&lt;="&amp;$B268)</f>
        <v>4.76</v>
      </c>
      <c r="FR268" s="8">
        <f>SUMIFS('Aceite Virgen Extra'!FR$6:FR$257,'Aceite Virgen Extra'!$A$6:$A$257,"&gt;="&amp;$A268,'Aceite Virgen Extra'!$B$6:$B$257,"&lt;="&amp;$B268)</f>
        <v>25.19</v>
      </c>
      <c r="FS268" s="8">
        <f>SUMIFS('Aceite Virgen Extra'!FS$6:FS$257,'Aceite Virgen Extra'!$A$6:$A$257,"&gt;="&amp;$A268,'Aceite Virgen Extra'!$B$6:$B$257,"&lt;="&amp;$B268)</f>
        <v>43.21</v>
      </c>
      <c r="FW268" s="8">
        <f>SUMIFS('Aceite Virgen Extra'!FW$6:FW$257,'Aceite Virgen Extra'!$A$6:$A$257,"&gt;="&amp;$A268,'Aceite Virgen Extra'!$B$6:$B$257,"&lt;="&amp;$B268)</f>
        <v>19.120000000000005</v>
      </c>
      <c r="FX268" s="8">
        <f>SUMIFS('Aceite Virgen Extra'!FX$6:FX$257,'Aceite Virgen Extra'!$A$6:$A$257,"&gt;="&amp;$A268,'Aceite Virgen Extra'!$B$6:$B$257,"&lt;="&amp;$B268)</f>
        <v>6.83</v>
      </c>
      <c r="FY268" s="8">
        <f>SUMIFS('Aceite Virgen Extra'!FY$6:FY$257,'Aceite Virgen Extra'!$A$6:$A$257,"&gt;="&amp;$A268,'Aceite Virgen Extra'!$B$6:$B$257,"&lt;="&amp;$B268)</f>
        <v>22.9</v>
      </c>
      <c r="FZ268" s="8">
        <f>SUMIFS('Aceite Virgen Extra'!FZ$6:FZ$257,'Aceite Virgen Extra'!$A$6:$A$257,"&gt;="&amp;$A268,'Aceite Virgen Extra'!$B$6:$B$257,"&lt;="&amp;$B268)</f>
        <v>32.79</v>
      </c>
      <c r="GD268" s="8">
        <f>SUMIFS('Aceite Virgen Extra'!GD$6:GD$257,'Aceite Virgen Extra'!$A$6:$A$257,"&gt;="&amp;$A268,'Aceite Virgen Extra'!$B$6:$B$257,"&lt;="&amp;$B268)</f>
        <v>22.680000000000003</v>
      </c>
      <c r="GE268" s="8">
        <f>SUMIFS('Aceite Virgen Extra'!GE$6:GE$257,'Aceite Virgen Extra'!$A$6:$A$257,"&gt;="&amp;$A268,'Aceite Virgen Extra'!$B$6:$B$257,"&lt;="&amp;$B268)</f>
        <v>5.71</v>
      </c>
      <c r="GF268" s="8">
        <f>SUMIFS('Aceite Virgen Extra'!GF$6:GF$257,'Aceite Virgen Extra'!$A$6:$A$257,"&gt;="&amp;$A268,'Aceite Virgen Extra'!$B$6:$B$257,"&lt;="&amp;$B268)</f>
        <v>28.51</v>
      </c>
      <c r="GG268" s="8">
        <f>SUMIFS('Aceite Virgen Extra'!GG$6:GG$257,'Aceite Virgen Extra'!$A$6:$A$257,"&gt;="&amp;$A268,'Aceite Virgen Extra'!$B$6:$B$257,"&lt;="&amp;$B268)</f>
        <v>37.96</v>
      </c>
      <c r="GK268" s="8">
        <f>SUMIFS('Aceite Virgen Extra'!GK$6:GK$257,'Aceite Virgen Extra'!$A$6:$A$257,"&gt;="&amp;$A268,'Aceite Virgen Extra'!$B$6:$B$257,"&lt;="&amp;$B268)</f>
        <v>19.23</v>
      </c>
      <c r="GL268" s="8">
        <f>SUMIFS('Aceite Virgen Extra'!GL$6:GL$257,'Aceite Virgen Extra'!$A$6:$A$257,"&gt;="&amp;$A268,'Aceite Virgen Extra'!$B$6:$B$257,"&lt;="&amp;$B268)</f>
        <v>6.3199999999999994</v>
      </c>
      <c r="GM268" s="8">
        <f>SUMIFS('Aceite Virgen Extra'!GM$6:GM$257,'Aceite Virgen Extra'!$A$6:$A$257,"&gt;="&amp;$A268,'Aceite Virgen Extra'!$B$6:$B$257,"&lt;="&amp;$B268)</f>
        <v>23.68</v>
      </c>
      <c r="GN268" s="8">
        <f>SUMIFS('Aceite Virgen Extra'!GN$6:GN$257,'Aceite Virgen Extra'!$A$6:$A$257,"&gt;="&amp;$A268,'Aceite Virgen Extra'!$B$6:$B$257,"&lt;="&amp;$B268)</f>
        <v>37.15</v>
      </c>
      <c r="GR268" s="8">
        <f>SUMIFS('Aceite Virgen Extra'!GR$6:GR$257,'Aceite Virgen Extra'!$A$6:$A$257,"&gt;="&amp;$A268,'Aceite Virgen Extra'!$B$6:$B$257,"&lt;="&amp;$B268)</f>
        <v>18.3</v>
      </c>
      <c r="GS268" s="8">
        <f>SUMIFS('Aceite Virgen Extra'!GS$6:GS$257,'Aceite Virgen Extra'!$A$6:$A$257,"&gt;="&amp;$A268,'Aceite Virgen Extra'!$B$6:$B$257,"&lt;="&amp;$B268)</f>
        <v>7.5299999999999994</v>
      </c>
      <c r="GT268" s="8">
        <f>SUMIFS('Aceite Virgen Extra'!GT$6:GT$257,'Aceite Virgen Extra'!$A$6:$A$257,"&gt;="&amp;$A268,'Aceite Virgen Extra'!$B$6:$B$257,"&lt;="&amp;$B268)</f>
        <v>24.14</v>
      </c>
      <c r="GU268" s="8">
        <f>SUMIFS('Aceite Virgen Extra'!GU$6:GU$257,'Aceite Virgen Extra'!$A$6:$A$257,"&gt;="&amp;$A268,'Aceite Virgen Extra'!$B$6:$B$257,"&lt;="&amp;$B268)</f>
        <v>23.78</v>
      </c>
      <c r="GY268" s="8">
        <f>SUMIFS('Aceite Virgen Extra'!GY$6:GY$257,'Aceite Virgen Extra'!$A$6:$A$257,"&gt;="&amp;$A268,'Aceite Virgen Extra'!$B$6:$B$257,"&lt;="&amp;$B268)</f>
        <v>15.71</v>
      </c>
      <c r="GZ268" s="8">
        <f>SUMIFS('Aceite Virgen Extra'!GZ$6:GZ$257,'Aceite Virgen Extra'!$A$6:$A$257,"&gt;="&amp;$A268,'Aceite Virgen Extra'!$B$6:$B$257,"&lt;="&amp;$B268)</f>
        <v>4.5999999999999996</v>
      </c>
      <c r="HA268" s="8">
        <f>SUMIFS('Aceite Virgen Extra'!HA$6:HA$257,'Aceite Virgen Extra'!$A$6:$A$257,"&gt;="&amp;$A268,'Aceite Virgen Extra'!$B$6:$B$257,"&lt;="&amp;$B268)</f>
        <v>21.25</v>
      </c>
      <c r="HB268" s="8">
        <f>SUMIFS('Aceite Virgen Extra'!HB$6:HB$257,'Aceite Virgen Extra'!$A$6:$A$257,"&gt;="&amp;$A268,'Aceite Virgen Extra'!$B$6:$B$257,"&lt;="&amp;$B268)</f>
        <v>35.21</v>
      </c>
    </row>
    <row r="269" spans="1:210" x14ac:dyDescent="0.3">
      <c r="A269" s="14">
        <f>'TAM Aceite Virgen Extra'!B17</f>
        <v>3.7</v>
      </c>
      <c r="B269" s="14">
        <f>'TAM Aceite Virgen Extra'!C17</f>
        <v>3.9</v>
      </c>
      <c r="C269" s="14"/>
      <c r="D269" s="8">
        <f>SUMIFS('Aceite Virgen Extra'!D$6:D$257,'Aceite Virgen Extra'!$A$6:$A$257,"&gt;="&amp;$A269,'Aceite Virgen Extra'!$B$6:$B$257,"&lt;="&amp;$B269)</f>
        <v>1.18</v>
      </c>
      <c r="E269" s="8">
        <f>SUMIFS('Aceite Virgen Extra'!E$6:E$257,'Aceite Virgen Extra'!$A$6:$A$257,"&gt;="&amp;$A269,'Aceite Virgen Extra'!$B$6:$B$257,"&lt;="&amp;$B269)</f>
        <v>1.82</v>
      </c>
      <c r="F269" s="8">
        <f>SUMIFS('Aceite Virgen Extra'!F$6:F$257,'Aceite Virgen Extra'!$A$6:$A$257,"&gt;="&amp;$A269,'Aceite Virgen Extra'!$B$6:$B$257,"&lt;="&amp;$B269)</f>
        <v>0.83</v>
      </c>
      <c r="G269" s="8">
        <f>SUMIFS('Aceite Virgen Extra'!G$6:G$257,'Aceite Virgen Extra'!$A$6:$A$257,"&gt;="&amp;$A269,'Aceite Virgen Extra'!$B$6:$B$257,"&lt;="&amp;$B269)</f>
        <v>0</v>
      </c>
      <c r="H269" s="14"/>
      <c r="I269" s="14"/>
      <c r="J269" s="14"/>
      <c r="K269" s="8">
        <f>SUMIFS('Aceite Virgen Extra'!K$6:K$257,'Aceite Virgen Extra'!$A$6:$A$257,"&gt;="&amp;$A269,'Aceite Virgen Extra'!$B$6:$B$257,"&lt;="&amp;$B269)</f>
        <v>0.59000000000000008</v>
      </c>
      <c r="L269" s="8">
        <f>SUMIFS('Aceite Virgen Extra'!L$6:L$257,'Aceite Virgen Extra'!$A$6:$A$257,"&gt;="&amp;$A269,'Aceite Virgen Extra'!$B$6:$B$257,"&lt;="&amp;$B269)</f>
        <v>1.21</v>
      </c>
      <c r="M269" s="8">
        <f>SUMIFS('Aceite Virgen Extra'!M$6:M$257,'Aceite Virgen Extra'!$A$6:$A$257,"&gt;="&amp;$A269,'Aceite Virgen Extra'!$B$6:$B$257,"&lt;="&amp;$B269)</f>
        <v>0.21</v>
      </c>
      <c r="N269" s="8">
        <f>SUMIFS('Aceite Virgen Extra'!N$6:N$257,'Aceite Virgen Extra'!$A$6:$A$257,"&gt;="&amp;$A269,'Aceite Virgen Extra'!$B$6:$B$257,"&lt;="&amp;$B269)</f>
        <v>0.43</v>
      </c>
      <c r="O269" s="14"/>
      <c r="P269" s="14"/>
      <c r="Q269" s="14"/>
      <c r="R269" s="8">
        <f>SUMIFS('Aceite Virgen Extra'!R$6:R$257,'Aceite Virgen Extra'!$A$6:$A$257,"&gt;="&amp;$A269,'Aceite Virgen Extra'!$B$6:$B$257,"&lt;="&amp;$B269)</f>
        <v>1.51</v>
      </c>
      <c r="S269" s="8">
        <f>SUMIFS('Aceite Virgen Extra'!S$6:S$257,'Aceite Virgen Extra'!$A$6:$A$257,"&gt;="&amp;$A269,'Aceite Virgen Extra'!$B$6:$B$257,"&lt;="&amp;$B269)</f>
        <v>1.65</v>
      </c>
      <c r="T269" s="8">
        <f>SUMIFS('Aceite Virgen Extra'!T$6:T$257,'Aceite Virgen Extra'!$A$6:$A$257,"&gt;="&amp;$A269,'Aceite Virgen Extra'!$B$6:$B$257,"&lt;="&amp;$B269)</f>
        <v>1.06</v>
      </c>
      <c r="U269" s="8">
        <f>SUMIFS('Aceite Virgen Extra'!U$6:U$257,'Aceite Virgen Extra'!$A$6:$A$257,"&gt;="&amp;$A269,'Aceite Virgen Extra'!$B$6:$B$257,"&lt;="&amp;$B269)</f>
        <v>2.31</v>
      </c>
      <c r="V269" s="14"/>
      <c r="W269" s="14"/>
      <c r="X269" s="14"/>
      <c r="Y269" s="8">
        <f>SUMIFS('Aceite Virgen Extra'!Y$6:Y$257,'Aceite Virgen Extra'!$A$6:$A$257,"&gt;="&amp;$A269,'Aceite Virgen Extra'!$B$6:$B$257,"&lt;="&amp;$B269)</f>
        <v>1.4700000000000002</v>
      </c>
      <c r="Z269" s="8">
        <f>SUMIFS('Aceite Virgen Extra'!Z$6:Z$257,'Aceite Virgen Extra'!$A$6:$A$257,"&gt;="&amp;$A269,'Aceite Virgen Extra'!$B$6:$B$257,"&lt;="&amp;$B269)</f>
        <v>1.7399999999999998</v>
      </c>
      <c r="AA269" s="8">
        <f>SUMIFS('Aceite Virgen Extra'!AA$6:AA$257,'Aceite Virgen Extra'!$A$6:$A$257,"&gt;="&amp;$A269,'Aceite Virgen Extra'!$B$6:$B$257,"&lt;="&amp;$B269)</f>
        <v>0.49</v>
      </c>
      <c r="AB269" s="8">
        <f>SUMIFS('Aceite Virgen Extra'!AB$6:AB$257,'Aceite Virgen Extra'!$A$6:$A$257,"&gt;="&amp;$A269,'Aceite Virgen Extra'!$B$6:$B$257,"&lt;="&amp;$B269)</f>
        <v>3.83</v>
      </c>
      <c r="AC269" s="14"/>
      <c r="AD269" s="14"/>
      <c r="AE269" s="14"/>
      <c r="AF269" s="8">
        <f>SUMIFS('Aceite Virgen Extra'!AF$6:AF$257,'Aceite Virgen Extra'!$A$6:$A$257,"&gt;="&amp;$A269,'Aceite Virgen Extra'!$B$6:$B$257,"&lt;="&amp;$B269)</f>
        <v>3.8200000000000003</v>
      </c>
      <c r="AG269" s="8">
        <f>SUMIFS('Aceite Virgen Extra'!AG$6:AG$257,'Aceite Virgen Extra'!$A$6:$A$257,"&gt;="&amp;$A269,'Aceite Virgen Extra'!$B$6:$B$257,"&lt;="&amp;$B269)</f>
        <v>8.83</v>
      </c>
      <c r="AH269" s="8">
        <f>SUMIFS('Aceite Virgen Extra'!AH$6:AH$257,'Aceite Virgen Extra'!$A$6:$A$257,"&gt;="&amp;$A269,'Aceite Virgen Extra'!$B$6:$B$257,"&lt;="&amp;$B269)</f>
        <v>1.9100000000000001</v>
      </c>
      <c r="AI269" s="8">
        <f>SUMIFS('Aceite Virgen Extra'!AI$6:AI$257,'Aceite Virgen Extra'!$A$6:$A$257,"&gt;="&amp;$A269,'Aceite Virgen Extra'!$B$6:$B$257,"&lt;="&amp;$B269)</f>
        <v>1.78</v>
      </c>
      <c r="AJ269" s="14"/>
      <c r="AK269" s="14"/>
      <c r="AL269" s="14"/>
      <c r="AM269" s="8">
        <f>SUMIFS('Aceite Virgen Extra'!AM$6:AM$257,'Aceite Virgen Extra'!$A$6:$A$257,"&gt;="&amp;$A269,'Aceite Virgen Extra'!$B$6:$B$257,"&lt;="&amp;$B269)</f>
        <v>1.97</v>
      </c>
      <c r="AN269" s="8">
        <f>SUMIFS('Aceite Virgen Extra'!AN$6:AN$257,'Aceite Virgen Extra'!$A$6:$A$257,"&gt;="&amp;$A269,'Aceite Virgen Extra'!$B$6:$B$257,"&lt;="&amp;$B269)</f>
        <v>3.71</v>
      </c>
      <c r="AO269" s="8">
        <f>SUMIFS('Aceite Virgen Extra'!AO$6:AO$257,'Aceite Virgen Extra'!$A$6:$A$257,"&gt;="&amp;$A269,'Aceite Virgen Extra'!$B$6:$B$257,"&lt;="&amp;$B269)</f>
        <v>1.9399999999999997</v>
      </c>
      <c r="AP269" s="8">
        <f>SUMIFS('Aceite Virgen Extra'!AP$6:AP$257,'Aceite Virgen Extra'!$A$6:$A$257,"&gt;="&amp;$A269,'Aceite Virgen Extra'!$B$6:$B$257,"&lt;="&amp;$B269)</f>
        <v>0.17</v>
      </c>
      <c r="AQ269" s="14"/>
      <c r="AR269" s="14"/>
      <c r="AT269" s="8">
        <f>SUMIFS('Aceite Virgen Extra'!AT$6:AT$257,'Aceite Virgen Extra'!$A$6:$A$257,"&gt;="&amp;$A269,'Aceite Virgen Extra'!$B$6:$B$257,"&lt;="&amp;$B269)</f>
        <v>2.29</v>
      </c>
      <c r="AU269" s="8">
        <f>SUMIFS('Aceite Virgen Extra'!AU$6:AU$257,'Aceite Virgen Extra'!$A$6:$A$257,"&gt;="&amp;$A269,'Aceite Virgen Extra'!$B$6:$B$257,"&lt;="&amp;$B269)</f>
        <v>6.41</v>
      </c>
      <c r="AV269" s="8">
        <f>SUMIFS('Aceite Virgen Extra'!AV$6:AV$257,'Aceite Virgen Extra'!$A$6:$A$257,"&gt;="&amp;$A269,'Aceite Virgen Extra'!$B$6:$B$257,"&lt;="&amp;$B269)</f>
        <v>0.57000000000000006</v>
      </c>
      <c r="AW269" s="8">
        <f>SUMIFS('Aceite Virgen Extra'!AW$6:AW$257,'Aceite Virgen Extra'!$A$6:$A$257,"&gt;="&amp;$A269,'Aceite Virgen Extra'!$B$6:$B$257,"&lt;="&amp;$B269)</f>
        <v>1.23</v>
      </c>
      <c r="BA269" s="8">
        <f>SUMIFS('Aceite Virgen Extra'!BA$6:BA$257,'Aceite Virgen Extra'!$A$6:$A$257,"&gt;="&amp;A269,'Aceite Virgen Extra'!$B$6:$B$257,"&lt;="&amp;B269)</f>
        <v>3.6</v>
      </c>
      <c r="BB269" s="8">
        <f>SUMIFS('Aceite Virgen Extra'!BB$6:BB$257,'Aceite Virgen Extra'!$A$6:$A$257,"&gt;="&amp;$A269,'Aceite Virgen Extra'!$B$6:$B$257,"&lt;="&amp;$B269)</f>
        <v>7.9700000000000006</v>
      </c>
      <c r="BC269" s="8">
        <f>SUMIFS('Aceite Virgen Extra'!BC$6:BC$257,'Aceite Virgen Extra'!$A$6:$A$257,"&gt;="&amp;$A269,'Aceite Virgen Extra'!$B$6:$B$257,"&lt;="&amp;$B269)</f>
        <v>1.98</v>
      </c>
      <c r="BD269" s="8">
        <f>SUMIFS('Aceite Virgen Extra'!BD$6:BD$257,'Aceite Virgen Extra'!$A$6:$A$257,"&gt;="&amp;$A269,'Aceite Virgen Extra'!$B$6:$B$257,"&lt;="&amp;$B269)</f>
        <v>0</v>
      </c>
      <c r="BH269" s="8">
        <f>SUMIFS('Aceite Virgen Extra'!BH$6:BH$257,'Aceite Virgen Extra'!$A$6:$A$257,"&gt;="&amp;$A269,'Aceite Virgen Extra'!$B$6:$B$257,"&lt;="&amp;$B269)</f>
        <v>8.15</v>
      </c>
      <c r="BI269" s="8">
        <f>SUMIFS('Aceite Virgen Extra'!BI$6:BI$257,'Aceite Virgen Extra'!$A$6:$A$257,"&gt;="&amp;$A269,'Aceite Virgen Extra'!$B$6:$B$257,"&lt;="&amp;$B269)</f>
        <v>24.88</v>
      </c>
      <c r="BJ269" s="8">
        <f>SUMIFS('Aceite Virgen Extra'!BJ$6:BJ$257,'Aceite Virgen Extra'!$A$6:$A$257,"&gt;="&amp;$A269,'Aceite Virgen Extra'!$B$6:$B$257,"&lt;="&amp;$B269)</f>
        <v>3.24</v>
      </c>
      <c r="BK269" s="8">
        <f>SUMIFS('Aceite Virgen Extra'!BK$6:BK$257,'Aceite Virgen Extra'!$A$6:$A$257,"&gt;="&amp;$A269,'Aceite Virgen Extra'!$B$6:$B$257,"&lt;="&amp;$B269)</f>
        <v>1.6</v>
      </c>
      <c r="BO269" s="8">
        <f>SUMIFS('Aceite Virgen Extra'!BO$6:BO$257,'Aceite Virgen Extra'!$A$6:$A$257,"&gt;="&amp;$A269,'Aceite Virgen Extra'!$B$6:$B$257,"&lt;="&amp;$B269)</f>
        <v>5.59</v>
      </c>
      <c r="BP269" s="8">
        <f>SUMIFS('Aceite Virgen Extra'!BP$6:BP$257,'Aceite Virgen Extra'!$A$6:$A$257,"&gt;="&amp;$A269,'Aceite Virgen Extra'!$B$6:$B$257,"&lt;="&amp;$B269)</f>
        <v>12.909999999999998</v>
      </c>
      <c r="BQ269" s="8">
        <f>SUMIFS('Aceite Virgen Extra'!BQ$6:BQ$257,'Aceite Virgen Extra'!$A$6:$A$257,"&gt;="&amp;$A269,'Aceite Virgen Extra'!$B$6:$B$257,"&lt;="&amp;$B269)</f>
        <v>3.4</v>
      </c>
      <c r="BR269" s="8">
        <f>SUMIFS('Aceite Virgen Extra'!BR$6:BR$257,'Aceite Virgen Extra'!$A$6:$A$257,"&gt;="&amp;$A269,'Aceite Virgen Extra'!$B$6:$B$257,"&lt;="&amp;$B269)</f>
        <v>0.15</v>
      </c>
      <c r="BV269" s="8">
        <f>SUMIFS('Aceite Virgen Extra'!BV$6:BV$257,'Aceite Virgen Extra'!$A$6:$A$257,"&gt;="&amp;$A269,'Aceite Virgen Extra'!$B$6:$B$257,"&lt;="&amp;$B269)</f>
        <v>6.2200000000000015</v>
      </c>
      <c r="BW269" s="8">
        <f>SUMIFS('Aceite Virgen Extra'!BW$6:BW$257,'Aceite Virgen Extra'!$A$6:$A$257,"&gt;="&amp;$A269,'Aceite Virgen Extra'!$B$6:$B$257,"&lt;="&amp;$B269)</f>
        <v>18.369999999999997</v>
      </c>
      <c r="BX269" s="8">
        <f>SUMIFS('Aceite Virgen Extra'!BX$6:BX$257,'Aceite Virgen Extra'!$A$6:$A$257,"&gt;="&amp;$A269,'Aceite Virgen Extra'!$B$6:$B$257,"&lt;="&amp;$B269)</f>
        <v>3.2</v>
      </c>
      <c r="BY269" s="8">
        <f>SUMIFS('Aceite Virgen Extra'!BY$6:BY$257,'Aceite Virgen Extra'!$A$6:$A$257,"&gt;="&amp;$A269,'Aceite Virgen Extra'!$B$6:$B$257,"&lt;="&amp;$B269)</f>
        <v>0.42</v>
      </c>
      <c r="CC269" s="8">
        <f>SUMIFS('Aceite Virgen Extra'!CC$6:CC$257,'Aceite Virgen Extra'!$A$6:$A$257,"&gt;="&amp;$A269,'Aceite Virgen Extra'!$B$6:$B$257,"&lt;="&amp;$B269)</f>
        <v>7.24</v>
      </c>
      <c r="CD269" s="8">
        <f>SUMIFS('Aceite Virgen Extra'!CD$6:CD$257,'Aceite Virgen Extra'!$A$6:$A$257,"&gt;="&amp;$A269,'Aceite Virgen Extra'!$B$6:$B$257,"&lt;="&amp;$B269)</f>
        <v>11.31</v>
      </c>
      <c r="CE269" s="8">
        <f>SUMIFS('Aceite Virgen Extra'!CE$6:CE$257,'Aceite Virgen Extra'!$A$6:$A$257,"&gt;="&amp;$A269,'Aceite Virgen Extra'!$B$6:$B$257,"&lt;="&amp;$B269)</f>
        <v>5.04</v>
      </c>
      <c r="CF269" s="8">
        <f>SUMIFS('Aceite Virgen Extra'!CF$6:CF$257,'Aceite Virgen Extra'!$A$6:$A$257,"&gt;="&amp;$A269,'Aceite Virgen Extra'!$B$6:$B$257,"&lt;="&amp;$B269)</f>
        <v>8.2600000000000016</v>
      </c>
      <c r="CJ269" s="8">
        <f>SUMIFS('Aceite Virgen Extra'!CJ$6:CJ$257,'Aceite Virgen Extra'!$A$6:$A$257,"&gt;="&amp;$A269,'Aceite Virgen Extra'!$B$6:$B$257,"&lt;="&amp;$B269)</f>
        <v>6.6</v>
      </c>
      <c r="CK269" s="8">
        <f>SUMIFS('Aceite Virgen Extra'!CK$6:CK$257,'Aceite Virgen Extra'!$A$6:$A$257,"&gt;="&amp;$A269,'Aceite Virgen Extra'!$B$6:$B$257,"&lt;="&amp;$B269)</f>
        <v>9.0399999999999991</v>
      </c>
      <c r="CL269" s="8">
        <f>SUMIFS('Aceite Virgen Extra'!CL$6:CL$257,'Aceite Virgen Extra'!$A$6:$A$257,"&gt;="&amp;$A269,'Aceite Virgen Extra'!$B$6:$B$257,"&lt;="&amp;$B269)</f>
        <v>4.92</v>
      </c>
      <c r="CM269" s="8">
        <f>SUMIFS('Aceite Virgen Extra'!CM$6:CM$257,'Aceite Virgen Extra'!$A$6:$A$257,"&gt;="&amp;$A269,'Aceite Virgen Extra'!$B$6:$B$257,"&lt;="&amp;$B269)</f>
        <v>7.7700000000000005</v>
      </c>
      <c r="CQ269" s="8">
        <f>SUMIFS('Aceite Virgen Extra'!CQ$6:CQ$257,'Aceite Virgen Extra'!$A$6:$A$257,"&gt;="&amp;$A269,'Aceite Virgen Extra'!$B$6:$B$257,"&lt;="&amp;$B269)</f>
        <v>7.23</v>
      </c>
      <c r="CR269" s="8">
        <f>SUMIFS('Aceite Virgen Extra'!CR$6:CR$257,'Aceite Virgen Extra'!$A$6:$A$257,"&gt;="&amp;$A269,'Aceite Virgen Extra'!$B$6:$B$257,"&lt;="&amp;$B269)</f>
        <v>11.32</v>
      </c>
      <c r="CS269" s="8">
        <f>SUMIFS('Aceite Virgen Extra'!CS$6:CS$257,'Aceite Virgen Extra'!$A$6:$A$257,"&gt;="&amp;$A269,'Aceite Virgen Extra'!$B$6:$B$257,"&lt;="&amp;$B269)</f>
        <v>4.3199999999999994</v>
      </c>
      <c r="CT269" s="8">
        <f>SUMIFS('Aceite Virgen Extra'!CT$6:CT$257,'Aceite Virgen Extra'!$A$6:$A$257,"&gt;="&amp;$A269,'Aceite Virgen Extra'!$B$6:$B$257,"&lt;="&amp;$B269)</f>
        <v>9.17</v>
      </c>
      <c r="CX269" s="8">
        <f>SUMIFS('Aceite Virgen Extra'!CX$6:CX$257,'Aceite Virgen Extra'!$A$6:$A$257,"&gt;="&amp;$A269,'Aceite Virgen Extra'!$B$6:$B$257,"&lt;="&amp;$B269)</f>
        <v>8.84</v>
      </c>
      <c r="CY269" s="8">
        <f>SUMIFS('Aceite Virgen Extra'!CY$6:CY$257,'Aceite Virgen Extra'!$A$6:$A$257,"&gt;="&amp;$A269,'Aceite Virgen Extra'!$B$6:$B$257,"&lt;="&amp;$B269)</f>
        <v>12.440000000000001</v>
      </c>
      <c r="CZ269" s="8">
        <f>SUMIFS('Aceite Virgen Extra'!CZ$6:CZ$257,'Aceite Virgen Extra'!$A$6:$A$257,"&gt;="&amp;$A269,'Aceite Virgen Extra'!$B$6:$B$257,"&lt;="&amp;$B269)</f>
        <v>5.5200000000000005</v>
      </c>
      <c r="DA269" s="8">
        <f>SUMIFS('Aceite Virgen Extra'!DA$6:DA$257,'Aceite Virgen Extra'!$A$6:$A$257,"&gt;="&amp;$A269,'Aceite Virgen Extra'!$B$6:$B$257,"&lt;="&amp;$B269)</f>
        <v>16.39</v>
      </c>
      <c r="DE269" s="8">
        <f>SUMIFS('Aceite Virgen Extra'!DE$6:DE$257,'Aceite Virgen Extra'!$A$6:$A$257,"&gt;="&amp;$A269,'Aceite Virgen Extra'!$B$6:$B$257,"&lt;="&amp;$B269)</f>
        <v>7.34</v>
      </c>
      <c r="DF269" s="8">
        <f>SUMIFS('Aceite Virgen Extra'!DF$6:DF$257,'Aceite Virgen Extra'!$A$6:$A$257,"&gt;="&amp;$A269,'Aceite Virgen Extra'!$B$6:$B$257,"&lt;="&amp;$B269)</f>
        <v>6.7900000000000009</v>
      </c>
      <c r="DG269" s="8">
        <f>SUMIFS('Aceite Virgen Extra'!DG$6:DG$257,'Aceite Virgen Extra'!$A$6:$A$257,"&gt;="&amp;$A269,'Aceite Virgen Extra'!$B$6:$B$257,"&lt;="&amp;$B269)</f>
        <v>5.7799999999999994</v>
      </c>
      <c r="DH269" s="8">
        <f>SUMIFS('Aceite Virgen Extra'!DH$6:DH$257,'Aceite Virgen Extra'!$A$6:$A$257,"&gt;="&amp;$A269,'Aceite Virgen Extra'!$B$6:$B$257,"&lt;="&amp;$B269)</f>
        <v>15.09</v>
      </c>
      <c r="DL269" s="8">
        <f>SUMIFS('Aceite Virgen Extra'!DL$6:DL$257,'Aceite Virgen Extra'!$A$6:$A$257,"&gt;="&amp;$A269,'Aceite Virgen Extra'!$B$6:$B$257,"&lt;="&amp;$B269)</f>
        <v>6.7899999999999991</v>
      </c>
      <c r="DM269" s="8">
        <f>SUMIFS('Aceite Virgen Extra'!DM$6:DM$257,'Aceite Virgen Extra'!$A$6:$A$257,"&gt;="&amp;$A269,'Aceite Virgen Extra'!$B$6:$B$257,"&lt;="&amp;$B269)</f>
        <v>8.6</v>
      </c>
      <c r="DN269" s="8">
        <f>SUMIFS('Aceite Virgen Extra'!DN$6:DN$257,'Aceite Virgen Extra'!$A$6:$A$257,"&gt;="&amp;$A269,'Aceite Virgen Extra'!$B$6:$B$257,"&lt;="&amp;$B269)</f>
        <v>3.35</v>
      </c>
      <c r="DO269" s="8">
        <f>SUMIFS('Aceite Virgen Extra'!DO$6:DO$257,'Aceite Virgen Extra'!$A$6:$A$257,"&gt;="&amp;$A269,'Aceite Virgen Extra'!$B$6:$B$257,"&lt;="&amp;$B269)</f>
        <v>20.05</v>
      </c>
      <c r="DS269" s="8">
        <f>SUMIFS('Aceite Virgen Extra'!DS$6:DS$257,'Aceite Virgen Extra'!$A$6:$A$257,"&gt;="&amp;$A269,'Aceite Virgen Extra'!$B$6:$B$257,"&lt;="&amp;$B269)</f>
        <v>7.72</v>
      </c>
      <c r="DT269" s="8">
        <f>SUMIFS('Aceite Virgen Extra'!DT$6:DT$257,'Aceite Virgen Extra'!$A$6:$A$257,"&gt;="&amp;$A269,'Aceite Virgen Extra'!$B$6:$B$257,"&lt;="&amp;$B269)</f>
        <v>11.690000000000001</v>
      </c>
      <c r="DU269" s="8">
        <f>SUMIFS('Aceite Virgen Extra'!DU$6:DU$257,'Aceite Virgen Extra'!$A$6:$A$257,"&gt;="&amp;$A269,'Aceite Virgen Extra'!$B$6:$B$257,"&lt;="&amp;$B269)</f>
        <v>3.06</v>
      </c>
      <c r="DV269" s="8">
        <f>SUMIFS('Aceite Virgen Extra'!DV$6:DV$257,'Aceite Virgen Extra'!$A$6:$A$257,"&gt;="&amp;$A269,'Aceite Virgen Extra'!$B$6:$B$257,"&lt;="&amp;$B269)</f>
        <v>17.7</v>
      </c>
      <c r="DZ269" s="8">
        <f>SUMIFS('Aceite Virgen Extra'!DZ$6:DZ$257,'Aceite Virgen Extra'!$A$6:$A$257,"&gt;="&amp;$A269,'Aceite Virgen Extra'!$B$6:$B$257,"&lt;="&amp;$B269)</f>
        <v>5.17</v>
      </c>
      <c r="EA269" s="8">
        <f>SUMIFS('Aceite Virgen Extra'!EA$6:EA$257,'Aceite Virgen Extra'!$A$6:$A$257,"&gt;="&amp;$A269,'Aceite Virgen Extra'!$B$6:$B$257,"&lt;="&amp;$B269)</f>
        <v>5.41</v>
      </c>
      <c r="EB269" s="8">
        <f>SUMIFS('Aceite Virgen Extra'!EB$6:EB$257,'Aceite Virgen Extra'!$A$6:$A$257,"&gt;="&amp;$A269,'Aceite Virgen Extra'!$B$6:$B$257,"&lt;="&amp;$B269)</f>
        <v>2.73</v>
      </c>
      <c r="EC269" s="8">
        <f>SUMIFS('Aceite Virgen Extra'!EC$6:EC$257,'Aceite Virgen Extra'!$A$6:$A$257,"&gt;="&amp;$A269,'Aceite Virgen Extra'!$B$6:$B$257,"&lt;="&amp;$B269)</f>
        <v>15.12</v>
      </c>
      <c r="EG269" s="8">
        <f>SUMIFS('Aceite Virgen Extra'!EG$6:EG$257,'Aceite Virgen Extra'!$A$6:$A$257,"&gt;="&amp;$A269,'Aceite Virgen Extra'!$B$6:$B$257,"&lt;="&amp;$B269)</f>
        <v>13.39</v>
      </c>
      <c r="EH269" s="8">
        <f>SUMIFS('Aceite Virgen Extra'!EH$6:EH$257,'Aceite Virgen Extra'!$A$6:$A$257,"&gt;="&amp;$A269,'Aceite Virgen Extra'!$B$6:$B$257,"&lt;="&amp;$B269)</f>
        <v>11.86</v>
      </c>
      <c r="EI269" s="8">
        <f>SUMIFS('Aceite Virgen Extra'!EI$6:EI$257,'Aceite Virgen Extra'!$A$6:$A$257,"&gt;="&amp;$A269,'Aceite Virgen Extra'!$B$6:$B$257,"&lt;="&amp;$B269)</f>
        <v>14.299999999999999</v>
      </c>
      <c r="EJ269" s="8">
        <f>SUMIFS('Aceite Virgen Extra'!EJ$6:EJ$257,'Aceite Virgen Extra'!$A$6:$A$257,"&gt;="&amp;$A269,'Aceite Virgen Extra'!$B$6:$B$257,"&lt;="&amp;$B269)</f>
        <v>14.66</v>
      </c>
      <c r="EN269" s="8">
        <f>SUMIFS('Aceite Virgen Extra'!EN$6:EN$257,'Aceite Virgen Extra'!$A$6:$A$257,"&gt;="&amp;$A269,'Aceite Virgen Extra'!$B$6:$B$257,"&lt;="&amp;$B269)</f>
        <v>17.700000000000003</v>
      </c>
      <c r="EO269" s="8">
        <f>SUMIFS('Aceite Virgen Extra'!EO$6:EO$257,'Aceite Virgen Extra'!$A$6:$A$257,"&gt;="&amp;$A269,'Aceite Virgen Extra'!$B$6:$B$257,"&lt;="&amp;$B269)</f>
        <v>9.370000000000001</v>
      </c>
      <c r="EP269" s="8">
        <f>SUMIFS('Aceite Virgen Extra'!EP$6:EP$257,'Aceite Virgen Extra'!$A$6:$A$257,"&gt;="&amp;$A269,'Aceite Virgen Extra'!$B$6:$B$257,"&lt;="&amp;$B269)</f>
        <v>22.59</v>
      </c>
      <c r="EQ269" s="8">
        <f>SUMIFS('Aceite Virgen Extra'!EQ$6:EQ$257,'Aceite Virgen Extra'!$A$6:$A$257,"&gt;="&amp;$A269,'Aceite Virgen Extra'!$B$6:$B$257,"&lt;="&amp;$B269)</f>
        <v>24.26</v>
      </c>
      <c r="EU269" s="8">
        <f>SUMIFS('Aceite Virgen Extra'!EU$6:EU$257,'Aceite Virgen Extra'!$A$6:$A$257,"&gt;="&amp;$A269,'Aceite Virgen Extra'!$B$6:$B$257,"&lt;="&amp;$B269)</f>
        <v>18.11</v>
      </c>
      <c r="EV269" s="8">
        <f>SUMIFS('Aceite Virgen Extra'!EV$6:EV$257,'Aceite Virgen Extra'!$A$6:$A$257,"&gt;="&amp;$A269,'Aceite Virgen Extra'!$B$6:$B$257,"&lt;="&amp;$B269)</f>
        <v>6.77</v>
      </c>
      <c r="EW269" s="8">
        <f>SUMIFS('Aceite Virgen Extra'!EW$6:EW$257,'Aceite Virgen Extra'!$A$6:$A$257,"&gt;="&amp;$A269,'Aceite Virgen Extra'!$B$6:$B$257,"&lt;="&amp;$B269)</f>
        <v>24.54</v>
      </c>
      <c r="EX269" s="8">
        <f>SUMIFS('Aceite Virgen Extra'!EX$6:EX$257,'Aceite Virgen Extra'!$A$6:$A$257,"&gt;="&amp;$A269,'Aceite Virgen Extra'!$B$6:$B$257,"&lt;="&amp;$B269)</f>
        <v>24.01</v>
      </c>
      <c r="FB269" s="8">
        <f>SUMIFS('Aceite Virgen Extra'!FB$6:FB$257,'Aceite Virgen Extra'!$A$6:$A$257,"&gt;="&amp;$A269,'Aceite Virgen Extra'!$B$6:$B$257,"&lt;="&amp;$B269)</f>
        <v>15.87</v>
      </c>
      <c r="FC269" s="8">
        <f>SUMIFS('Aceite Virgen Extra'!FC$6:FC$257,'Aceite Virgen Extra'!$A$6:$A$257,"&gt;="&amp;$A269,'Aceite Virgen Extra'!$B$6:$B$257,"&lt;="&amp;$B269)</f>
        <v>6.78</v>
      </c>
      <c r="FD269" s="8">
        <f>SUMIFS('Aceite Virgen Extra'!FD$6:FD$257,'Aceite Virgen Extra'!$A$6:$A$257,"&gt;="&amp;$A269,'Aceite Virgen Extra'!$B$6:$B$257,"&lt;="&amp;$B269)</f>
        <v>18.98</v>
      </c>
      <c r="FE269" s="8">
        <f>SUMIFS('Aceite Virgen Extra'!FE$6:FE$257,'Aceite Virgen Extra'!$A$6:$A$257,"&gt;="&amp;$A269,'Aceite Virgen Extra'!$B$6:$B$257,"&lt;="&amp;$B269)</f>
        <v>28.45</v>
      </c>
      <c r="FI269" s="8">
        <f>SUMIFS('Aceite Virgen Extra'!FI$6:FI$257,'Aceite Virgen Extra'!$A$6:$A$257,"&gt;="&amp;$A269,'Aceite Virgen Extra'!$B$6:$B$257,"&lt;="&amp;$B269)</f>
        <v>4.51</v>
      </c>
      <c r="FJ269" s="8">
        <f>SUMIFS('Aceite Virgen Extra'!FJ$6:FJ$257,'Aceite Virgen Extra'!$A$6:$A$257,"&gt;="&amp;$A269,'Aceite Virgen Extra'!$B$6:$B$257,"&lt;="&amp;$B269)</f>
        <v>2.9499999999999997</v>
      </c>
      <c r="FK269" s="8">
        <f>SUMIFS('Aceite Virgen Extra'!FK$6:FK$257,'Aceite Virgen Extra'!$A$6:$A$257,"&gt;="&amp;$A269,'Aceite Virgen Extra'!$B$6:$B$257,"&lt;="&amp;$B269)</f>
        <v>2.21</v>
      </c>
      <c r="FL269" s="8">
        <f>SUMIFS('Aceite Virgen Extra'!FL$6:FL$257,'Aceite Virgen Extra'!$A$6:$A$257,"&gt;="&amp;$A269,'Aceite Virgen Extra'!$B$6:$B$257,"&lt;="&amp;$B269)</f>
        <v>18.62</v>
      </c>
      <c r="FP269" s="8">
        <f>SUMIFS('Aceite Virgen Extra'!FP$6:FP$257,'Aceite Virgen Extra'!$A$6:$A$257,"&gt;="&amp;$A269,'Aceite Virgen Extra'!$B$6:$B$257,"&lt;="&amp;$B269)</f>
        <v>1.22</v>
      </c>
      <c r="FQ269" s="8">
        <f>SUMIFS('Aceite Virgen Extra'!FQ$6:FQ$257,'Aceite Virgen Extra'!$A$6:$A$257,"&gt;="&amp;$A269,'Aceite Virgen Extra'!$B$6:$B$257,"&lt;="&amp;$B269)</f>
        <v>1.5500000000000003</v>
      </c>
      <c r="FR269" s="8">
        <f>SUMIFS('Aceite Virgen Extra'!FR$6:FR$257,'Aceite Virgen Extra'!$A$6:$A$257,"&gt;="&amp;$A269,'Aceite Virgen Extra'!$B$6:$B$257,"&lt;="&amp;$B269)</f>
        <v>1.4</v>
      </c>
      <c r="FS269" s="8">
        <f>SUMIFS('Aceite Virgen Extra'!FS$6:FS$257,'Aceite Virgen Extra'!$A$6:$A$257,"&gt;="&amp;$A269,'Aceite Virgen Extra'!$B$6:$B$257,"&lt;="&amp;$B269)</f>
        <v>0.51</v>
      </c>
      <c r="FW269" s="8">
        <f>SUMIFS('Aceite Virgen Extra'!FW$6:FW$257,'Aceite Virgen Extra'!$A$6:$A$257,"&gt;="&amp;$A269,'Aceite Virgen Extra'!$B$6:$B$257,"&lt;="&amp;$B269)</f>
        <v>1.1299999999999999</v>
      </c>
      <c r="FX269" s="8">
        <f>SUMIFS('Aceite Virgen Extra'!FX$6:FX$257,'Aceite Virgen Extra'!$A$6:$A$257,"&gt;="&amp;$A269,'Aceite Virgen Extra'!$B$6:$B$257,"&lt;="&amp;$B269)</f>
        <v>1.4</v>
      </c>
      <c r="FY269" s="8">
        <f>SUMIFS('Aceite Virgen Extra'!FY$6:FY$257,'Aceite Virgen Extra'!$A$6:$A$257,"&gt;="&amp;$A269,'Aceite Virgen Extra'!$B$6:$B$257,"&lt;="&amp;$B269)</f>
        <v>0.85</v>
      </c>
      <c r="FZ269" s="8">
        <f>SUMIFS('Aceite Virgen Extra'!FZ$6:FZ$257,'Aceite Virgen Extra'!$A$6:$A$257,"&gt;="&amp;$A269,'Aceite Virgen Extra'!$B$6:$B$257,"&lt;="&amp;$B269)</f>
        <v>0</v>
      </c>
      <c r="GD269" s="8">
        <f>SUMIFS('Aceite Virgen Extra'!GD$6:GD$257,'Aceite Virgen Extra'!$A$6:$A$257,"&gt;="&amp;$A269,'Aceite Virgen Extra'!$B$6:$B$257,"&lt;="&amp;$B269)</f>
        <v>2.0300000000000002</v>
      </c>
      <c r="GE269" s="8">
        <f>SUMIFS('Aceite Virgen Extra'!GE$6:GE$257,'Aceite Virgen Extra'!$A$6:$A$257,"&gt;="&amp;$A269,'Aceite Virgen Extra'!$B$6:$B$257,"&lt;="&amp;$B269)</f>
        <v>6.7100000000000009</v>
      </c>
      <c r="GF269" s="8">
        <f>SUMIFS('Aceite Virgen Extra'!GF$6:GF$257,'Aceite Virgen Extra'!$A$6:$A$257,"&gt;="&amp;$A269,'Aceite Virgen Extra'!$B$6:$B$257,"&lt;="&amp;$B269)</f>
        <v>0.75</v>
      </c>
      <c r="GG269" s="8">
        <f>SUMIFS('Aceite Virgen Extra'!GG$6:GG$257,'Aceite Virgen Extra'!$A$6:$A$257,"&gt;="&amp;$A269,'Aceite Virgen Extra'!$B$6:$B$257,"&lt;="&amp;$B269)</f>
        <v>0</v>
      </c>
      <c r="GK269" s="8">
        <f>SUMIFS('Aceite Virgen Extra'!GK$6:GK$257,'Aceite Virgen Extra'!$A$6:$A$257,"&gt;="&amp;$A269,'Aceite Virgen Extra'!$B$6:$B$257,"&lt;="&amp;$B269)</f>
        <v>2.3199999999999998</v>
      </c>
      <c r="GL269" s="8">
        <f>SUMIFS('Aceite Virgen Extra'!GL$6:GL$257,'Aceite Virgen Extra'!$A$6:$A$257,"&gt;="&amp;$A269,'Aceite Virgen Extra'!$B$6:$B$257,"&lt;="&amp;$B269)</f>
        <v>2.33</v>
      </c>
      <c r="GM269" s="8">
        <f>SUMIFS('Aceite Virgen Extra'!GM$6:GM$257,'Aceite Virgen Extra'!$A$6:$A$257,"&gt;="&amp;$A269,'Aceite Virgen Extra'!$B$6:$B$257,"&lt;="&amp;$B269)</f>
        <v>1.78</v>
      </c>
      <c r="GN269" s="8">
        <f>SUMIFS('Aceite Virgen Extra'!GN$6:GN$257,'Aceite Virgen Extra'!$A$6:$A$257,"&gt;="&amp;$A269,'Aceite Virgen Extra'!$B$6:$B$257,"&lt;="&amp;$B269)</f>
        <v>0.76</v>
      </c>
      <c r="GR269" s="8">
        <f>SUMIFS('Aceite Virgen Extra'!GR$6:GR$257,'Aceite Virgen Extra'!$A$6:$A$257,"&gt;="&amp;$A269,'Aceite Virgen Extra'!$B$6:$B$257,"&lt;="&amp;$B269)</f>
        <v>3.6799999999999997</v>
      </c>
      <c r="GS269" s="8">
        <f>SUMIFS('Aceite Virgen Extra'!GS$6:GS$257,'Aceite Virgen Extra'!$A$6:$A$257,"&gt;="&amp;$A269,'Aceite Virgen Extra'!$B$6:$B$257,"&lt;="&amp;$B269)</f>
        <v>7.16</v>
      </c>
      <c r="GT269" s="8">
        <f>SUMIFS('Aceite Virgen Extra'!GT$6:GT$257,'Aceite Virgen Extra'!$A$6:$A$257,"&gt;="&amp;$A269,'Aceite Virgen Extra'!$B$6:$B$257,"&lt;="&amp;$B269)</f>
        <v>2.02</v>
      </c>
      <c r="GU269" s="8">
        <f>SUMIFS('Aceite Virgen Extra'!GU$6:GU$257,'Aceite Virgen Extra'!$A$6:$A$257,"&gt;="&amp;$A269,'Aceite Virgen Extra'!$B$6:$B$257,"&lt;="&amp;$B269)</f>
        <v>1.89</v>
      </c>
      <c r="GY269" s="8">
        <f>SUMIFS('Aceite Virgen Extra'!GY$6:GY$257,'Aceite Virgen Extra'!$A$6:$A$257,"&gt;="&amp;$A269,'Aceite Virgen Extra'!$B$6:$B$257,"&lt;="&amp;$B269)</f>
        <v>3.0600000000000005</v>
      </c>
      <c r="GZ269" s="8">
        <f>SUMIFS('Aceite Virgen Extra'!GZ$6:GZ$257,'Aceite Virgen Extra'!$A$6:$A$257,"&gt;="&amp;$A269,'Aceite Virgen Extra'!$B$6:$B$257,"&lt;="&amp;$B269)</f>
        <v>3.27</v>
      </c>
      <c r="HA269" s="8">
        <f>SUMIFS('Aceite Virgen Extra'!HA$6:HA$257,'Aceite Virgen Extra'!$A$6:$A$257,"&gt;="&amp;$A269,'Aceite Virgen Extra'!$B$6:$B$257,"&lt;="&amp;$B269)</f>
        <v>3.1400000000000006</v>
      </c>
      <c r="HB269" s="8">
        <f>SUMIFS('Aceite Virgen Extra'!HB$6:HB$257,'Aceite Virgen Extra'!$A$6:$A$257,"&gt;="&amp;$A269,'Aceite Virgen Extra'!$B$6:$B$257,"&lt;="&amp;$B269)</f>
        <v>1.1099999999999999</v>
      </c>
    </row>
    <row r="270" spans="1:210" x14ac:dyDescent="0.3">
      <c r="A270" s="14">
        <f>'TAM Aceite Virgen Extra'!B18</f>
        <v>3.9</v>
      </c>
      <c r="B270" s="14">
        <f>'TAM Aceite Virgen Extra'!C18</f>
        <v>4.0999999999999996</v>
      </c>
      <c r="C270" s="14"/>
      <c r="D270" s="8">
        <f>SUMIFS('Aceite Virgen Extra'!D$6:D$257,'Aceite Virgen Extra'!$A$6:$A$257,"&gt;="&amp;$A270,'Aceite Virgen Extra'!$B$6:$B$257,"&lt;="&amp;$B270)</f>
        <v>12.870000000000001</v>
      </c>
      <c r="E270" s="8">
        <f>SUMIFS('Aceite Virgen Extra'!E$6:E$257,'Aceite Virgen Extra'!$A$6:$A$257,"&gt;="&amp;$A270,'Aceite Virgen Extra'!$B$6:$B$257,"&lt;="&amp;$B270)</f>
        <v>25.060000000000002</v>
      </c>
      <c r="F270" s="8">
        <f>SUMIFS('Aceite Virgen Extra'!F$6:F$257,'Aceite Virgen Extra'!$A$6:$A$257,"&gt;="&amp;$A270,'Aceite Virgen Extra'!$B$6:$B$257,"&lt;="&amp;$B270)</f>
        <v>6.32</v>
      </c>
      <c r="G270" s="8">
        <f>SUMIFS('Aceite Virgen Extra'!G$6:G$257,'Aceite Virgen Extra'!$A$6:$A$257,"&gt;="&amp;$A270,'Aceite Virgen Extra'!$B$6:$B$257,"&lt;="&amp;$B270)</f>
        <v>13.08</v>
      </c>
      <c r="H270" s="14"/>
      <c r="I270" s="14"/>
      <c r="J270" s="14"/>
      <c r="K270" s="8">
        <f>SUMIFS('Aceite Virgen Extra'!K$6:K$257,'Aceite Virgen Extra'!$A$6:$A$257,"&gt;="&amp;$A270,'Aceite Virgen Extra'!$B$6:$B$257,"&lt;="&amp;$B270)</f>
        <v>8.58</v>
      </c>
      <c r="L270" s="8">
        <f>SUMIFS('Aceite Virgen Extra'!L$6:L$257,'Aceite Virgen Extra'!$A$6:$A$257,"&gt;="&amp;$A270,'Aceite Virgen Extra'!$B$6:$B$257,"&lt;="&amp;$B270)</f>
        <v>15.52</v>
      </c>
      <c r="M270" s="8">
        <f>SUMIFS('Aceite Virgen Extra'!M$6:M$257,'Aceite Virgen Extra'!$A$6:$A$257,"&gt;="&amp;$A270,'Aceite Virgen Extra'!$B$6:$B$257,"&lt;="&amp;$B270)</f>
        <v>4.22</v>
      </c>
      <c r="N270" s="8">
        <f>SUMIFS('Aceite Virgen Extra'!N$6:N$257,'Aceite Virgen Extra'!$A$6:$A$257,"&gt;="&amp;$A270,'Aceite Virgen Extra'!$B$6:$B$257,"&lt;="&amp;$B270)</f>
        <v>11.98</v>
      </c>
      <c r="O270" s="14"/>
      <c r="P270" s="14"/>
      <c r="Q270" s="14"/>
      <c r="R270" s="8">
        <f>SUMIFS('Aceite Virgen Extra'!R$6:R$257,'Aceite Virgen Extra'!$A$6:$A$257,"&gt;="&amp;$A270,'Aceite Virgen Extra'!$B$6:$B$257,"&lt;="&amp;$B270)</f>
        <v>5.73</v>
      </c>
      <c r="S270" s="8">
        <f>SUMIFS('Aceite Virgen Extra'!S$6:S$257,'Aceite Virgen Extra'!$A$6:$A$257,"&gt;="&amp;$A270,'Aceite Virgen Extra'!$B$6:$B$257,"&lt;="&amp;$B270)</f>
        <v>13.979999999999999</v>
      </c>
      <c r="T270" s="8">
        <f>SUMIFS('Aceite Virgen Extra'!T$6:T$257,'Aceite Virgen Extra'!$A$6:$A$257,"&gt;="&amp;$A270,'Aceite Virgen Extra'!$B$6:$B$257,"&lt;="&amp;$B270)</f>
        <v>3.02</v>
      </c>
      <c r="U270" s="8">
        <f>SUMIFS('Aceite Virgen Extra'!U$6:U$257,'Aceite Virgen Extra'!$A$6:$A$257,"&gt;="&amp;$A270,'Aceite Virgen Extra'!$B$6:$B$257,"&lt;="&amp;$B270)</f>
        <v>1.81</v>
      </c>
      <c r="V270" s="14"/>
      <c r="W270" s="14"/>
      <c r="X270" s="14"/>
      <c r="Y270" s="8">
        <f>SUMIFS('Aceite Virgen Extra'!Y$6:Y$257,'Aceite Virgen Extra'!$A$6:$A$257,"&gt;="&amp;$A270,'Aceite Virgen Extra'!$B$6:$B$257,"&lt;="&amp;$B270)</f>
        <v>4.59</v>
      </c>
      <c r="Z270" s="8">
        <f>SUMIFS('Aceite Virgen Extra'!Z$6:Z$257,'Aceite Virgen Extra'!$A$6:$A$257,"&gt;="&amp;$A270,'Aceite Virgen Extra'!$B$6:$B$257,"&lt;="&amp;$B270)</f>
        <v>7.84</v>
      </c>
      <c r="AA270" s="8">
        <f>SUMIFS('Aceite Virgen Extra'!AA$6:AA$257,'Aceite Virgen Extra'!$A$6:$A$257,"&gt;="&amp;$A270,'Aceite Virgen Extra'!$B$6:$B$257,"&lt;="&amp;$B270)</f>
        <v>3.44</v>
      </c>
      <c r="AB270" s="8">
        <f>SUMIFS('Aceite Virgen Extra'!AB$6:AB$257,'Aceite Virgen Extra'!$A$6:$A$257,"&gt;="&amp;$A270,'Aceite Virgen Extra'!$B$6:$B$257,"&lt;="&amp;$B270)</f>
        <v>3.9099999999999997</v>
      </c>
      <c r="AC270" s="14"/>
      <c r="AD270" s="14"/>
      <c r="AE270" s="14"/>
      <c r="AF270" s="8">
        <f>SUMIFS('Aceite Virgen Extra'!AF$6:AF$257,'Aceite Virgen Extra'!$A$6:$A$257,"&gt;="&amp;$A270,'Aceite Virgen Extra'!$B$6:$B$257,"&lt;="&amp;$B270)</f>
        <v>7.3999999999999995</v>
      </c>
      <c r="AG270" s="8">
        <f>SUMIFS('Aceite Virgen Extra'!AG$6:AG$257,'Aceite Virgen Extra'!$A$6:$A$257,"&gt;="&amp;$A270,'Aceite Virgen Extra'!$B$6:$B$257,"&lt;="&amp;$B270)</f>
        <v>4.9799999999999995</v>
      </c>
      <c r="AH270" s="8">
        <f>SUMIFS('Aceite Virgen Extra'!AH$6:AH$257,'Aceite Virgen Extra'!$A$6:$A$257,"&gt;="&amp;$A270,'Aceite Virgen Extra'!$B$6:$B$257,"&lt;="&amp;$B270)</f>
        <v>4.0299999999999994</v>
      </c>
      <c r="AI270" s="8">
        <f>SUMIFS('Aceite Virgen Extra'!AI$6:AI$257,'Aceite Virgen Extra'!$A$6:$A$257,"&gt;="&amp;$A270,'Aceite Virgen Extra'!$B$6:$B$257,"&lt;="&amp;$B270)</f>
        <v>22.33</v>
      </c>
      <c r="AJ270" s="14"/>
      <c r="AK270" s="14"/>
      <c r="AL270" s="14"/>
      <c r="AM270" s="8">
        <f>SUMIFS('Aceite Virgen Extra'!AM$6:AM$257,'Aceite Virgen Extra'!$A$6:$A$257,"&gt;="&amp;$A270,'Aceite Virgen Extra'!$B$6:$B$257,"&lt;="&amp;$B270)</f>
        <v>6.67</v>
      </c>
      <c r="AN270" s="8">
        <f>SUMIFS('Aceite Virgen Extra'!AN$6:AN$257,'Aceite Virgen Extra'!$A$6:$A$257,"&gt;="&amp;$A270,'Aceite Virgen Extra'!$B$6:$B$257,"&lt;="&amp;$B270)</f>
        <v>12.790000000000001</v>
      </c>
      <c r="AO270" s="8">
        <f>SUMIFS('Aceite Virgen Extra'!AO$6:AO$257,'Aceite Virgen Extra'!$A$6:$A$257,"&gt;="&amp;$A270,'Aceite Virgen Extra'!$B$6:$B$257,"&lt;="&amp;$B270)</f>
        <v>2.29</v>
      </c>
      <c r="AP270" s="8">
        <f>SUMIFS('Aceite Virgen Extra'!AP$6:AP$257,'Aceite Virgen Extra'!$A$6:$A$257,"&gt;="&amp;$A270,'Aceite Virgen Extra'!$B$6:$B$257,"&lt;="&amp;$B270)</f>
        <v>9.49</v>
      </c>
      <c r="AQ270" s="14"/>
      <c r="AR270" s="14"/>
      <c r="AT270" s="8">
        <f>SUMIFS('Aceite Virgen Extra'!AT$6:AT$257,'Aceite Virgen Extra'!$A$6:$A$257,"&gt;="&amp;$A270,'Aceite Virgen Extra'!$B$6:$B$257,"&lt;="&amp;$B270)</f>
        <v>11.71</v>
      </c>
      <c r="AU270" s="8">
        <f>SUMIFS('Aceite Virgen Extra'!AU$6:AU$257,'Aceite Virgen Extra'!$A$6:$A$257,"&gt;="&amp;$A270,'Aceite Virgen Extra'!$B$6:$B$257,"&lt;="&amp;$B270)</f>
        <v>19.59</v>
      </c>
      <c r="AV270" s="8">
        <f>SUMIFS('Aceite Virgen Extra'!AV$6:AV$257,'Aceite Virgen Extra'!$A$6:$A$257,"&gt;="&amp;$A270,'Aceite Virgen Extra'!$B$6:$B$257,"&lt;="&amp;$B270)</f>
        <v>10.669999999999998</v>
      </c>
      <c r="AW270" s="8">
        <f>SUMIFS('Aceite Virgen Extra'!AW$6:AW$257,'Aceite Virgen Extra'!$A$6:$A$257,"&gt;="&amp;$A270,'Aceite Virgen Extra'!$B$6:$B$257,"&lt;="&amp;$B270)</f>
        <v>4</v>
      </c>
      <c r="BA270" s="8">
        <f>SUMIFS('Aceite Virgen Extra'!BA$6:BA$257,'Aceite Virgen Extra'!$A$6:$A$257,"&gt;="&amp;A270,'Aceite Virgen Extra'!$B$6:$B$257,"&lt;="&amp;B270)</f>
        <v>6.08</v>
      </c>
      <c r="BB270" s="8">
        <f>SUMIFS('Aceite Virgen Extra'!BB$6:BB$257,'Aceite Virgen Extra'!$A$6:$A$257,"&gt;="&amp;$A270,'Aceite Virgen Extra'!$B$6:$B$257,"&lt;="&amp;$B270)</f>
        <v>3.8800000000000003</v>
      </c>
      <c r="BC270" s="8">
        <f>SUMIFS('Aceite Virgen Extra'!BC$6:BC$257,'Aceite Virgen Extra'!$A$6:$A$257,"&gt;="&amp;$A270,'Aceite Virgen Extra'!$B$6:$B$257,"&lt;="&amp;$B270)</f>
        <v>6.2600000000000007</v>
      </c>
      <c r="BD270" s="8">
        <f>SUMIFS('Aceite Virgen Extra'!BD$6:BD$257,'Aceite Virgen Extra'!$A$6:$A$257,"&gt;="&amp;$A270,'Aceite Virgen Extra'!$B$6:$B$257,"&lt;="&amp;$B270)</f>
        <v>8.6</v>
      </c>
      <c r="BH270" s="8">
        <f>SUMIFS('Aceite Virgen Extra'!BH$6:BH$257,'Aceite Virgen Extra'!$A$6:$A$257,"&gt;="&amp;$A270,'Aceite Virgen Extra'!$B$6:$B$257,"&lt;="&amp;$B270)</f>
        <v>6.31</v>
      </c>
      <c r="BI270" s="8">
        <f>SUMIFS('Aceite Virgen Extra'!BI$6:BI$257,'Aceite Virgen Extra'!$A$6:$A$257,"&gt;="&amp;$A270,'Aceite Virgen Extra'!$B$6:$B$257,"&lt;="&amp;$B270)</f>
        <v>7.37</v>
      </c>
      <c r="BJ270" s="8">
        <f>SUMIFS('Aceite Virgen Extra'!BJ$6:BJ$257,'Aceite Virgen Extra'!$A$6:$A$257,"&gt;="&amp;$A270,'Aceite Virgen Extra'!$B$6:$B$257,"&lt;="&amp;$B270)</f>
        <v>5.5500000000000007</v>
      </c>
      <c r="BK270" s="8">
        <f>SUMIFS('Aceite Virgen Extra'!BK$6:BK$257,'Aceite Virgen Extra'!$A$6:$A$257,"&gt;="&amp;$A270,'Aceite Virgen Extra'!$B$6:$B$257,"&lt;="&amp;$B270)</f>
        <v>4.99</v>
      </c>
      <c r="BO270" s="8">
        <f>SUMIFS('Aceite Virgen Extra'!BO$6:BO$257,'Aceite Virgen Extra'!$A$6:$A$257,"&gt;="&amp;$A270,'Aceite Virgen Extra'!$B$6:$B$257,"&lt;="&amp;$B270)</f>
        <v>10.52</v>
      </c>
      <c r="BP270" s="8">
        <f>SUMIFS('Aceite Virgen Extra'!BP$6:BP$257,'Aceite Virgen Extra'!$A$6:$A$257,"&gt;="&amp;$A270,'Aceite Virgen Extra'!$B$6:$B$257,"&lt;="&amp;$B270)</f>
        <v>11.61</v>
      </c>
      <c r="BQ270" s="8">
        <f>SUMIFS('Aceite Virgen Extra'!BQ$6:BQ$257,'Aceite Virgen Extra'!$A$6:$A$257,"&gt;="&amp;$A270,'Aceite Virgen Extra'!$B$6:$B$257,"&lt;="&amp;$B270)</f>
        <v>8.5500000000000007</v>
      </c>
      <c r="BR270" s="8">
        <f>SUMIFS('Aceite Virgen Extra'!BR$6:BR$257,'Aceite Virgen Extra'!$A$6:$A$257,"&gt;="&amp;$A270,'Aceite Virgen Extra'!$B$6:$B$257,"&lt;="&amp;$B270)</f>
        <v>8.39</v>
      </c>
      <c r="BV270" s="8">
        <f>SUMIFS('Aceite Virgen Extra'!BV$6:BV$257,'Aceite Virgen Extra'!$A$6:$A$257,"&gt;="&amp;$A270,'Aceite Virgen Extra'!$B$6:$B$257,"&lt;="&amp;$B270)</f>
        <v>7.3999999999999995</v>
      </c>
      <c r="BW270" s="8">
        <f>SUMIFS('Aceite Virgen Extra'!BW$6:BW$257,'Aceite Virgen Extra'!$A$6:$A$257,"&gt;="&amp;$A270,'Aceite Virgen Extra'!$B$6:$B$257,"&lt;="&amp;$B270)</f>
        <v>5.04</v>
      </c>
      <c r="BX270" s="8">
        <f>SUMIFS('Aceite Virgen Extra'!BX$6:BX$257,'Aceite Virgen Extra'!$A$6:$A$257,"&gt;="&amp;$A270,'Aceite Virgen Extra'!$B$6:$B$257,"&lt;="&amp;$B270)</f>
        <v>5.05</v>
      </c>
      <c r="BY270" s="8">
        <f>SUMIFS('Aceite Virgen Extra'!BY$6:BY$257,'Aceite Virgen Extra'!$A$6:$A$257,"&gt;="&amp;$A270,'Aceite Virgen Extra'!$B$6:$B$257,"&lt;="&amp;$B270)</f>
        <v>17.61</v>
      </c>
      <c r="CC270" s="8">
        <f>SUMIFS('Aceite Virgen Extra'!CC$6:CC$257,'Aceite Virgen Extra'!$A$6:$A$257,"&gt;="&amp;$A270,'Aceite Virgen Extra'!$B$6:$B$257,"&lt;="&amp;$B270)</f>
        <v>15.01</v>
      </c>
      <c r="CD270" s="8">
        <f>SUMIFS('Aceite Virgen Extra'!CD$6:CD$257,'Aceite Virgen Extra'!$A$6:$A$257,"&gt;="&amp;$A270,'Aceite Virgen Extra'!$B$6:$B$257,"&lt;="&amp;$B270)</f>
        <v>24.27</v>
      </c>
      <c r="CE270" s="8">
        <f>SUMIFS('Aceite Virgen Extra'!CE$6:CE$257,'Aceite Virgen Extra'!$A$6:$A$257,"&gt;="&amp;$A270,'Aceite Virgen Extra'!$B$6:$B$257,"&lt;="&amp;$B270)</f>
        <v>11.59</v>
      </c>
      <c r="CF270" s="8">
        <f>SUMIFS('Aceite Virgen Extra'!CF$6:CF$257,'Aceite Virgen Extra'!$A$6:$A$257,"&gt;="&amp;$A270,'Aceite Virgen Extra'!$B$6:$B$257,"&lt;="&amp;$B270)</f>
        <v>14.879999999999999</v>
      </c>
      <c r="CJ270" s="8">
        <f>SUMIFS('Aceite Virgen Extra'!CJ$6:CJ$257,'Aceite Virgen Extra'!$A$6:$A$257,"&gt;="&amp;$A270,'Aceite Virgen Extra'!$B$6:$B$257,"&lt;="&amp;$B270)</f>
        <v>19.86</v>
      </c>
      <c r="CK270" s="8">
        <f>SUMIFS('Aceite Virgen Extra'!CK$6:CK$257,'Aceite Virgen Extra'!$A$6:$A$257,"&gt;="&amp;$A270,'Aceite Virgen Extra'!$B$6:$B$257,"&lt;="&amp;$B270)</f>
        <v>11.129999999999999</v>
      </c>
      <c r="CL270" s="8">
        <f>SUMIFS('Aceite Virgen Extra'!CL$6:CL$257,'Aceite Virgen Extra'!$A$6:$A$257,"&gt;="&amp;$A270,'Aceite Virgen Extra'!$B$6:$B$257,"&lt;="&amp;$B270)</f>
        <v>21.279999999999998</v>
      </c>
      <c r="CM270" s="8">
        <f>SUMIFS('Aceite Virgen Extra'!CM$6:CM$257,'Aceite Virgen Extra'!$A$6:$A$257,"&gt;="&amp;$A270,'Aceite Virgen Extra'!$B$6:$B$257,"&lt;="&amp;$B270)</f>
        <v>36.120000000000005</v>
      </c>
      <c r="CQ270" s="8">
        <f>SUMIFS('Aceite Virgen Extra'!CQ$6:CQ$257,'Aceite Virgen Extra'!$A$6:$A$257,"&gt;="&amp;$A270,'Aceite Virgen Extra'!$B$6:$B$257,"&lt;="&amp;$B270)</f>
        <v>22.990000000000002</v>
      </c>
      <c r="CR270" s="8">
        <f>SUMIFS('Aceite Virgen Extra'!CR$6:CR$257,'Aceite Virgen Extra'!$A$6:$A$257,"&gt;="&amp;$A270,'Aceite Virgen Extra'!$B$6:$B$257,"&lt;="&amp;$B270)</f>
        <v>6.85</v>
      </c>
      <c r="CS270" s="8">
        <f>SUMIFS('Aceite Virgen Extra'!CS$6:CS$257,'Aceite Virgen Extra'!$A$6:$A$257,"&gt;="&amp;$A270,'Aceite Virgen Extra'!$B$6:$B$257,"&lt;="&amp;$B270)</f>
        <v>29.779999999999998</v>
      </c>
      <c r="CT270" s="8">
        <f>SUMIFS('Aceite Virgen Extra'!CT$6:CT$257,'Aceite Virgen Extra'!$A$6:$A$257,"&gt;="&amp;$A270,'Aceite Virgen Extra'!$B$6:$B$257,"&lt;="&amp;$B270)</f>
        <v>37.9</v>
      </c>
      <c r="CX270" s="8">
        <f>SUMIFS('Aceite Virgen Extra'!CX$6:CX$257,'Aceite Virgen Extra'!$A$6:$A$257,"&gt;="&amp;$A270,'Aceite Virgen Extra'!$B$6:$B$257,"&lt;="&amp;$B270)</f>
        <v>25.78</v>
      </c>
      <c r="CY270" s="8">
        <f>SUMIFS('Aceite Virgen Extra'!CY$6:CY$257,'Aceite Virgen Extra'!$A$6:$A$257,"&gt;="&amp;$A270,'Aceite Virgen Extra'!$B$6:$B$257,"&lt;="&amp;$B270)</f>
        <v>10.55</v>
      </c>
      <c r="CZ270" s="8">
        <f>SUMIFS('Aceite Virgen Extra'!CZ$6:CZ$257,'Aceite Virgen Extra'!$A$6:$A$257,"&gt;="&amp;$A270,'Aceite Virgen Extra'!$B$6:$B$257,"&lt;="&amp;$B270)</f>
        <v>34.629999999999995</v>
      </c>
      <c r="DA270" s="8">
        <f>SUMIFS('Aceite Virgen Extra'!DA$6:DA$257,'Aceite Virgen Extra'!$A$6:$A$257,"&gt;="&amp;$A270,'Aceite Virgen Extra'!$B$6:$B$257,"&lt;="&amp;$B270)</f>
        <v>24.21</v>
      </c>
      <c r="DE270" s="8">
        <f>SUMIFS('Aceite Virgen Extra'!DE$6:DE$257,'Aceite Virgen Extra'!$A$6:$A$257,"&gt;="&amp;$A270,'Aceite Virgen Extra'!$B$6:$B$257,"&lt;="&amp;$B270)</f>
        <v>21.08</v>
      </c>
      <c r="DF270" s="8">
        <f>SUMIFS('Aceite Virgen Extra'!DF$6:DF$257,'Aceite Virgen Extra'!$A$6:$A$257,"&gt;="&amp;$A270,'Aceite Virgen Extra'!$B$6:$B$257,"&lt;="&amp;$B270)</f>
        <v>7.5</v>
      </c>
      <c r="DG270" s="8">
        <f>SUMIFS('Aceite Virgen Extra'!DG$6:DG$257,'Aceite Virgen Extra'!$A$6:$A$257,"&gt;="&amp;$A270,'Aceite Virgen Extra'!$B$6:$B$257,"&lt;="&amp;$B270)</f>
        <v>26.3</v>
      </c>
      <c r="DH270" s="8">
        <f>SUMIFS('Aceite Virgen Extra'!DH$6:DH$257,'Aceite Virgen Extra'!$A$6:$A$257,"&gt;="&amp;$A270,'Aceite Virgen Extra'!$B$6:$B$257,"&lt;="&amp;$B270)</f>
        <v>34.07</v>
      </c>
      <c r="DL270" s="8">
        <f>SUMIFS('Aceite Virgen Extra'!DL$6:DL$257,'Aceite Virgen Extra'!$A$6:$A$257,"&gt;="&amp;$A270,'Aceite Virgen Extra'!$B$6:$B$257,"&lt;="&amp;$B270)</f>
        <v>24.18</v>
      </c>
      <c r="DM270" s="8">
        <f>SUMIFS('Aceite Virgen Extra'!DM$6:DM$257,'Aceite Virgen Extra'!$A$6:$A$257,"&gt;="&amp;$A270,'Aceite Virgen Extra'!$B$6:$B$257,"&lt;="&amp;$B270)</f>
        <v>11.47</v>
      </c>
      <c r="DN270" s="8">
        <f>SUMIFS('Aceite Virgen Extra'!DN$6:DN$257,'Aceite Virgen Extra'!$A$6:$A$257,"&gt;="&amp;$A270,'Aceite Virgen Extra'!$B$6:$B$257,"&lt;="&amp;$B270)</f>
        <v>31.17</v>
      </c>
      <c r="DO270" s="8">
        <f>SUMIFS('Aceite Virgen Extra'!DO$6:DO$257,'Aceite Virgen Extra'!$A$6:$A$257,"&gt;="&amp;$A270,'Aceite Virgen Extra'!$B$6:$B$257,"&lt;="&amp;$B270)</f>
        <v>29.63</v>
      </c>
      <c r="DS270" s="8">
        <f>SUMIFS('Aceite Virgen Extra'!DS$6:DS$257,'Aceite Virgen Extra'!$A$6:$A$257,"&gt;="&amp;$A270,'Aceite Virgen Extra'!$B$6:$B$257,"&lt;="&amp;$B270)</f>
        <v>22.04</v>
      </c>
      <c r="DT270" s="8">
        <f>SUMIFS('Aceite Virgen Extra'!DT$6:DT$257,'Aceite Virgen Extra'!$A$6:$A$257,"&gt;="&amp;$A270,'Aceite Virgen Extra'!$B$6:$B$257,"&lt;="&amp;$B270)</f>
        <v>11.690000000000001</v>
      </c>
      <c r="DU270" s="8">
        <f>SUMIFS('Aceite Virgen Extra'!DU$6:DU$257,'Aceite Virgen Extra'!$A$6:$A$257,"&gt;="&amp;$A270,'Aceite Virgen Extra'!$B$6:$B$257,"&lt;="&amp;$B270)</f>
        <v>28.03</v>
      </c>
      <c r="DV270" s="8">
        <f>SUMIFS('Aceite Virgen Extra'!DV$6:DV$257,'Aceite Virgen Extra'!$A$6:$A$257,"&gt;="&amp;$A270,'Aceite Virgen Extra'!$B$6:$B$257,"&lt;="&amp;$B270)</f>
        <v>21.03</v>
      </c>
      <c r="DZ270" s="8">
        <f>SUMIFS('Aceite Virgen Extra'!DZ$6:DZ$257,'Aceite Virgen Extra'!$A$6:$A$257,"&gt;="&amp;$A270,'Aceite Virgen Extra'!$B$6:$B$257,"&lt;="&amp;$B270)</f>
        <v>20.36</v>
      </c>
      <c r="EA270" s="8">
        <f>SUMIFS('Aceite Virgen Extra'!EA$6:EA$257,'Aceite Virgen Extra'!$A$6:$A$257,"&gt;="&amp;$A270,'Aceite Virgen Extra'!$B$6:$B$257,"&lt;="&amp;$B270)</f>
        <v>13.92</v>
      </c>
      <c r="EB270" s="8">
        <f>SUMIFS('Aceite Virgen Extra'!EB$6:EB$257,'Aceite Virgen Extra'!$A$6:$A$257,"&gt;="&amp;$A270,'Aceite Virgen Extra'!$B$6:$B$257,"&lt;="&amp;$B270)</f>
        <v>25.15</v>
      </c>
      <c r="EC270" s="8">
        <f>SUMIFS('Aceite Virgen Extra'!EC$6:EC$257,'Aceite Virgen Extra'!$A$6:$A$257,"&gt;="&amp;$A270,'Aceite Virgen Extra'!$B$6:$B$257,"&lt;="&amp;$B270)</f>
        <v>23.65</v>
      </c>
      <c r="EG270" s="8">
        <f>SUMIFS('Aceite Virgen Extra'!EG$6:EG$257,'Aceite Virgen Extra'!$A$6:$A$257,"&gt;="&amp;$A270,'Aceite Virgen Extra'!$B$6:$B$257,"&lt;="&amp;$B270)</f>
        <v>14.49</v>
      </c>
      <c r="EH270" s="8">
        <f>SUMIFS('Aceite Virgen Extra'!EH$6:EH$257,'Aceite Virgen Extra'!$A$6:$A$257,"&gt;="&amp;$A270,'Aceite Virgen Extra'!$B$6:$B$257,"&lt;="&amp;$B270)</f>
        <v>4.04</v>
      </c>
      <c r="EI270" s="8">
        <f>SUMIFS('Aceite Virgen Extra'!EI$6:EI$257,'Aceite Virgen Extra'!$A$6:$A$257,"&gt;="&amp;$A270,'Aceite Virgen Extra'!$B$6:$B$257,"&lt;="&amp;$B270)</f>
        <v>16.21</v>
      </c>
      <c r="EJ270" s="8">
        <f>SUMIFS('Aceite Virgen Extra'!EJ$6:EJ$257,'Aceite Virgen Extra'!$A$6:$A$257,"&gt;="&amp;$A270,'Aceite Virgen Extra'!$B$6:$B$257,"&lt;="&amp;$B270)</f>
        <v>34.22</v>
      </c>
      <c r="EN270" s="8">
        <f>SUMIFS('Aceite Virgen Extra'!EN$6:EN$257,'Aceite Virgen Extra'!$A$6:$A$257,"&gt;="&amp;$A270,'Aceite Virgen Extra'!$B$6:$B$257,"&lt;="&amp;$B270)</f>
        <v>5.66</v>
      </c>
      <c r="EO270" s="8">
        <f>SUMIFS('Aceite Virgen Extra'!EO$6:EO$257,'Aceite Virgen Extra'!$A$6:$A$257,"&gt;="&amp;$A270,'Aceite Virgen Extra'!$B$6:$B$257,"&lt;="&amp;$B270)</f>
        <v>2.37</v>
      </c>
      <c r="EP270" s="8">
        <f>SUMIFS('Aceite Virgen Extra'!EP$6:EP$257,'Aceite Virgen Extra'!$A$6:$A$257,"&gt;="&amp;$A270,'Aceite Virgen Extra'!$B$6:$B$257,"&lt;="&amp;$B270)</f>
        <v>3.33</v>
      </c>
      <c r="EQ270" s="8">
        <f>SUMIFS('Aceite Virgen Extra'!EQ$6:EQ$257,'Aceite Virgen Extra'!$A$6:$A$257,"&gt;="&amp;$A270,'Aceite Virgen Extra'!$B$6:$B$257,"&lt;="&amp;$B270)</f>
        <v>22.08</v>
      </c>
      <c r="EU270" s="8">
        <f>SUMIFS('Aceite Virgen Extra'!EU$6:EU$257,'Aceite Virgen Extra'!$A$6:$A$257,"&gt;="&amp;$A270,'Aceite Virgen Extra'!$B$6:$B$257,"&lt;="&amp;$B270)</f>
        <v>2.6300000000000003</v>
      </c>
      <c r="EV270" s="8">
        <f>SUMIFS('Aceite Virgen Extra'!EV$6:EV$257,'Aceite Virgen Extra'!$A$6:$A$257,"&gt;="&amp;$A270,'Aceite Virgen Extra'!$B$6:$B$257,"&lt;="&amp;$B270)</f>
        <v>2.2800000000000002</v>
      </c>
      <c r="EW270" s="8">
        <f>SUMIFS('Aceite Virgen Extra'!EW$6:EW$257,'Aceite Virgen Extra'!$A$6:$A$257,"&gt;="&amp;$A270,'Aceite Virgen Extra'!$B$6:$B$257,"&lt;="&amp;$B270)</f>
        <v>2.2200000000000002</v>
      </c>
      <c r="EX270" s="8">
        <f>SUMIFS('Aceite Virgen Extra'!EX$6:EX$257,'Aceite Virgen Extra'!$A$6:$A$257,"&gt;="&amp;$A270,'Aceite Virgen Extra'!$B$6:$B$257,"&lt;="&amp;$B270)</f>
        <v>1.0900000000000001</v>
      </c>
      <c r="FB270" s="8">
        <f>SUMIFS('Aceite Virgen Extra'!FB$6:FB$257,'Aceite Virgen Extra'!$A$6:$A$257,"&gt;="&amp;$A270,'Aceite Virgen Extra'!$B$6:$B$257,"&lt;="&amp;$B270)</f>
        <v>3.2199999999999998</v>
      </c>
      <c r="FC270" s="8">
        <f>SUMIFS('Aceite Virgen Extra'!FC$6:FC$257,'Aceite Virgen Extra'!$A$6:$A$257,"&gt;="&amp;$A270,'Aceite Virgen Extra'!$B$6:$B$257,"&lt;="&amp;$B270)</f>
        <v>2.4700000000000002</v>
      </c>
      <c r="FD270" s="8">
        <f>SUMIFS('Aceite Virgen Extra'!FD$6:FD$257,'Aceite Virgen Extra'!$A$6:$A$257,"&gt;="&amp;$A270,'Aceite Virgen Extra'!$B$6:$B$257,"&lt;="&amp;$B270)</f>
        <v>4.6400000000000006</v>
      </c>
      <c r="FE270" s="8">
        <f>SUMIFS('Aceite Virgen Extra'!FE$6:FE$257,'Aceite Virgen Extra'!$A$6:$A$257,"&gt;="&amp;$A270,'Aceite Virgen Extra'!$B$6:$B$257,"&lt;="&amp;$B270)</f>
        <v>0</v>
      </c>
      <c r="FI270" s="8">
        <f>SUMIFS('Aceite Virgen Extra'!FI$6:FI$257,'Aceite Virgen Extra'!$A$6:$A$257,"&gt;="&amp;$A270,'Aceite Virgen Extra'!$B$6:$B$257,"&lt;="&amp;$B270)</f>
        <v>2.8300000000000005</v>
      </c>
      <c r="FJ270" s="8">
        <f>SUMIFS('Aceite Virgen Extra'!FJ$6:FJ$257,'Aceite Virgen Extra'!$A$6:$A$257,"&gt;="&amp;$A270,'Aceite Virgen Extra'!$B$6:$B$257,"&lt;="&amp;$B270)</f>
        <v>3.43</v>
      </c>
      <c r="FK270" s="8">
        <f>SUMIFS('Aceite Virgen Extra'!FK$6:FK$257,'Aceite Virgen Extra'!$A$6:$A$257,"&gt;="&amp;$A270,'Aceite Virgen Extra'!$B$6:$B$257,"&lt;="&amp;$B270)</f>
        <v>3.06</v>
      </c>
      <c r="FL270" s="8">
        <f>SUMIFS('Aceite Virgen Extra'!FL$6:FL$257,'Aceite Virgen Extra'!$A$6:$A$257,"&gt;="&amp;$A270,'Aceite Virgen Extra'!$B$6:$B$257,"&lt;="&amp;$B270)</f>
        <v>0.26</v>
      </c>
      <c r="FP270" s="8">
        <f>SUMIFS('Aceite Virgen Extra'!FP$6:FP$257,'Aceite Virgen Extra'!$A$6:$A$257,"&gt;="&amp;$A270,'Aceite Virgen Extra'!$B$6:$B$257,"&lt;="&amp;$B270)</f>
        <v>1.92</v>
      </c>
      <c r="FQ270" s="8">
        <f>SUMIFS('Aceite Virgen Extra'!FQ$6:FQ$257,'Aceite Virgen Extra'!$A$6:$A$257,"&gt;="&amp;$A270,'Aceite Virgen Extra'!$B$6:$B$257,"&lt;="&amp;$B270)</f>
        <v>2.71</v>
      </c>
      <c r="FR270" s="8">
        <f>SUMIFS('Aceite Virgen Extra'!FR$6:FR$257,'Aceite Virgen Extra'!$A$6:$A$257,"&gt;="&amp;$A270,'Aceite Virgen Extra'!$B$6:$B$257,"&lt;="&amp;$B270)</f>
        <v>1.62</v>
      </c>
      <c r="FS270" s="8">
        <f>SUMIFS('Aceite Virgen Extra'!FS$6:FS$257,'Aceite Virgen Extra'!$A$6:$A$257,"&gt;="&amp;$A270,'Aceite Virgen Extra'!$B$6:$B$257,"&lt;="&amp;$B270)</f>
        <v>0.91</v>
      </c>
      <c r="FW270" s="8">
        <f>SUMIFS('Aceite Virgen Extra'!FW$6:FW$257,'Aceite Virgen Extra'!$A$6:$A$257,"&gt;="&amp;$A270,'Aceite Virgen Extra'!$B$6:$B$257,"&lt;="&amp;$B270)</f>
        <v>3.2800000000000002</v>
      </c>
      <c r="FX270" s="8">
        <f>SUMIFS('Aceite Virgen Extra'!FX$6:FX$257,'Aceite Virgen Extra'!$A$6:$A$257,"&gt;="&amp;$A270,'Aceite Virgen Extra'!$B$6:$B$257,"&lt;="&amp;$B270)</f>
        <v>4.2300000000000004</v>
      </c>
      <c r="FY270" s="8">
        <f>SUMIFS('Aceite Virgen Extra'!FY$6:FY$257,'Aceite Virgen Extra'!$A$6:$A$257,"&gt;="&amp;$A270,'Aceite Virgen Extra'!$B$6:$B$257,"&lt;="&amp;$B270)</f>
        <v>2.75</v>
      </c>
      <c r="FZ270" s="8">
        <f>SUMIFS('Aceite Virgen Extra'!FZ$6:FZ$257,'Aceite Virgen Extra'!$A$6:$A$257,"&gt;="&amp;$A270,'Aceite Virgen Extra'!$B$6:$B$257,"&lt;="&amp;$B270)</f>
        <v>5.25</v>
      </c>
      <c r="GD270" s="8">
        <f>SUMIFS('Aceite Virgen Extra'!GD$6:GD$257,'Aceite Virgen Extra'!$A$6:$A$257,"&gt;="&amp;$A270,'Aceite Virgen Extra'!$B$6:$B$257,"&lt;="&amp;$B270)</f>
        <v>4.7299999999999995</v>
      </c>
      <c r="GE270" s="8">
        <f>SUMIFS('Aceite Virgen Extra'!GE$6:GE$257,'Aceite Virgen Extra'!$A$6:$A$257,"&gt;="&amp;$A270,'Aceite Virgen Extra'!$B$6:$B$257,"&lt;="&amp;$B270)</f>
        <v>5.77</v>
      </c>
      <c r="GF270" s="8">
        <f>SUMIFS('Aceite Virgen Extra'!GF$6:GF$257,'Aceite Virgen Extra'!$A$6:$A$257,"&gt;="&amp;$A270,'Aceite Virgen Extra'!$B$6:$B$257,"&lt;="&amp;$B270)</f>
        <v>3.67</v>
      </c>
      <c r="GG270" s="8">
        <f>SUMIFS('Aceite Virgen Extra'!GG$6:GG$257,'Aceite Virgen Extra'!$A$6:$A$257,"&gt;="&amp;$A270,'Aceite Virgen Extra'!$B$6:$B$257,"&lt;="&amp;$B270)</f>
        <v>9.3500000000000014</v>
      </c>
      <c r="GK270" s="8">
        <f>SUMIFS('Aceite Virgen Extra'!GK$6:GK$257,'Aceite Virgen Extra'!$A$6:$A$257,"&gt;="&amp;$A270,'Aceite Virgen Extra'!$B$6:$B$257,"&lt;="&amp;$B270)</f>
        <v>3.3</v>
      </c>
      <c r="GL270" s="8">
        <f>SUMIFS('Aceite Virgen Extra'!GL$6:GL$257,'Aceite Virgen Extra'!$A$6:$A$257,"&gt;="&amp;$A270,'Aceite Virgen Extra'!$B$6:$B$257,"&lt;="&amp;$B270)</f>
        <v>5.92</v>
      </c>
      <c r="GM270" s="8">
        <f>SUMIFS('Aceite Virgen Extra'!GM$6:GM$257,'Aceite Virgen Extra'!$A$6:$A$257,"&gt;="&amp;$A270,'Aceite Virgen Extra'!$B$6:$B$257,"&lt;="&amp;$B270)</f>
        <v>2.4400000000000004</v>
      </c>
      <c r="GN270" s="8">
        <f>SUMIFS('Aceite Virgen Extra'!GN$6:GN$257,'Aceite Virgen Extra'!$A$6:$A$257,"&gt;="&amp;$A270,'Aceite Virgen Extra'!$B$6:$B$257,"&lt;="&amp;$B270)</f>
        <v>2.17</v>
      </c>
      <c r="GR270" s="8">
        <f>SUMIFS('Aceite Virgen Extra'!GR$6:GR$257,'Aceite Virgen Extra'!$A$6:$A$257,"&gt;="&amp;$A270,'Aceite Virgen Extra'!$B$6:$B$257,"&lt;="&amp;$B270)</f>
        <v>3.9099999999999997</v>
      </c>
      <c r="GS270" s="8">
        <f>SUMIFS('Aceite Virgen Extra'!GS$6:GS$257,'Aceite Virgen Extra'!$A$6:$A$257,"&gt;="&amp;$A270,'Aceite Virgen Extra'!$B$6:$B$257,"&lt;="&amp;$B270)</f>
        <v>4.63</v>
      </c>
      <c r="GT270" s="8">
        <f>SUMIFS('Aceite Virgen Extra'!GT$6:GT$257,'Aceite Virgen Extra'!$A$6:$A$257,"&gt;="&amp;$A270,'Aceite Virgen Extra'!$B$6:$B$257,"&lt;="&amp;$B270)</f>
        <v>3.2</v>
      </c>
      <c r="GU270" s="8">
        <f>SUMIFS('Aceite Virgen Extra'!GU$6:GU$257,'Aceite Virgen Extra'!$A$6:$A$257,"&gt;="&amp;$A270,'Aceite Virgen Extra'!$B$6:$B$257,"&lt;="&amp;$B270)</f>
        <v>2.93</v>
      </c>
      <c r="GY270" s="8">
        <f>SUMIFS('Aceite Virgen Extra'!GY$6:GY$257,'Aceite Virgen Extra'!$A$6:$A$257,"&gt;="&amp;$A270,'Aceite Virgen Extra'!$B$6:$B$257,"&lt;="&amp;$B270)</f>
        <v>4.88</v>
      </c>
      <c r="GZ270" s="8">
        <f>SUMIFS('Aceite Virgen Extra'!GZ$6:GZ$257,'Aceite Virgen Extra'!$A$6:$A$257,"&gt;="&amp;$A270,'Aceite Virgen Extra'!$B$6:$B$257,"&lt;="&amp;$B270)</f>
        <v>7.7399999999999993</v>
      </c>
      <c r="HA270" s="8">
        <f>SUMIFS('Aceite Virgen Extra'!HA$6:HA$257,'Aceite Virgen Extra'!$A$6:$A$257,"&gt;="&amp;$A270,'Aceite Virgen Extra'!$B$6:$B$257,"&lt;="&amp;$B270)</f>
        <v>3.56</v>
      </c>
      <c r="HB270" s="8">
        <f>SUMIFS('Aceite Virgen Extra'!HB$6:HB$257,'Aceite Virgen Extra'!$A$6:$A$257,"&gt;="&amp;$A270,'Aceite Virgen Extra'!$B$6:$B$257,"&lt;="&amp;$B270)</f>
        <v>0.62</v>
      </c>
    </row>
    <row r="271" spans="1:210" x14ac:dyDescent="0.3">
      <c r="A271" s="14">
        <f>'TAM Aceite Virgen Extra'!B19</f>
        <v>4.0999999999999996</v>
      </c>
      <c r="B271" s="14">
        <f>'TAM Aceite Virgen Extra'!C19</f>
        <v>4.3</v>
      </c>
      <c r="C271" s="14"/>
      <c r="D271" s="8">
        <f>SUMIFS('Aceite Virgen Extra'!D$6:D$257,'Aceite Virgen Extra'!$A$6:$A$257,"&gt;="&amp;$A271,'Aceite Virgen Extra'!$B$6:$B$257,"&lt;="&amp;$B271)</f>
        <v>4.45</v>
      </c>
      <c r="E271" s="8">
        <f>SUMIFS('Aceite Virgen Extra'!E$6:E$257,'Aceite Virgen Extra'!$A$6:$A$257,"&gt;="&amp;$A271,'Aceite Virgen Extra'!$B$6:$B$257,"&lt;="&amp;$B271)</f>
        <v>9.06</v>
      </c>
      <c r="F271" s="8">
        <f>SUMIFS('Aceite Virgen Extra'!F$6:F$257,'Aceite Virgen Extra'!$A$6:$A$257,"&gt;="&amp;$A271,'Aceite Virgen Extra'!$B$6:$B$257,"&lt;="&amp;$B271)</f>
        <v>3.46</v>
      </c>
      <c r="G271" s="8">
        <f>SUMIFS('Aceite Virgen Extra'!G$6:G$257,'Aceite Virgen Extra'!$A$6:$A$257,"&gt;="&amp;$A271,'Aceite Virgen Extra'!$B$6:$B$257,"&lt;="&amp;$B271)</f>
        <v>0.86</v>
      </c>
      <c r="H271" s="14"/>
      <c r="I271" s="14"/>
      <c r="J271" s="14"/>
      <c r="K271" s="8">
        <f>SUMIFS('Aceite Virgen Extra'!K$6:K$257,'Aceite Virgen Extra'!$A$6:$A$257,"&gt;="&amp;$A271,'Aceite Virgen Extra'!$B$6:$B$257,"&lt;="&amp;$B271)</f>
        <v>5.52</v>
      </c>
      <c r="L271" s="8">
        <f>SUMIFS('Aceite Virgen Extra'!L$6:L$257,'Aceite Virgen Extra'!$A$6:$A$257,"&gt;="&amp;$A271,'Aceite Virgen Extra'!$B$6:$B$257,"&lt;="&amp;$B271)</f>
        <v>12.539999999999997</v>
      </c>
      <c r="M271" s="8">
        <f>SUMIFS('Aceite Virgen Extra'!M$6:M$257,'Aceite Virgen Extra'!$A$6:$A$257,"&gt;="&amp;$A271,'Aceite Virgen Extra'!$B$6:$B$257,"&lt;="&amp;$B271)</f>
        <v>2.1100000000000003</v>
      </c>
      <c r="N271" s="8">
        <f>SUMIFS('Aceite Virgen Extra'!N$6:N$257,'Aceite Virgen Extra'!$A$6:$A$257,"&gt;="&amp;$A271,'Aceite Virgen Extra'!$B$6:$B$257,"&lt;="&amp;$B271)</f>
        <v>5.8800000000000008</v>
      </c>
      <c r="O271" s="14"/>
      <c r="P271" s="14"/>
      <c r="Q271" s="14"/>
      <c r="R271" s="8">
        <f>SUMIFS('Aceite Virgen Extra'!R$6:R$257,'Aceite Virgen Extra'!$A$6:$A$257,"&gt;="&amp;$A271,'Aceite Virgen Extra'!$B$6:$B$257,"&lt;="&amp;$B271)</f>
        <v>3.71</v>
      </c>
      <c r="S271" s="8">
        <f>SUMIFS('Aceite Virgen Extra'!S$6:S$257,'Aceite Virgen Extra'!$A$6:$A$257,"&gt;="&amp;$A271,'Aceite Virgen Extra'!$B$6:$B$257,"&lt;="&amp;$B271)</f>
        <v>7.4599999999999991</v>
      </c>
      <c r="T271" s="8">
        <f>SUMIFS('Aceite Virgen Extra'!T$6:T$257,'Aceite Virgen Extra'!$A$6:$A$257,"&gt;="&amp;$A271,'Aceite Virgen Extra'!$B$6:$B$257,"&lt;="&amp;$B271)</f>
        <v>2.06</v>
      </c>
      <c r="U271" s="8">
        <f>SUMIFS('Aceite Virgen Extra'!U$6:U$257,'Aceite Virgen Extra'!$A$6:$A$257,"&gt;="&amp;$A271,'Aceite Virgen Extra'!$B$6:$B$257,"&lt;="&amp;$B271)</f>
        <v>4.07</v>
      </c>
      <c r="V271" s="14"/>
      <c r="W271" s="14"/>
      <c r="X271" s="14"/>
      <c r="Y271" s="8">
        <f>SUMIFS('Aceite Virgen Extra'!Y$6:Y$257,'Aceite Virgen Extra'!$A$6:$A$257,"&gt;="&amp;$A271,'Aceite Virgen Extra'!$B$6:$B$257,"&lt;="&amp;$B271)</f>
        <v>4.74</v>
      </c>
      <c r="Z271" s="8">
        <f>SUMIFS('Aceite Virgen Extra'!Z$6:Z$257,'Aceite Virgen Extra'!$A$6:$A$257,"&gt;="&amp;$A271,'Aceite Virgen Extra'!$B$6:$B$257,"&lt;="&amp;$B271)</f>
        <v>9.64</v>
      </c>
      <c r="AA271" s="8">
        <f>SUMIFS('Aceite Virgen Extra'!AA$6:AA$257,'Aceite Virgen Extra'!$A$6:$A$257,"&gt;="&amp;$A271,'Aceite Virgen Extra'!$B$6:$B$257,"&lt;="&amp;$B271)</f>
        <v>2.14</v>
      </c>
      <c r="AB271" s="8">
        <f>SUMIFS('Aceite Virgen Extra'!AB$6:AB$257,'Aceite Virgen Extra'!$A$6:$A$257,"&gt;="&amp;$A271,'Aceite Virgen Extra'!$B$6:$B$257,"&lt;="&amp;$B271)</f>
        <v>7.84</v>
      </c>
      <c r="AC271" s="14"/>
      <c r="AD271" s="14"/>
      <c r="AE271" s="14"/>
      <c r="AF271" s="8">
        <f>SUMIFS('Aceite Virgen Extra'!AF$6:AF$257,'Aceite Virgen Extra'!$A$6:$A$257,"&gt;="&amp;$A271,'Aceite Virgen Extra'!$B$6:$B$257,"&lt;="&amp;$B271)</f>
        <v>5.0199999999999996</v>
      </c>
      <c r="AG271" s="8">
        <f>SUMIFS('Aceite Virgen Extra'!AG$6:AG$257,'Aceite Virgen Extra'!$A$6:$A$257,"&gt;="&amp;$A271,'Aceite Virgen Extra'!$B$6:$B$257,"&lt;="&amp;$B271)</f>
        <v>6.1400000000000006</v>
      </c>
      <c r="AH271" s="8">
        <f>SUMIFS('Aceite Virgen Extra'!AH$6:AH$257,'Aceite Virgen Extra'!$A$6:$A$257,"&gt;="&amp;$A271,'Aceite Virgen Extra'!$B$6:$B$257,"&lt;="&amp;$B271)</f>
        <v>4.08</v>
      </c>
      <c r="AI271" s="8">
        <f>SUMIFS('Aceite Virgen Extra'!AI$6:AI$257,'Aceite Virgen Extra'!$A$6:$A$257,"&gt;="&amp;$A271,'Aceite Virgen Extra'!$B$6:$B$257,"&lt;="&amp;$B271)</f>
        <v>6.32</v>
      </c>
      <c r="AJ271" s="14"/>
      <c r="AK271" s="14"/>
      <c r="AL271" s="14"/>
      <c r="AM271" s="8">
        <f>SUMIFS('Aceite Virgen Extra'!AM$6:AM$257,'Aceite Virgen Extra'!$A$6:$A$257,"&gt;="&amp;$A271,'Aceite Virgen Extra'!$B$6:$B$257,"&lt;="&amp;$B271)</f>
        <v>7.9499999999999993</v>
      </c>
      <c r="AN271" s="8">
        <f>SUMIFS('Aceite Virgen Extra'!AN$6:AN$257,'Aceite Virgen Extra'!$A$6:$A$257,"&gt;="&amp;$A271,'Aceite Virgen Extra'!$B$6:$B$257,"&lt;="&amp;$B271)</f>
        <v>10.92</v>
      </c>
      <c r="AO271" s="8">
        <f>SUMIFS('Aceite Virgen Extra'!AO$6:AO$257,'Aceite Virgen Extra'!$A$6:$A$257,"&gt;="&amp;$A271,'Aceite Virgen Extra'!$B$6:$B$257,"&lt;="&amp;$B271)</f>
        <v>3.28</v>
      </c>
      <c r="AP271" s="8">
        <f>SUMIFS('Aceite Virgen Extra'!AP$6:AP$257,'Aceite Virgen Extra'!$A$6:$A$257,"&gt;="&amp;$A271,'Aceite Virgen Extra'!$B$6:$B$257,"&lt;="&amp;$B271)</f>
        <v>17.899999999999999</v>
      </c>
      <c r="AQ271" s="14"/>
      <c r="AR271" s="14"/>
      <c r="AT271" s="8">
        <f>SUMIFS('Aceite Virgen Extra'!AT$6:AT$257,'Aceite Virgen Extra'!$A$6:$A$257,"&gt;="&amp;$A271,'Aceite Virgen Extra'!$B$6:$B$257,"&lt;="&amp;$B271)</f>
        <v>7.43</v>
      </c>
      <c r="AU271" s="8">
        <f>SUMIFS('Aceite Virgen Extra'!AU$6:AU$257,'Aceite Virgen Extra'!$A$6:$A$257,"&gt;="&amp;$A271,'Aceite Virgen Extra'!$B$6:$B$257,"&lt;="&amp;$B271)</f>
        <v>5.3</v>
      </c>
      <c r="AV271" s="8">
        <f>SUMIFS('Aceite Virgen Extra'!AV$6:AV$257,'Aceite Virgen Extra'!$A$6:$A$257,"&gt;="&amp;$A271,'Aceite Virgen Extra'!$B$6:$B$257,"&lt;="&amp;$B271)</f>
        <v>4.1099999999999994</v>
      </c>
      <c r="AW271" s="8">
        <f>SUMIFS('Aceite Virgen Extra'!AW$6:AW$257,'Aceite Virgen Extra'!$A$6:$A$257,"&gt;="&amp;$A271,'Aceite Virgen Extra'!$B$6:$B$257,"&lt;="&amp;$B271)</f>
        <v>23.619999999999997</v>
      </c>
      <c r="BA271" s="8">
        <f>SUMIFS('Aceite Virgen Extra'!BA$6:BA$257,'Aceite Virgen Extra'!$A$6:$A$257,"&gt;="&amp;A271,'Aceite Virgen Extra'!$B$6:$B$257,"&lt;="&amp;B271)</f>
        <v>7.35</v>
      </c>
      <c r="BB271" s="8">
        <f>SUMIFS('Aceite Virgen Extra'!BB$6:BB$257,'Aceite Virgen Extra'!$A$6:$A$257,"&gt;="&amp;$A271,'Aceite Virgen Extra'!$B$6:$B$257,"&lt;="&amp;$B271)</f>
        <v>7.67</v>
      </c>
      <c r="BC271" s="8">
        <f>SUMIFS('Aceite Virgen Extra'!BC$6:BC$257,'Aceite Virgen Extra'!$A$6:$A$257,"&gt;="&amp;$A271,'Aceite Virgen Extra'!$B$6:$B$257,"&lt;="&amp;$B271)</f>
        <v>3.51</v>
      </c>
      <c r="BD271" s="8">
        <f>SUMIFS('Aceite Virgen Extra'!BD$6:BD$257,'Aceite Virgen Extra'!$A$6:$A$257,"&gt;="&amp;$A271,'Aceite Virgen Extra'!$B$6:$B$257,"&lt;="&amp;$B271)</f>
        <v>22.32</v>
      </c>
      <c r="BH271" s="8">
        <f>SUMIFS('Aceite Virgen Extra'!BH$6:BH$257,'Aceite Virgen Extra'!$A$6:$A$257,"&gt;="&amp;$A271,'Aceite Virgen Extra'!$B$6:$B$257,"&lt;="&amp;$B271)</f>
        <v>7.09</v>
      </c>
      <c r="BI271" s="8">
        <f>SUMIFS('Aceite Virgen Extra'!BI$6:BI$257,'Aceite Virgen Extra'!$A$6:$A$257,"&gt;="&amp;$A271,'Aceite Virgen Extra'!$B$6:$B$257,"&lt;="&amp;$B271)</f>
        <v>6</v>
      </c>
      <c r="BJ271" s="8">
        <f>SUMIFS('Aceite Virgen Extra'!BJ$6:BJ$257,'Aceite Virgen Extra'!$A$6:$A$257,"&gt;="&amp;$A271,'Aceite Virgen Extra'!$B$6:$B$257,"&lt;="&amp;$B271)</f>
        <v>3.85</v>
      </c>
      <c r="BK271" s="8">
        <f>SUMIFS('Aceite Virgen Extra'!BK$6:BK$257,'Aceite Virgen Extra'!$A$6:$A$257,"&gt;="&amp;$A271,'Aceite Virgen Extra'!$B$6:$B$257,"&lt;="&amp;$B271)</f>
        <v>20.48</v>
      </c>
      <c r="BO271" s="8">
        <f>SUMIFS('Aceite Virgen Extra'!BO$6:BO$257,'Aceite Virgen Extra'!$A$6:$A$257,"&gt;="&amp;$A271,'Aceite Virgen Extra'!$B$6:$B$257,"&lt;="&amp;$B271)</f>
        <v>5.74</v>
      </c>
      <c r="BP271" s="8">
        <f>SUMIFS('Aceite Virgen Extra'!BP$6:BP$257,'Aceite Virgen Extra'!$A$6:$A$257,"&gt;="&amp;$A271,'Aceite Virgen Extra'!$B$6:$B$257,"&lt;="&amp;$B271)</f>
        <v>5.09</v>
      </c>
      <c r="BQ271" s="8">
        <f>SUMIFS('Aceite Virgen Extra'!BQ$6:BQ$257,'Aceite Virgen Extra'!$A$6:$A$257,"&gt;="&amp;$A271,'Aceite Virgen Extra'!$B$6:$B$257,"&lt;="&amp;$B271)</f>
        <v>2.79</v>
      </c>
      <c r="BR271" s="8">
        <f>SUMIFS('Aceite Virgen Extra'!BR$6:BR$257,'Aceite Virgen Extra'!$A$6:$A$257,"&gt;="&amp;$A271,'Aceite Virgen Extra'!$B$6:$B$257,"&lt;="&amp;$B271)</f>
        <v>16.39</v>
      </c>
      <c r="BV271" s="8">
        <f>SUMIFS('Aceite Virgen Extra'!BV$6:BV$257,'Aceite Virgen Extra'!$A$6:$A$257,"&gt;="&amp;$A271,'Aceite Virgen Extra'!$B$6:$B$257,"&lt;="&amp;$B271)</f>
        <v>11</v>
      </c>
      <c r="BW271" s="8">
        <f>SUMIFS('Aceite Virgen Extra'!BW$6:BW$257,'Aceite Virgen Extra'!$A$6:$A$257,"&gt;="&amp;$A271,'Aceite Virgen Extra'!$B$6:$B$257,"&lt;="&amp;$B271)</f>
        <v>5.9</v>
      </c>
      <c r="BX271" s="8">
        <f>SUMIFS('Aceite Virgen Extra'!BX$6:BX$257,'Aceite Virgen Extra'!$A$6:$A$257,"&gt;="&amp;$A271,'Aceite Virgen Extra'!$B$6:$B$257,"&lt;="&amp;$B271)</f>
        <v>11.41</v>
      </c>
      <c r="BY271" s="8">
        <f>SUMIFS('Aceite Virgen Extra'!BY$6:BY$257,'Aceite Virgen Extra'!$A$6:$A$257,"&gt;="&amp;$A271,'Aceite Virgen Extra'!$B$6:$B$257,"&lt;="&amp;$B271)</f>
        <v>21.909999999999997</v>
      </c>
      <c r="CC271" s="8">
        <f>SUMIFS('Aceite Virgen Extra'!CC$6:CC$257,'Aceite Virgen Extra'!$A$6:$A$257,"&gt;="&amp;$A271,'Aceite Virgen Extra'!$B$6:$B$257,"&lt;="&amp;$B271)</f>
        <v>16.61</v>
      </c>
      <c r="CD271" s="8">
        <f>SUMIFS('Aceite Virgen Extra'!CD$6:CD$257,'Aceite Virgen Extra'!$A$6:$A$257,"&gt;="&amp;$A271,'Aceite Virgen Extra'!$B$6:$B$257,"&lt;="&amp;$B271)</f>
        <v>5.1099999999999994</v>
      </c>
      <c r="CE271" s="8">
        <f>SUMIFS('Aceite Virgen Extra'!CE$6:CE$257,'Aceite Virgen Extra'!$A$6:$A$257,"&gt;="&amp;$A271,'Aceite Virgen Extra'!$B$6:$B$257,"&lt;="&amp;$B271)</f>
        <v>22.29</v>
      </c>
      <c r="CF271" s="8">
        <f>SUMIFS('Aceite Virgen Extra'!CF$6:CF$257,'Aceite Virgen Extra'!$A$6:$A$257,"&gt;="&amp;$A271,'Aceite Virgen Extra'!$B$6:$B$257,"&lt;="&amp;$B271)</f>
        <v>20.96</v>
      </c>
      <c r="CJ271" s="8">
        <f>SUMIFS('Aceite Virgen Extra'!CJ$6:CJ$257,'Aceite Virgen Extra'!$A$6:$A$257,"&gt;="&amp;$A271,'Aceite Virgen Extra'!$B$6:$B$257,"&lt;="&amp;$B271)</f>
        <v>13.03</v>
      </c>
      <c r="CK271" s="8">
        <f>SUMIFS('Aceite Virgen Extra'!CK$6:CK$257,'Aceite Virgen Extra'!$A$6:$A$257,"&gt;="&amp;$A271,'Aceite Virgen Extra'!$B$6:$B$257,"&lt;="&amp;$B271)</f>
        <v>1.6800000000000002</v>
      </c>
      <c r="CL271" s="8">
        <f>SUMIFS('Aceite Virgen Extra'!CL$6:CL$257,'Aceite Virgen Extra'!$A$6:$A$257,"&gt;="&amp;$A271,'Aceite Virgen Extra'!$B$6:$B$257,"&lt;="&amp;$B271)</f>
        <v>24.54</v>
      </c>
      <c r="CM271" s="8">
        <f>SUMIFS('Aceite Virgen Extra'!CM$6:CM$257,'Aceite Virgen Extra'!$A$6:$A$257,"&gt;="&amp;$A271,'Aceite Virgen Extra'!$B$6:$B$257,"&lt;="&amp;$B271)</f>
        <v>3.74</v>
      </c>
      <c r="CQ271" s="8">
        <f>SUMIFS('Aceite Virgen Extra'!CQ$6:CQ$257,'Aceite Virgen Extra'!$A$6:$A$257,"&gt;="&amp;$A271,'Aceite Virgen Extra'!$B$6:$B$257,"&lt;="&amp;$B271)</f>
        <v>5.29</v>
      </c>
      <c r="CR271" s="8">
        <f>SUMIFS('Aceite Virgen Extra'!CR$6:CR$257,'Aceite Virgen Extra'!$A$6:$A$257,"&gt;="&amp;$A271,'Aceite Virgen Extra'!$B$6:$B$257,"&lt;="&amp;$B271)</f>
        <v>8.02</v>
      </c>
      <c r="CS271" s="8">
        <f>SUMIFS('Aceite Virgen Extra'!CS$6:CS$257,'Aceite Virgen Extra'!$A$6:$A$257,"&gt;="&amp;$A271,'Aceite Virgen Extra'!$B$6:$B$257,"&lt;="&amp;$B271)</f>
        <v>4.7600000000000007</v>
      </c>
      <c r="CT271" s="8">
        <f>SUMIFS('Aceite Virgen Extra'!CT$6:CT$257,'Aceite Virgen Extra'!$A$6:$A$257,"&gt;="&amp;$A271,'Aceite Virgen Extra'!$B$6:$B$257,"&lt;="&amp;$B271)</f>
        <v>1.35</v>
      </c>
      <c r="CX271" s="8">
        <f>SUMIFS('Aceite Virgen Extra'!CX$6:CX$257,'Aceite Virgen Extra'!$A$6:$A$257,"&gt;="&amp;$A271,'Aceite Virgen Extra'!$B$6:$B$257,"&lt;="&amp;$B271)</f>
        <v>1.35</v>
      </c>
      <c r="CY271" s="8">
        <f>SUMIFS('Aceite Virgen Extra'!CY$6:CY$257,'Aceite Virgen Extra'!$A$6:$A$257,"&gt;="&amp;$A271,'Aceite Virgen Extra'!$B$6:$B$257,"&lt;="&amp;$B271)</f>
        <v>2.08</v>
      </c>
      <c r="CZ271" s="8">
        <f>SUMIFS('Aceite Virgen Extra'!CZ$6:CZ$257,'Aceite Virgen Extra'!$A$6:$A$257,"&gt;="&amp;$A271,'Aceite Virgen Extra'!$B$6:$B$257,"&lt;="&amp;$B271)</f>
        <v>1.53</v>
      </c>
      <c r="DA271" s="8">
        <f>SUMIFS('Aceite Virgen Extra'!DA$6:DA$257,'Aceite Virgen Extra'!$A$6:$A$257,"&gt;="&amp;$A271,'Aceite Virgen Extra'!$B$6:$B$257,"&lt;="&amp;$B271)</f>
        <v>0</v>
      </c>
      <c r="DE271" s="8">
        <f>SUMIFS('Aceite Virgen Extra'!DE$6:DE$257,'Aceite Virgen Extra'!$A$6:$A$257,"&gt;="&amp;$A271,'Aceite Virgen Extra'!$B$6:$B$257,"&lt;="&amp;$B271)</f>
        <v>2.3000000000000003</v>
      </c>
      <c r="DF271" s="8">
        <f>SUMIFS('Aceite Virgen Extra'!DF$6:DF$257,'Aceite Virgen Extra'!$A$6:$A$257,"&gt;="&amp;$A271,'Aceite Virgen Extra'!$B$6:$B$257,"&lt;="&amp;$B271)</f>
        <v>4.1899999999999995</v>
      </c>
      <c r="DG271" s="8">
        <f>SUMIFS('Aceite Virgen Extra'!DG$6:DG$257,'Aceite Virgen Extra'!$A$6:$A$257,"&gt;="&amp;$A271,'Aceite Virgen Extra'!$B$6:$B$257,"&lt;="&amp;$B271)</f>
        <v>1.79</v>
      </c>
      <c r="DH271" s="8">
        <f>SUMIFS('Aceite Virgen Extra'!DH$6:DH$257,'Aceite Virgen Extra'!$A$6:$A$257,"&gt;="&amp;$A271,'Aceite Virgen Extra'!$B$6:$B$257,"&lt;="&amp;$B271)</f>
        <v>0</v>
      </c>
      <c r="DL271" s="8">
        <f>SUMIFS('Aceite Virgen Extra'!DL$6:DL$257,'Aceite Virgen Extra'!$A$6:$A$257,"&gt;="&amp;$A271,'Aceite Virgen Extra'!$B$6:$B$257,"&lt;="&amp;$B271)</f>
        <v>0.99</v>
      </c>
      <c r="DM271" s="8">
        <f>SUMIFS('Aceite Virgen Extra'!DM$6:DM$257,'Aceite Virgen Extra'!$A$6:$A$257,"&gt;="&amp;$A271,'Aceite Virgen Extra'!$B$6:$B$257,"&lt;="&amp;$B271)</f>
        <v>0.75</v>
      </c>
      <c r="DN271" s="8">
        <f>SUMIFS('Aceite Virgen Extra'!DN$6:DN$257,'Aceite Virgen Extra'!$A$6:$A$257,"&gt;="&amp;$A271,'Aceite Virgen Extra'!$B$6:$B$257,"&lt;="&amp;$B271)</f>
        <v>1.0900000000000001</v>
      </c>
      <c r="DO271" s="8">
        <f>SUMIFS('Aceite Virgen Extra'!DO$6:DO$257,'Aceite Virgen Extra'!$A$6:$A$257,"&gt;="&amp;$A271,'Aceite Virgen Extra'!$B$6:$B$257,"&lt;="&amp;$B271)</f>
        <v>0</v>
      </c>
      <c r="DS271" s="8">
        <f>SUMIFS('Aceite Virgen Extra'!DS$6:DS$257,'Aceite Virgen Extra'!$A$6:$A$257,"&gt;="&amp;$A271,'Aceite Virgen Extra'!$B$6:$B$257,"&lt;="&amp;$B271)</f>
        <v>1.2200000000000002</v>
      </c>
      <c r="DT271" s="8">
        <f>SUMIFS('Aceite Virgen Extra'!DT$6:DT$257,'Aceite Virgen Extra'!$A$6:$A$257,"&gt;="&amp;$A271,'Aceite Virgen Extra'!$B$6:$B$257,"&lt;="&amp;$B271)</f>
        <v>0.79</v>
      </c>
      <c r="DU271" s="8">
        <f>SUMIFS('Aceite Virgen Extra'!DU$6:DU$257,'Aceite Virgen Extra'!$A$6:$A$257,"&gt;="&amp;$A271,'Aceite Virgen Extra'!$B$6:$B$257,"&lt;="&amp;$B271)</f>
        <v>1.91</v>
      </c>
      <c r="DV271" s="8">
        <f>SUMIFS('Aceite Virgen Extra'!DV$6:DV$257,'Aceite Virgen Extra'!$A$6:$A$257,"&gt;="&amp;$A271,'Aceite Virgen Extra'!$B$6:$B$257,"&lt;="&amp;$B271)</f>
        <v>0</v>
      </c>
      <c r="DZ271" s="8">
        <f>SUMIFS('Aceite Virgen Extra'!DZ$6:DZ$257,'Aceite Virgen Extra'!$A$6:$A$257,"&gt;="&amp;$A271,'Aceite Virgen Extra'!$B$6:$B$257,"&lt;="&amp;$B271)</f>
        <v>2.8000000000000003</v>
      </c>
      <c r="EA271" s="8">
        <f>SUMIFS('Aceite Virgen Extra'!EA$6:EA$257,'Aceite Virgen Extra'!$A$6:$A$257,"&gt;="&amp;$A271,'Aceite Virgen Extra'!$B$6:$B$257,"&lt;="&amp;$B271)</f>
        <v>3.17</v>
      </c>
      <c r="EB271" s="8">
        <f>SUMIFS('Aceite Virgen Extra'!EB$6:EB$257,'Aceite Virgen Extra'!$A$6:$A$257,"&gt;="&amp;$A271,'Aceite Virgen Extra'!$B$6:$B$257,"&lt;="&amp;$B271)</f>
        <v>2.35</v>
      </c>
      <c r="EC271" s="8">
        <f>SUMIFS('Aceite Virgen Extra'!EC$6:EC$257,'Aceite Virgen Extra'!$A$6:$A$257,"&gt;="&amp;$A271,'Aceite Virgen Extra'!$B$6:$B$257,"&lt;="&amp;$B271)</f>
        <v>4.4000000000000004</v>
      </c>
      <c r="EG271" s="8">
        <f>SUMIFS('Aceite Virgen Extra'!EG$6:EG$257,'Aceite Virgen Extra'!$A$6:$A$257,"&gt;="&amp;$A271,'Aceite Virgen Extra'!$B$6:$B$257,"&lt;="&amp;$B271)</f>
        <v>0.78</v>
      </c>
      <c r="EH271" s="8">
        <f>SUMIFS('Aceite Virgen Extra'!EH$6:EH$257,'Aceite Virgen Extra'!$A$6:$A$257,"&gt;="&amp;$A271,'Aceite Virgen Extra'!$B$6:$B$257,"&lt;="&amp;$B271)</f>
        <v>0.45999999999999996</v>
      </c>
      <c r="EI271" s="8">
        <f>SUMIFS('Aceite Virgen Extra'!EI$6:EI$257,'Aceite Virgen Extra'!$A$6:$A$257,"&gt;="&amp;$A271,'Aceite Virgen Extra'!$B$6:$B$257,"&lt;="&amp;$B271)</f>
        <v>1.3</v>
      </c>
      <c r="EJ271" s="8">
        <f>SUMIFS('Aceite Virgen Extra'!EJ$6:EJ$257,'Aceite Virgen Extra'!$A$6:$A$257,"&gt;="&amp;$A271,'Aceite Virgen Extra'!$B$6:$B$257,"&lt;="&amp;$B271)</f>
        <v>0</v>
      </c>
      <c r="EN271" s="8">
        <f>SUMIFS('Aceite Virgen Extra'!EN$6:EN$257,'Aceite Virgen Extra'!$A$6:$A$257,"&gt;="&amp;$A271,'Aceite Virgen Extra'!$B$6:$B$257,"&lt;="&amp;$B271)</f>
        <v>1.21</v>
      </c>
      <c r="EO271" s="8">
        <f>SUMIFS('Aceite Virgen Extra'!EO$6:EO$257,'Aceite Virgen Extra'!$A$6:$A$257,"&gt;="&amp;$A271,'Aceite Virgen Extra'!$B$6:$B$257,"&lt;="&amp;$B271)</f>
        <v>1.1100000000000001</v>
      </c>
      <c r="EP271" s="8">
        <f>SUMIFS('Aceite Virgen Extra'!EP$6:EP$257,'Aceite Virgen Extra'!$A$6:$A$257,"&gt;="&amp;$A271,'Aceite Virgen Extra'!$B$6:$B$257,"&lt;="&amp;$B271)</f>
        <v>0.71</v>
      </c>
      <c r="EQ271" s="8">
        <f>SUMIFS('Aceite Virgen Extra'!EQ$6:EQ$257,'Aceite Virgen Extra'!$A$6:$A$257,"&gt;="&amp;$A271,'Aceite Virgen Extra'!$B$6:$B$257,"&lt;="&amp;$B271)</f>
        <v>3.12</v>
      </c>
      <c r="EU271" s="8">
        <f>SUMIFS('Aceite Virgen Extra'!EU$6:EU$257,'Aceite Virgen Extra'!$A$6:$A$257,"&gt;="&amp;$A271,'Aceite Virgen Extra'!$B$6:$B$257,"&lt;="&amp;$B271)</f>
        <v>1.88</v>
      </c>
      <c r="EV271" s="8">
        <f>SUMIFS('Aceite Virgen Extra'!EV$6:EV$257,'Aceite Virgen Extra'!$A$6:$A$257,"&gt;="&amp;$A271,'Aceite Virgen Extra'!$B$6:$B$257,"&lt;="&amp;$B271)</f>
        <v>1.1499999999999999</v>
      </c>
      <c r="EW271" s="8">
        <f>SUMIFS('Aceite Virgen Extra'!EW$6:EW$257,'Aceite Virgen Extra'!$A$6:$A$257,"&gt;="&amp;$A271,'Aceite Virgen Extra'!$B$6:$B$257,"&lt;="&amp;$B271)</f>
        <v>2.61</v>
      </c>
      <c r="EX271" s="8">
        <f>SUMIFS('Aceite Virgen Extra'!EX$6:EX$257,'Aceite Virgen Extra'!$A$6:$A$257,"&gt;="&amp;$A271,'Aceite Virgen Extra'!$B$6:$B$257,"&lt;="&amp;$B271)</f>
        <v>0</v>
      </c>
      <c r="FB271" s="8">
        <f>SUMIFS('Aceite Virgen Extra'!FB$6:FB$257,'Aceite Virgen Extra'!$A$6:$A$257,"&gt;="&amp;$A271,'Aceite Virgen Extra'!$B$6:$B$257,"&lt;="&amp;$B271)</f>
        <v>2</v>
      </c>
      <c r="FC271" s="8">
        <f>SUMIFS('Aceite Virgen Extra'!FC$6:FC$257,'Aceite Virgen Extra'!$A$6:$A$257,"&gt;="&amp;$A271,'Aceite Virgen Extra'!$B$6:$B$257,"&lt;="&amp;$B271)</f>
        <v>2.33</v>
      </c>
      <c r="FD271" s="8">
        <f>SUMIFS('Aceite Virgen Extra'!FD$6:FD$257,'Aceite Virgen Extra'!$A$6:$A$257,"&gt;="&amp;$A271,'Aceite Virgen Extra'!$B$6:$B$257,"&lt;="&amp;$B271)</f>
        <v>1.9</v>
      </c>
      <c r="FE271" s="8">
        <f>SUMIFS('Aceite Virgen Extra'!FE$6:FE$257,'Aceite Virgen Extra'!$A$6:$A$257,"&gt;="&amp;$A271,'Aceite Virgen Extra'!$B$6:$B$257,"&lt;="&amp;$B271)</f>
        <v>0.76</v>
      </c>
      <c r="FI271" s="8">
        <f>SUMIFS('Aceite Virgen Extra'!FI$6:FI$257,'Aceite Virgen Extra'!$A$6:$A$257,"&gt;="&amp;$A271,'Aceite Virgen Extra'!$B$6:$B$257,"&lt;="&amp;$B271)</f>
        <v>2.35</v>
      </c>
      <c r="FJ271" s="8">
        <f>SUMIFS('Aceite Virgen Extra'!FJ$6:FJ$257,'Aceite Virgen Extra'!$A$6:$A$257,"&gt;="&amp;$A271,'Aceite Virgen Extra'!$B$6:$B$257,"&lt;="&amp;$B271)</f>
        <v>3.01</v>
      </c>
      <c r="FK271" s="8">
        <f>SUMIFS('Aceite Virgen Extra'!FK$6:FK$257,'Aceite Virgen Extra'!$A$6:$A$257,"&gt;="&amp;$A271,'Aceite Virgen Extra'!$B$6:$B$257,"&lt;="&amp;$B271)</f>
        <v>2.23</v>
      </c>
      <c r="FL271" s="8">
        <f>SUMIFS('Aceite Virgen Extra'!FL$6:FL$257,'Aceite Virgen Extra'!$A$6:$A$257,"&gt;="&amp;$A271,'Aceite Virgen Extra'!$B$6:$B$257,"&lt;="&amp;$B271)</f>
        <v>0.74</v>
      </c>
      <c r="FP271" s="8">
        <f>SUMIFS('Aceite Virgen Extra'!FP$6:FP$257,'Aceite Virgen Extra'!$A$6:$A$257,"&gt;="&amp;$A271,'Aceite Virgen Extra'!$B$6:$B$257,"&lt;="&amp;$B271)</f>
        <v>1.71</v>
      </c>
      <c r="FQ271" s="8">
        <f>SUMIFS('Aceite Virgen Extra'!FQ$6:FQ$257,'Aceite Virgen Extra'!$A$6:$A$257,"&gt;="&amp;$A271,'Aceite Virgen Extra'!$B$6:$B$257,"&lt;="&amp;$B271)</f>
        <v>1.76</v>
      </c>
      <c r="FR271" s="8">
        <f>SUMIFS('Aceite Virgen Extra'!FR$6:FR$257,'Aceite Virgen Extra'!$A$6:$A$257,"&gt;="&amp;$A271,'Aceite Virgen Extra'!$B$6:$B$257,"&lt;="&amp;$B271)</f>
        <v>1.9</v>
      </c>
      <c r="FS271" s="8">
        <f>SUMIFS('Aceite Virgen Extra'!FS$6:FS$257,'Aceite Virgen Extra'!$A$6:$A$257,"&gt;="&amp;$A271,'Aceite Virgen Extra'!$B$6:$B$257,"&lt;="&amp;$B271)</f>
        <v>0.84</v>
      </c>
      <c r="FW271" s="8">
        <f>SUMIFS('Aceite Virgen Extra'!FW$6:FW$257,'Aceite Virgen Extra'!$A$6:$A$257,"&gt;="&amp;$A271,'Aceite Virgen Extra'!$B$6:$B$257,"&lt;="&amp;$B271)</f>
        <v>1.72</v>
      </c>
      <c r="FX271" s="8">
        <f>SUMIFS('Aceite Virgen Extra'!FX$6:FX$257,'Aceite Virgen Extra'!$A$6:$A$257,"&gt;="&amp;$A271,'Aceite Virgen Extra'!$B$6:$B$257,"&lt;="&amp;$B271)</f>
        <v>1.8499999999999999</v>
      </c>
      <c r="FY271" s="8">
        <f>SUMIFS('Aceite Virgen Extra'!FY$6:FY$257,'Aceite Virgen Extra'!$A$6:$A$257,"&gt;="&amp;$A271,'Aceite Virgen Extra'!$B$6:$B$257,"&lt;="&amp;$B271)</f>
        <v>1.59</v>
      </c>
      <c r="FZ271" s="8">
        <f>SUMIFS('Aceite Virgen Extra'!FZ$6:FZ$257,'Aceite Virgen Extra'!$A$6:$A$257,"&gt;="&amp;$A271,'Aceite Virgen Extra'!$B$6:$B$257,"&lt;="&amp;$B271)</f>
        <v>0.54</v>
      </c>
      <c r="GD271" s="8">
        <f>SUMIFS('Aceite Virgen Extra'!GD$6:GD$257,'Aceite Virgen Extra'!$A$6:$A$257,"&gt;="&amp;$A271,'Aceite Virgen Extra'!$B$6:$B$257,"&lt;="&amp;$B271)</f>
        <v>1.35</v>
      </c>
      <c r="GE271" s="8">
        <f>SUMIFS('Aceite Virgen Extra'!GE$6:GE$257,'Aceite Virgen Extra'!$A$6:$A$257,"&gt;="&amp;$A271,'Aceite Virgen Extra'!$B$6:$B$257,"&lt;="&amp;$B271)</f>
        <v>2.08</v>
      </c>
      <c r="GF271" s="8">
        <f>SUMIFS('Aceite Virgen Extra'!GF$6:GF$257,'Aceite Virgen Extra'!$A$6:$A$257,"&gt;="&amp;$A271,'Aceite Virgen Extra'!$B$6:$B$257,"&lt;="&amp;$B271)</f>
        <v>0.95</v>
      </c>
      <c r="GG271" s="8">
        <f>SUMIFS('Aceite Virgen Extra'!GG$6:GG$257,'Aceite Virgen Extra'!$A$6:$A$257,"&gt;="&amp;$A271,'Aceite Virgen Extra'!$B$6:$B$257,"&lt;="&amp;$B271)</f>
        <v>1.8</v>
      </c>
      <c r="GK271" s="8">
        <f>SUMIFS('Aceite Virgen Extra'!GK$6:GK$257,'Aceite Virgen Extra'!$A$6:$A$257,"&gt;="&amp;$A271,'Aceite Virgen Extra'!$B$6:$B$257,"&lt;="&amp;$B271)</f>
        <v>0.98</v>
      </c>
      <c r="GL271" s="8">
        <f>SUMIFS('Aceite Virgen Extra'!GL$6:GL$257,'Aceite Virgen Extra'!$A$6:$A$257,"&gt;="&amp;$A271,'Aceite Virgen Extra'!$B$6:$B$257,"&lt;="&amp;$B271)</f>
        <v>0.49</v>
      </c>
      <c r="GM271" s="8">
        <f>SUMIFS('Aceite Virgen Extra'!GM$6:GM$257,'Aceite Virgen Extra'!$A$6:$A$257,"&gt;="&amp;$A271,'Aceite Virgen Extra'!$B$6:$B$257,"&lt;="&amp;$B271)</f>
        <v>0.75</v>
      </c>
      <c r="GN271" s="8">
        <f>SUMIFS('Aceite Virgen Extra'!GN$6:GN$257,'Aceite Virgen Extra'!$A$6:$A$257,"&gt;="&amp;$A271,'Aceite Virgen Extra'!$B$6:$B$257,"&lt;="&amp;$B271)</f>
        <v>3.6399999999999997</v>
      </c>
      <c r="GR271" s="8">
        <f>SUMIFS('Aceite Virgen Extra'!GR$6:GR$257,'Aceite Virgen Extra'!$A$6:$A$257,"&gt;="&amp;$A271,'Aceite Virgen Extra'!$B$6:$B$257,"&lt;="&amp;$B271)</f>
        <v>1.0100000000000002</v>
      </c>
      <c r="GS271" s="8">
        <f>SUMIFS('Aceite Virgen Extra'!GS$6:GS$257,'Aceite Virgen Extra'!$A$6:$A$257,"&gt;="&amp;$A271,'Aceite Virgen Extra'!$B$6:$B$257,"&lt;="&amp;$B271)</f>
        <v>1.3900000000000001</v>
      </c>
      <c r="GT271" s="8">
        <f>SUMIFS('Aceite Virgen Extra'!GT$6:GT$257,'Aceite Virgen Extra'!$A$6:$A$257,"&gt;="&amp;$A271,'Aceite Virgen Extra'!$B$6:$B$257,"&lt;="&amp;$B271)</f>
        <v>0.99</v>
      </c>
      <c r="GU271" s="8">
        <f>SUMIFS('Aceite Virgen Extra'!GU$6:GU$257,'Aceite Virgen Extra'!$A$6:$A$257,"&gt;="&amp;$A271,'Aceite Virgen Extra'!$B$6:$B$257,"&lt;="&amp;$B271)</f>
        <v>0</v>
      </c>
      <c r="GY271" s="8">
        <f>SUMIFS('Aceite Virgen Extra'!GY$6:GY$257,'Aceite Virgen Extra'!$A$6:$A$257,"&gt;="&amp;$A271,'Aceite Virgen Extra'!$B$6:$B$257,"&lt;="&amp;$B271)</f>
        <v>2.9399999999999995</v>
      </c>
      <c r="GZ271" s="8">
        <f>SUMIFS('Aceite Virgen Extra'!GZ$6:GZ$257,'Aceite Virgen Extra'!$A$6:$A$257,"&gt;="&amp;$A271,'Aceite Virgen Extra'!$B$6:$B$257,"&lt;="&amp;$B271)</f>
        <v>2.84</v>
      </c>
      <c r="HA271" s="8">
        <f>SUMIFS('Aceite Virgen Extra'!HA$6:HA$257,'Aceite Virgen Extra'!$A$6:$A$257,"&gt;="&amp;$A271,'Aceite Virgen Extra'!$B$6:$B$257,"&lt;="&amp;$B271)</f>
        <v>3.01</v>
      </c>
      <c r="HB271" s="8">
        <f>SUMIFS('Aceite Virgen Extra'!HB$6:HB$257,'Aceite Virgen Extra'!$A$6:$A$257,"&gt;="&amp;$A271,'Aceite Virgen Extra'!$B$6:$B$257,"&lt;="&amp;$B271)</f>
        <v>4.4499999999999993</v>
      </c>
    </row>
    <row r="272" spans="1:210" x14ac:dyDescent="0.3">
      <c r="A272" s="14">
        <f>'TAM Aceite Virgen Extra'!B20</f>
        <v>4.3</v>
      </c>
      <c r="B272" s="14">
        <f>'TAM Aceite Virgen Extra'!C20</f>
        <v>4.5</v>
      </c>
      <c r="C272" s="14"/>
      <c r="D272" s="8">
        <f>SUMIFS('Aceite Virgen Extra'!D$6:D$257,'Aceite Virgen Extra'!$A$6:$A$257,"&gt;="&amp;$A272,'Aceite Virgen Extra'!$B$6:$B$257,"&lt;="&amp;$B272)</f>
        <v>32.14</v>
      </c>
      <c r="E272" s="8">
        <f>SUMIFS('Aceite Virgen Extra'!E$6:E$257,'Aceite Virgen Extra'!$A$6:$A$257,"&gt;="&amp;$A272,'Aceite Virgen Extra'!$B$6:$B$257,"&lt;="&amp;$B272)</f>
        <v>5.26</v>
      </c>
      <c r="F272" s="8">
        <f>SUMIFS('Aceite Virgen Extra'!F$6:F$257,'Aceite Virgen Extra'!$A$6:$A$257,"&gt;="&amp;$A272,'Aceite Virgen Extra'!$B$6:$B$257,"&lt;="&amp;$B272)</f>
        <v>46.18</v>
      </c>
      <c r="G272" s="8">
        <f>SUMIFS('Aceite Virgen Extra'!G$6:G$257,'Aceite Virgen Extra'!$A$6:$A$257,"&gt;="&amp;$A272,'Aceite Virgen Extra'!$B$6:$B$257,"&lt;="&amp;$B272)</f>
        <v>39.900000000000006</v>
      </c>
      <c r="H272" s="14"/>
      <c r="I272" s="14"/>
      <c r="J272" s="14"/>
      <c r="K272" s="8">
        <f>SUMIFS('Aceite Virgen Extra'!K$6:K$257,'Aceite Virgen Extra'!$A$6:$A$257,"&gt;="&amp;$A272,'Aceite Virgen Extra'!$B$6:$B$257,"&lt;="&amp;$B272)</f>
        <v>20.189999999999998</v>
      </c>
      <c r="L272" s="8">
        <f>SUMIFS('Aceite Virgen Extra'!L$6:L$257,'Aceite Virgen Extra'!$A$6:$A$257,"&gt;="&amp;$A272,'Aceite Virgen Extra'!$B$6:$B$257,"&lt;="&amp;$B272)</f>
        <v>10.55</v>
      </c>
      <c r="M272" s="8">
        <f>SUMIFS('Aceite Virgen Extra'!M$6:M$257,'Aceite Virgen Extra'!$A$6:$A$257,"&gt;="&amp;$A272,'Aceite Virgen Extra'!$B$6:$B$257,"&lt;="&amp;$B272)</f>
        <v>17.190000000000001</v>
      </c>
      <c r="N272" s="8">
        <f>SUMIFS('Aceite Virgen Extra'!N$6:N$257,'Aceite Virgen Extra'!$A$6:$A$257,"&gt;="&amp;$A272,'Aceite Virgen Extra'!$B$6:$B$257,"&lt;="&amp;$B272)</f>
        <v>42.96</v>
      </c>
      <c r="O272" s="14"/>
      <c r="P272" s="14"/>
      <c r="Q272" s="14"/>
      <c r="R272" s="8">
        <f>SUMIFS('Aceite Virgen Extra'!R$6:R$257,'Aceite Virgen Extra'!$A$6:$A$257,"&gt;="&amp;$A272,'Aceite Virgen Extra'!$B$6:$B$257,"&lt;="&amp;$B272)</f>
        <v>31.040000000000003</v>
      </c>
      <c r="S272" s="8">
        <f>SUMIFS('Aceite Virgen Extra'!S$6:S$257,'Aceite Virgen Extra'!$A$6:$A$257,"&gt;="&amp;$A272,'Aceite Virgen Extra'!$B$6:$B$257,"&lt;="&amp;$B272)</f>
        <v>10</v>
      </c>
      <c r="T272" s="8">
        <f>SUMIFS('Aceite Virgen Extra'!T$6:T$257,'Aceite Virgen Extra'!$A$6:$A$257,"&gt;="&amp;$A272,'Aceite Virgen Extra'!$B$6:$B$257,"&lt;="&amp;$B272)</f>
        <v>37.049999999999997</v>
      </c>
      <c r="U272" s="8">
        <f>SUMIFS('Aceite Virgen Extra'!U$6:U$257,'Aceite Virgen Extra'!$A$6:$A$257,"&gt;="&amp;$A272,'Aceite Virgen Extra'!$B$6:$B$257,"&lt;="&amp;$B272)</f>
        <v>47.16</v>
      </c>
      <c r="V272" s="14"/>
      <c r="W272" s="14"/>
      <c r="X272" s="14"/>
      <c r="Y272" s="8">
        <f>SUMIFS('Aceite Virgen Extra'!Y$6:Y$257,'Aceite Virgen Extra'!$A$6:$A$257,"&gt;="&amp;$A272,'Aceite Virgen Extra'!$B$6:$B$257,"&lt;="&amp;$B272)</f>
        <v>36.610000000000007</v>
      </c>
      <c r="Z272" s="8">
        <f>SUMIFS('Aceite Virgen Extra'!Z$6:Z$257,'Aceite Virgen Extra'!$A$6:$A$257,"&gt;="&amp;$A272,'Aceite Virgen Extra'!$B$6:$B$257,"&lt;="&amp;$B272)</f>
        <v>11.55</v>
      </c>
      <c r="AA272" s="8">
        <f>SUMIFS('Aceite Virgen Extra'!AA$6:AA$257,'Aceite Virgen Extra'!$A$6:$A$257,"&gt;="&amp;$A272,'Aceite Virgen Extra'!$B$6:$B$257,"&lt;="&amp;$B272)</f>
        <v>45.509999999999991</v>
      </c>
      <c r="AB272" s="8">
        <f>SUMIFS('Aceite Virgen Extra'!AB$6:AB$257,'Aceite Virgen Extra'!$A$6:$A$257,"&gt;="&amp;$A272,'Aceite Virgen Extra'!$B$6:$B$257,"&lt;="&amp;$B272)</f>
        <v>48.73</v>
      </c>
      <c r="AC272" s="14"/>
      <c r="AD272" s="14"/>
      <c r="AE272" s="14"/>
      <c r="AF272" s="8">
        <f>SUMIFS('Aceite Virgen Extra'!AF$6:AF$257,'Aceite Virgen Extra'!$A$6:$A$257,"&gt;="&amp;$A272,'Aceite Virgen Extra'!$B$6:$B$257,"&lt;="&amp;$B272)</f>
        <v>37.43</v>
      </c>
      <c r="AG272" s="8">
        <f>SUMIFS('Aceite Virgen Extra'!AG$6:AG$257,'Aceite Virgen Extra'!$A$6:$A$257,"&gt;="&amp;$A272,'Aceite Virgen Extra'!$B$6:$B$257,"&lt;="&amp;$B272)</f>
        <v>15.99</v>
      </c>
      <c r="AH272" s="8">
        <f>SUMIFS('Aceite Virgen Extra'!AH$6:AH$257,'Aceite Virgen Extra'!$A$6:$A$257,"&gt;="&amp;$A272,'Aceite Virgen Extra'!$B$6:$B$257,"&lt;="&amp;$B272)</f>
        <v>47.52</v>
      </c>
      <c r="AI272" s="8">
        <f>SUMIFS('Aceite Virgen Extra'!AI$6:AI$257,'Aceite Virgen Extra'!$A$6:$A$257,"&gt;="&amp;$A272,'Aceite Virgen Extra'!$B$6:$B$257,"&lt;="&amp;$B272)</f>
        <v>41.41</v>
      </c>
      <c r="AJ272" s="14"/>
      <c r="AK272" s="14"/>
      <c r="AL272" s="14"/>
      <c r="AM272" s="8">
        <f>SUMIFS('Aceite Virgen Extra'!AM$6:AM$257,'Aceite Virgen Extra'!$A$6:$A$257,"&gt;="&amp;$A272,'Aceite Virgen Extra'!$B$6:$B$257,"&lt;="&amp;$B272)</f>
        <v>36.550000000000004</v>
      </c>
      <c r="AN272" s="8">
        <f>SUMIFS('Aceite Virgen Extra'!AN$6:AN$257,'Aceite Virgen Extra'!$A$6:$A$257,"&gt;="&amp;$A272,'Aceite Virgen Extra'!$B$6:$B$257,"&lt;="&amp;$B272)</f>
        <v>12.1</v>
      </c>
      <c r="AO272" s="8">
        <f>SUMIFS('Aceite Virgen Extra'!AO$6:AO$257,'Aceite Virgen Extra'!$A$6:$A$257,"&gt;="&amp;$A272,'Aceite Virgen Extra'!$B$6:$B$257,"&lt;="&amp;$B272)</f>
        <v>53.000000000000007</v>
      </c>
      <c r="AP272" s="8">
        <f>SUMIFS('Aceite Virgen Extra'!AP$6:AP$257,'Aceite Virgen Extra'!$A$6:$A$257,"&gt;="&amp;$A272,'Aceite Virgen Extra'!$B$6:$B$257,"&lt;="&amp;$B272)</f>
        <v>28.720000000000002</v>
      </c>
      <c r="AQ272" s="14"/>
      <c r="AR272" s="14"/>
      <c r="AT272" s="8">
        <f>SUMIFS('Aceite Virgen Extra'!AT$6:AT$257,'Aceite Virgen Extra'!$A$6:$A$257,"&gt;="&amp;$A272,'Aceite Virgen Extra'!$B$6:$B$257,"&lt;="&amp;$B272)</f>
        <v>29.709999999999997</v>
      </c>
      <c r="AU272" s="8">
        <f>SUMIFS('Aceite Virgen Extra'!AU$6:AU$257,'Aceite Virgen Extra'!$A$6:$A$257,"&gt;="&amp;$A272,'Aceite Virgen Extra'!$B$6:$B$257,"&lt;="&amp;$B272)</f>
        <v>7.120000000000001</v>
      </c>
      <c r="AV272" s="8">
        <f>SUMIFS('Aceite Virgen Extra'!AV$6:AV$257,'Aceite Virgen Extra'!$A$6:$A$257,"&gt;="&amp;$A272,'Aceite Virgen Extra'!$B$6:$B$257,"&lt;="&amp;$B272)</f>
        <v>44.210000000000008</v>
      </c>
      <c r="AW272" s="8">
        <f>SUMIFS('Aceite Virgen Extra'!AW$6:AW$257,'Aceite Virgen Extra'!$A$6:$A$257,"&gt;="&amp;$A272,'Aceite Virgen Extra'!$B$6:$B$257,"&lt;="&amp;$B272)</f>
        <v>34.109999999999992</v>
      </c>
      <c r="BA272" s="8">
        <f>SUMIFS('Aceite Virgen Extra'!BA$6:BA$257,'Aceite Virgen Extra'!$A$6:$A$257,"&gt;="&amp;A272,'Aceite Virgen Extra'!$B$6:$B$257,"&lt;="&amp;B272)</f>
        <v>28.32</v>
      </c>
      <c r="BB272" s="8">
        <f>SUMIFS('Aceite Virgen Extra'!BB$6:BB$257,'Aceite Virgen Extra'!$A$6:$A$257,"&gt;="&amp;$A272,'Aceite Virgen Extra'!$B$6:$B$257,"&lt;="&amp;$B272)</f>
        <v>7.74</v>
      </c>
      <c r="BC272" s="8">
        <f>SUMIFS('Aceite Virgen Extra'!BC$6:BC$257,'Aceite Virgen Extra'!$A$6:$A$257,"&gt;="&amp;$A272,'Aceite Virgen Extra'!$B$6:$B$257,"&lt;="&amp;$B272)</f>
        <v>42.61</v>
      </c>
      <c r="BD272" s="8">
        <f>SUMIFS('Aceite Virgen Extra'!BD$6:BD$257,'Aceite Virgen Extra'!$A$6:$A$257,"&gt;="&amp;$A272,'Aceite Virgen Extra'!$B$6:$B$257,"&lt;="&amp;$B272)</f>
        <v>26.939999999999998</v>
      </c>
      <c r="BH272" s="8">
        <f>SUMIFS('Aceite Virgen Extra'!BH$6:BH$257,'Aceite Virgen Extra'!$A$6:$A$257,"&gt;="&amp;$A272,'Aceite Virgen Extra'!$B$6:$B$257,"&lt;="&amp;$B272)</f>
        <v>35.22</v>
      </c>
      <c r="BI272" s="8">
        <f>SUMIFS('Aceite Virgen Extra'!BI$6:BI$257,'Aceite Virgen Extra'!$A$6:$A$257,"&gt;="&amp;$A272,'Aceite Virgen Extra'!$B$6:$B$257,"&lt;="&amp;$B272)</f>
        <v>14.55</v>
      </c>
      <c r="BJ272" s="8">
        <f>SUMIFS('Aceite Virgen Extra'!BJ$6:BJ$257,'Aceite Virgen Extra'!$A$6:$A$257,"&gt;="&amp;$A272,'Aceite Virgen Extra'!$B$6:$B$257,"&lt;="&amp;$B272)</f>
        <v>47.300000000000004</v>
      </c>
      <c r="BK272" s="8">
        <f>SUMIFS('Aceite Virgen Extra'!BK$6:BK$257,'Aceite Virgen Extra'!$A$6:$A$257,"&gt;="&amp;$A272,'Aceite Virgen Extra'!$B$6:$B$257,"&lt;="&amp;$B272)</f>
        <v>31.849999999999998</v>
      </c>
      <c r="BO272" s="8">
        <f>SUMIFS('Aceite Virgen Extra'!BO$6:BO$257,'Aceite Virgen Extra'!$A$6:$A$257,"&gt;="&amp;$A272,'Aceite Virgen Extra'!$B$6:$B$257,"&lt;="&amp;$B272)</f>
        <v>27.299999999999997</v>
      </c>
      <c r="BP272" s="8">
        <f>SUMIFS('Aceite Virgen Extra'!BP$6:BP$257,'Aceite Virgen Extra'!$A$6:$A$257,"&gt;="&amp;$A272,'Aceite Virgen Extra'!$B$6:$B$257,"&lt;="&amp;$B272)</f>
        <v>3.9400000000000004</v>
      </c>
      <c r="BQ272" s="8">
        <f>SUMIFS('Aceite Virgen Extra'!BQ$6:BQ$257,'Aceite Virgen Extra'!$A$6:$A$257,"&gt;="&amp;$A272,'Aceite Virgen Extra'!$B$6:$B$257,"&lt;="&amp;$B272)</f>
        <v>44.12</v>
      </c>
      <c r="BR272" s="8">
        <f>SUMIFS('Aceite Virgen Extra'!BR$6:BR$257,'Aceite Virgen Extra'!$A$6:$A$257,"&gt;="&amp;$A272,'Aceite Virgen Extra'!$B$6:$B$257,"&lt;="&amp;$B272)</f>
        <v>28.84</v>
      </c>
      <c r="BV272" s="8">
        <f>SUMIFS('Aceite Virgen Extra'!BV$6:BV$257,'Aceite Virgen Extra'!$A$6:$A$257,"&gt;="&amp;$A272,'Aceite Virgen Extra'!$B$6:$B$257,"&lt;="&amp;$B272)</f>
        <v>23.07</v>
      </c>
      <c r="BW272" s="8">
        <f>SUMIFS('Aceite Virgen Extra'!BW$6:BW$257,'Aceite Virgen Extra'!$A$6:$A$257,"&gt;="&amp;$A272,'Aceite Virgen Extra'!$B$6:$B$257,"&lt;="&amp;$B272)</f>
        <v>2.89</v>
      </c>
      <c r="BX272" s="8">
        <f>SUMIFS('Aceite Virgen Extra'!BX$6:BX$257,'Aceite Virgen Extra'!$A$6:$A$257,"&gt;="&amp;$A272,'Aceite Virgen Extra'!$B$6:$B$257,"&lt;="&amp;$B272)</f>
        <v>32.270000000000003</v>
      </c>
      <c r="BY272" s="8">
        <f>SUMIFS('Aceite Virgen Extra'!BY$6:BY$257,'Aceite Virgen Extra'!$A$6:$A$257,"&gt;="&amp;$A272,'Aceite Virgen Extra'!$B$6:$B$257,"&lt;="&amp;$B272)</f>
        <v>26.15</v>
      </c>
      <c r="CC272" s="8">
        <f>SUMIFS('Aceite Virgen Extra'!CC$6:CC$257,'Aceite Virgen Extra'!$A$6:$A$257,"&gt;="&amp;$A272,'Aceite Virgen Extra'!$B$6:$B$257,"&lt;="&amp;$B272)</f>
        <v>13.64</v>
      </c>
      <c r="CD272" s="8">
        <f>SUMIFS('Aceite Virgen Extra'!CD$6:CD$257,'Aceite Virgen Extra'!$A$6:$A$257,"&gt;="&amp;$A272,'Aceite Virgen Extra'!$B$6:$B$257,"&lt;="&amp;$B272)</f>
        <v>2.35</v>
      </c>
      <c r="CE272" s="8">
        <f>SUMIFS('Aceite Virgen Extra'!CE$6:CE$257,'Aceite Virgen Extra'!$A$6:$A$257,"&gt;="&amp;$A272,'Aceite Virgen Extra'!$B$6:$B$257,"&lt;="&amp;$B272)</f>
        <v>16.93</v>
      </c>
      <c r="CF272" s="8">
        <f>SUMIFS('Aceite Virgen Extra'!CF$6:CF$257,'Aceite Virgen Extra'!$A$6:$A$257,"&gt;="&amp;$A272,'Aceite Virgen Extra'!$B$6:$B$257,"&lt;="&amp;$B272)</f>
        <v>24.55</v>
      </c>
      <c r="CJ272" s="8">
        <f>SUMIFS('Aceite Virgen Extra'!CJ$6:CJ$257,'Aceite Virgen Extra'!$A$6:$A$257,"&gt;="&amp;$A272,'Aceite Virgen Extra'!$B$6:$B$257,"&lt;="&amp;$B272)</f>
        <v>4</v>
      </c>
      <c r="CK272" s="8">
        <f>SUMIFS('Aceite Virgen Extra'!CK$6:CK$257,'Aceite Virgen Extra'!$A$6:$A$257,"&gt;="&amp;$A272,'Aceite Virgen Extra'!$B$6:$B$257,"&lt;="&amp;$B272)</f>
        <v>2.23</v>
      </c>
      <c r="CL272" s="8">
        <f>SUMIFS('Aceite Virgen Extra'!CL$6:CL$257,'Aceite Virgen Extra'!$A$6:$A$257,"&gt;="&amp;$A272,'Aceite Virgen Extra'!$B$6:$B$257,"&lt;="&amp;$B272)</f>
        <v>2.9299999999999997</v>
      </c>
      <c r="CM272" s="8">
        <f>SUMIFS('Aceite Virgen Extra'!CM$6:CM$257,'Aceite Virgen Extra'!$A$6:$A$257,"&gt;="&amp;$A272,'Aceite Virgen Extra'!$B$6:$B$257,"&lt;="&amp;$B272)</f>
        <v>8.5399999999999991</v>
      </c>
      <c r="CQ272" s="8">
        <f>SUMIFS('Aceite Virgen Extra'!CQ$6:CQ$257,'Aceite Virgen Extra'!$A$6:$A$257,"&gt;="&amp;$A272,'Aceite Virgen Extra'!$B$6:$B$257,"&lt;="&amp;$B272)</f>
        <v>3.1799999999999997</v>
      </c>
      <c r="CR272" s="8">
        <f>SUMIFS('Aceite Virgen Extra'!CR$6:CR$257,'Aceite Virgen Extra'!$A$6:$A$257,"&gt;="&amp;$A272,'Aceite Virgen Extra'!$B$6:$B$257,"&lt;="&amp;$B272)</f>
        <v>0.75</v>
      </c>
      <c r="CS272" s="8">
        <f>SUMIFS('Aceite Virgen Extra'!CS$6:CS$257,'Aceite Virgen Extra'!$A$6:$A$257,"&gt;="&amp;$A272,'Aceite Virgen Extra'!$B$6:$B$257,"&lt;="&amp;$B272)</f>
        <v>4.08</v>
      </c>
      <c r="CT272" s="8">
        <f>SUMIFS('Aceite Virgen Extra'!CT$6:CT$257,'Aceite Virgen Extra'!$A$6:$A$257,"&gt;="&amp;$A272,'Aceite Virgen Extra'!$B$6:$B$257,"&lt;="&amp;$B272)</f>
        <v>5.09</v>
      </c>
      <c r="CX272" s="8">
        <f>SUMIFS('Aceite Virgen Extra'!CX$6:CX$257,'Aceite Virgen Extra'!$A$6:$A$257,"&gt;="&amp;$A272,'Aceite Virgen Extra'!$B$6:$B$257,"&lt;="&amp;$B272)</f>
        <v>1.92</v>
      </c>
      <c r="CY272" s="8">
        <f>SUMIFS('Aceite Virgen Extra'!CY$6:CY$257,'Aceite Virgen Extra'!$A$6:$A$257,"&gt;="&amp;$A272,'Aceite Virgen Extra'!$B$6:$B$257,"&lt;="&amp;$B272)</f>
        <v>0.2</v>
      </c>
      <c r="CZ272" s="8">
        <f>SUMIFS('Aceite Virgen Extra'!CZ$6:CZ$257,'Aceite Virgen Extra'!$A$6:$A$257,"&gt;="&amp;$A272,'Aceite Virgen Extra'!$B$6:$B$257,"&lt;="&amp;$B272)</f>
        <v>1.73</v>
      </c>
      <c r="DA272" s="8">
        <f>SUMIFS('Aceite Virgen Extra'!DA$6:DA$257,'Aceite Virgen Extra'!$A$6:$A$257,"&gt;="&amp;$A272,'Aceite Virgen Extra'!$B$6:$B$257,"&lt;="&amp;$B272)</f>
        <v>1.6099999999999999</v>
      </c>
      <c r="DE272" s="8">
        <f>SUMIFS('Aceite Virgen Extra'!DE$6:DE$257,'Aceite Virgen Extra'!$A$6:$A$257,"&gt;="&amp;$A272,'Aceite Virgen Extra'!$B$6:$B$257,"&lt;="&amp;$B272)</f>
        <v>2.93</v>
      </c>
      <c r="DF272" s="8">
        <f>SUMIFS('Aceite Virgen Extra'!DF$6:DF$257,'Aceite Virgen Extra'!$A$6:$A$257,"&gt;="&amp;$A272,'Aceite Virgen Extra'!$B$6:$B$257,"&lt;="&amp;$B272)</f>
        <v>3.58</v>
      </c>
      <c r="DG272" s="8">
        <f>SUMIFS('Aceite Virgen Extra'!DG$6:DG$257,'Aceite Virgen Extra'!$A$6:$A$257,"&gt;="&amp;$A272,'Aceite Virgen Extra'!$B$6:$B$257,"&lt;="&amp;$B272)</f>
        <v>2.8</v>
      </c>
      <c r="DH272" s="8">
        <f>SUMIFS('Aceite Virgen Extra'!DH$6:DH$257,'Aceite Virgen Extra'!$A$6:$A$257,"&gt;="&amp;$A272,'Aceite Virgen Extra'!$B$6:$B$257,"&lt;="&amp;$B272)</f>
        <v>3.2699999999999996</v>
      </c>
      <c r="DL272" s="8">
        <f>SUMIFS('Aceite Virgen Extra'!DL$6:DL$257,'Aceite Virgen Extra'!$A$6:$A$257,"&gt;="&amp;$A272,'Aceite Virgen Extra'!$B$6:$B$257,"&lt;="&amp;$B272)</f>
        <v>2.98</v>
      </c>
      <c r="DM272" s="8">
        <f>SUMIFS('Aceite Virgen Extra'!DM$6:DM$257,'Aceite Virgen Extra'!$A$6:$A$257,"&gt;="&amp;$A272,'Aceite Virgen Extra'!$B$6:$B$257,"&lt;="&amp;$B272)</f>
        <v>2.5600000000000005</v>
      </c>
      <c r="DN272" s="8">
        <f>SUMIFS('Aceite Virgen Extra'!DN$6:DN$257,'Aceite Virgen Extra'!$A$6:$A$257,"&gt;="&amp;$A272,'Aceite Virgen Extra'!$B$6:$B$257,"&lt;="&amp;$B272)</f>
        <v>3.0700000000000003</v>
      </c>
      <c r="DO272" s="8">
        <f>SUMIFS('Aceite Virgen Extra'!DO$6:DO$257,'Aceite Virgen Extra'!$A$6:$A$257,"&gt;="&amp;$A272,'Aceite Virgen Extra'!$B$6:$B$257,"&lt;="&amp;$B272)</f>
        <v>3.48</v>
      </c>
      <c r="DS272" s="8">
        <f>SUMIFS('Aceite Virgen Extra'!DS$6:DS$257,'Aceite Virgen Extra'!$A$6:$A$257,"&gt;="&amp;$A272,'Aceite Virgen Extra'!$B$6:$B$257,"&lt;="&amp;$B272)</f>
        <v>4.42</v>
      </c>
      <c r="DT272" s="8">
        <f>SUMIFS('Aceite Virgen Extra'!DT$6:DT$257,'Aceite Virgen Extra'!$A$6:$A$257,"&gt;="&amp;$A272,'Aceite Virgen Extra'!$B$6:$B$257,"&lt;="&amp;$B272)</f>
        <v>0.88</v>
      </c>
      <c r="DU272" s="8">
        <f>SUMIFS('Aceite Virgen Extra'!DU$6:DU$257,'Aceite Virgen Extra'!$A$6:$A$257,"&gt;="&amp;$A272,'Aceite Virgen Extra'!$B$6:$B$257,"&lt;="&amp;$B272)</f>
        <v>6.1999999999999993</v>
      </c>
      <c r="DV272" s="8">
        <f>SUMIFS('Aceite Virgen Extra'!DV$6:DV$257,'Aceite Virgen Extra'!$A$6:$A$257,"&gt;="&amp;$A272,'Aceite Virgen Extra'!$B$6:$B$257,"&lt;="&amp;$B272)</f>
        <v>3</v>
      </c>
      <c r="DZ272" s="8">
        <f>SUMIFS('Aceite Virgen Extra'!DZ$6:DZ$257,'Aceite Virgen Extra'!$A$6:$A$257,"&gt;="&amp;$A272,'Aceite Virgen Extra'!$B$6:$B$257,"&lt;="&amp;$B272)</f>
        <v>5.07</v>
      </c>
      <c r="EA272" s="8">
        <f>SUMIFS('Aceite Virgen Extra'!EA$6:EA$257,'Aceite Virgen Extra'!$A$6:$A$257,"&gt;="&amp;$A272,'Aceite Virgen Extra'!$B$6:$B$257,"&lt;="&amp;$B272)</f>
        <v>2.96</v>
      </c>
      <c r="EB272" s="8">
        <f>SUMIFS('Aceite Virgen Extra'!EB$6:EB$257,'Aceite Virgen Extra'!$A$6:$A$257,"&gt;="&amp;$A272,'Aceite Virgen Extra'!$B$6:$B$257,"&lt;="&amp;$B272)</f>
        <v>5.68</v>
      </c>
      <c r="EC272" s="8">
        <f>SUMIFS('Aceite Virgen Extra'!EC$6:EC$257,'Aceite Virgen Extra'!$A$6:$A$257,"&gt;="&amp;$A272,'Aceite Virgen Extra'!$B$6:$B$257,"&lt;="&amp;$B272)</f>
        <v>9.5</v>
      </c>
      <c r="EG272" s="8">
        <f>SUMIFS('Aceite Virgen Extra'!EG$6:EG$257,'Aceite Virgen Extra'!$A$6:$A$257,"&gt;="&amp;$A272,'Aceite Virgen Extra'!$B$6:$B$257,"&lt;="&amp;$B272)</f>
        <v>1.95</v>
      </c>
      <c r="EH272" s="8">
        <f>SUMIFS('Aceite Virgen Extra'!EH$6:EH$257,'Aceite Virgen Extra'!$A$6:$A$257,"&gt;="&amp;$A272,'Aceite Virgen Extra'!$B$6:$B$257,"&lt;="&amp;$B272)</f>
        <v>1.45</v>
      </c>
      <c r="EI272" s="8">
        <f>SUMIFS('Aceite Virgen Extra'!EI$6:EI$257,'Aceite Virgen Extra'!$A$6:$A$257,"&gt;="&amp;$A272,'Aceite Virgen Extra'!$B$6:$B$257,"&lt;="&amp;$B272)</f>
        <v>2.67</v>
      </c>
      <c r="EJ272" s="8">
        <f>SUMIFS('Aceite Virgen Extra'!EJ$6:EJ$257,'Aceite Virgen Extra'!$A$6:$A$257,"&gt;="&amp;$A272,'Aceite Virgen Extra'!$B$6:$B$257,"&lt;="&amp;$B272)</f>
        <v>0.37</v>
      </c>
      <c r="EN272" s="8">
        <f>SUMIFS('Aceite Virgen Extra'!EN$6:EN$257,'Aceite Virgen Extra'!$A$6:$A$257,"&gt;="&amp;$A272,'Aceite Virgen Extra'!$B$6:$B$257,"&lt;="&amp;$B272)</f>
        <v>5.7799999999999994</v>
      </c>
      <c r="EO272" s="8">
        <f>SUMIFS('Aceite Virgen Extra'!EO$6:EO$257,'Aceite Virgen Extra'!$A$6:$A$257,"&gt;="&amp;$A272,'Aceite Virgen Extra'!$B$6:$B$257,"&lt;="&amp;$B272)</f>
        <v>5.33</v>
      </c>
      <c r="EP272" s="8">
        <f>SUMIFS('Aceite Virgen Extra'!EP$6:EP$257,'Aceite Virgen Extra'!$A$6:$A$257,"&gt;="&amp;$A272,'Aceite Virgen Extra'!$B$6:$B$257,"&lt;="&amp;$B272)</f>
        <v>5.21</v>
      </c>
      <c r="EQ272" s="8">
        <f>SUMIFS('Aceite Virgen Extra'!EQ$6:EQ$257,'Aceite Virgen Extra'!$A$6:$A$257,"&gt;="&amp;$A272,'Aceite Virgen Extra'!$B$6:$B$257,"&lt;="&amp;$B272)</f>
        <v>9.08</v>
      </c>
      <c r="EU272" s="8">
        <f>SUMIFS('Aceite Virgen Extra'!EU$6:EU$257,'Aceite Virgen Extra'!$A$6:$A$257,"&gt;="&amp;$A272,'Aceite Virgen Extra'!$B$6:$B$257,"&lt;="&amp;$B272)</f>
        <v>3.7699999999999996</v>
      </c>
      <c r="EV272" s="8">
        <f>SUMIFS('Aceite Virgen Extra'!EV$6:EV$257,'Aceite Virgen Extra'!$A$6:$A$257,"&gt;="&amp;$A272,'Aceite Virgen Extra'!$B$6:$B$257,"&lt;="&amp;$B272)</f>
        <v>1.69</v>
      </c>
      <c r="EW272" s="8">
        <f>SUMIFS('Aceite Virgen Extra'!EW$6:EW$257,'Aceite Virgen Extra'!$A$6:$A$257,"&gt;="&amp;$A272,'Aceite Virgen Extra'!$B$6:$B$257,"&lt;="&amp;$B272)</f>
        <v>4.33</v>
      </c>
      <c r="EX272" s="8">
        <f>SUMIFS('Aceite Virgen Extra'!EX$6:EX$257,'Aceite Virgen Extra'!$A$6:$A$257,"&gt;="&amp;$A272,'Aceite Virgen Extra'!$B$6:$B$257,"&lt;="&amp;$B272)</f>
        <v>3.25</v>
      </c>
      <c r="FB272" s="8">
        <f>SUMIFS('Aceite Virgen Extra'!FB$6:FB$257,'Aceite Virgen Extra'!$A$6:$A$257,"&gt;="&amp;$A272,'Aceite Virgen Extra'!$B$6:$B$257,"&lt;="&amp;$B272)</f>
        <v>1.8900000000000001</v>
      </c>
      <c r="FC272" s="8">
        <f>SUMIFS('Aceite Virgen Extra'!FC$6:FC$257,'Aceite Virgen Extra'!$A$6:$A$257,"&gt;="&amp;$A272,'Aceite Virgen Extra'!$B$6:$B$257,"&lt;="&amp;$B272)</f>
        <v>0.91999999999999993</v>
      </c>
      <c r="FD272" s="8">
        <f>SUMIFS('Aceite Virgen Extra'!FD$6:FD$257,'Aceite Virgen Extra'!$A$6:$A$257,"&gt;="&amp;$A272,'Aceite Virgen Extra'!$B$6:$B$257,"&lt;="&amp;$B272)</f>
        <v>2.92</v>
      </c>
      <c r="FE272" s="8">
        <f>SUMIFS('Aceite Virgen Extra'!FE$6:FE$257,'Aceite Virgen Extra'!$A$6:$A$257,"&gt;="&amp;$A272,'Aceite Virgen Extra'!$B$6:$B$257,"&lt;="&amp;$B272)</f>
        <v>0.41</v>
      </c>
      <c r="FI272" s="8">
        <f>SUMIFS('Aceite Virgen Extra'!FI$6:FI$257,'Aceite Virgen Extra'!$A$6:$A$257,"&gt;="&amp;$A272,'Aceite Virgen Extra'!$B$6:$B$257,"&lt;="&amp;$B272)</f>
        <v>3.16</v>
      </c>
      <c r="FJ272" s="8">
        <f>SUMIFS('Aceite Virgen Extra'!FJ$6:FJ$257,'Aceite Virgen Extra'!$A$6:$A$257,"&gt;="&amp;$A272,'Aceite Virgen Extra'!$B$6:$B$257,"&lt;="&amp;$B272)</f>
        <v>1.6099999999999999</v>
      </c>
      <c r="FK272" s="8">
        <f>SUMIFS('Aceite Virgen Extra'!FK$6:FK$257,'Aceite Virgen Extra'!$A$6:$A$257,"&gt;="&amp;$A272,'Aceite Virgen Extra'!$B$6:$B$257,"&lt;="&amp;$B272)</f>
        <v>4.6899999999999995</v>
      </c>
      <c r="FL272" s="8">
        <f>SUMIFS('Aceite Virgen Extra'!FL$6:FL$257,'Aceite Virgen Extra'!$A$6:$A$257,"&gt;="&amp;$A272,'Aceite Virgen Extra'!$B$6:$B$257,"&lt;="&amp;$B272)</f>
        <v>1.78</v>
      </c>
      <c r="FP272" s="8">
        <f>SUMIFS('Aceite Virgen Extra'!FP$6:FP$257,'Aceite Virgen Extra'!$A$6:$A$257,"&gt;="&amp;$A272,'Aceite Virgen Extra'!$B$6:$B$257,"&lt;="&amp;$B272)</f>
        <v>6.45</v>
      </c>
      <c r="FQ272" s="8">
        <f>SUMIFS('Aceite Virgen Extra'!FQ$6:FQ$257,'Aceite Virgen Extra'!$A$6:$A$257,"&gt;="&amp;$A272,'Aceite Virgen Extra'!$B$6:$B$257,"&lt;="&amp;$B272)</f>
        <v>11.899999999999999</v>
      </c>
      <c r="FR272" s="8">
        <f>SUMIFS('Aceite Virgen Extra'!FR$6:FR$257,'Aceite Virgen Extra'!$A$6:$A$257,"&gt;="&amp;$A272,'Aceite Virgen Extra'!$B$6:$B$257,"&lt;="&amp;$B272)</f>
        <v>5.24</v>
      </c>
      <c r="FS272" s="8">
        <f>SUMIFS('Aceite Virgen Extra'!FS$6:FS$257,'Aceite Virgen Extra'!$A$6:$A$257,"&gt;="&amp;$A272,'Aceite Virgen Extra'!$B$6:$B$257,"&lt;="&amp;$B272)</f>
        <v>2.54</v>
      </c>
      <c r="FW272" s="8">
        <f>SUMIFS('Aceite Virgen Extra'!FW$6:FW$257,'Aceite Virgen Extra'!$A$6:$A$257,"&gt;="&amp;$A272,'Aceite Virgen Extra'!$B$6:$B$257,"&lt;="&amp;$B272)</f>
        <v>8.1900000000000013</v>
      </c>
      <c r="FX272" s="8">
        <f>SUMIFS('Aceite Virgen Extra'!FX$6:FX$257,'Aceite Virgen Extra'!$A$6:$A$257,"&gt;="&amp;$A272,'Aceite Virgen Extra'!$B$6:$B$257,"&lt;="&amp;$B272)</f>
        <v>16.63</v>
      </c>
      <c r="FY272" s="8">
        <f>SUMIFS('Aceite Virgen Extra'!FY$6:FY$257,'Aceite Virgen Extra'!$A$6:$A$257,"&gt;="&amp;$A272,'Aceite Virgen Extra'!$B$6:$B$257,"&lt;="&amp;$B272)</f>
        <v>5.3699999999999992</v>
      </c>
      <c r="FZ272" s="8">
        <f>SUMIFS('Aceite Virgen Extra'!FZ$6:FZ$257,'Aceite Virgen Extra'!$A$6:$A$257,"&gt;="&amp;$A272,'Aceite Virgen Extra'!$B$6:$B$257,"&lt;="&amp;$B272)</f>
        <v>1.22</v>
      </c>
      <c r="GD272" s="8">
        <f>SUMIFS('Aceite Virgen Extra'!GD$6:GD$257,'Aceite Virgen Extra'!$A$6:$A$257,"&gt;="&amp;$A272,'Aceite Virgen Extra'!$B$6:$B$257,"&lt;="&amp;$B272)</f>
        <v>5.18</v>
      </c>
      <c r="GE272" s="8">
        <f>SUMIFS('Aceite Virgen Extra'!GE$6:GE$257,'Aceite Virgen Extra'!$A$6:$A$257,"&gt;="&amp;$A272,'Aceite Virgen Extra'!$B$6:$B$257,"&lt;="&amp;$B272)</f>
        <v>12.66</v>
      </c>
      <c r="GF272" s="8">
        <f>SUMIFS('Aceite Virgen Extra'!GF$6:GF$257,'Aceite Virgen Extra'!$A$6:$A$257,"&gt;="&amp;$A272,'Aceite Virgen Extra'!$B$6:$B$257,"&lt;="&amp;$B272)</f>
        <v>2.14</v>
      </c>
      <c r="GG272" s="8">
        <f>SUMIFS('Aceite Virgen Extra'!GG$6:GG$257,'Aceite Virgen Extra'!$A$6:$A$257,"&gt;="&amp;$A272,'Aceite Virgen Extra'!$B$6:$B$257,"&lt;="&amp;$B272)</f>
        <v>4.88</v>
      </c>
      <c r="GK272" s="8">
        <f>SUMIFS('Aceite Virgen Extra'!GK$6:GK$257,'Aceite Virgen Extra'!$A$6:$A$257,"&gt;="&amp;$A272,'Aceite Virgen Extra'!$B$6:$B$257,"&lt;="&amp;$B272)</f>
        <v>3.88</v>
      </c>
      <c r="GL272" s="8">
        <f>SUMIFS('Aceite Virgen Extra'!GL$6:GL$257,'Aceite Virgen Extra'!$A$6:$A$257,"&gt;="&amp;$A272,'Aceite Virgen Extra'!$B$6:$B$257,"&lt;="&amp;$B272)</f>
        <v>6.36</v>
      </c>
      <c r="GM272" s="8">
        <f>SUMIFS('Aceite Virgen Extra'!GM$6:GM$257,'Aceite Virgen Extra'!$A$6:$A$257,"&gt;="&amp;$A272,'Aceite Virgen Extra'!$B$6:$B$257,"&lt;="&amp;$B272)</f>
        <v>3.1399999999999997</v>
      </c>
      <c r="GN272" s="8">
        <f>SUMIFS('Aceite Virgen Extra'!GN$6:GN$257,'Aceite Virgen Extra'!$A$6:$A$257,"&gt;="&amp;$A272,'Aceite Virgen Extra'!$B$6:$B$257,"&lt;="&amp;$B272)</f>
        <v>2.83</v>
      </c>
      <c r="GR272" s="8">
        <f>SUMIFS('Aceite Virgen Extra'!GR$6:GR$257,'Aceite Virgen Extra'!$A$6:$A$257,"&gt;="&amp;$A272,'Aceite Virgen Extra'!$B$6:$B$257,"&lt;="&amp;$B272)</f>
        <v>4.5999999999999996</v>
      </c>
      <c r="GS272" s="8">
        <f>SUMIFS('Aceite Virgen Extra'!GS$6:GS$257,'Aceite Virgen Extra'!$A$6:$A$257,"&gt;="&amp;$A272,'Aceite Virgen Extra'!$B$6:$B$257,"&lt;="&amp;$B272)</f>
        <v>11.17</v>
      </c>
      <c r="GT272" s="8">
        <f>SUMIFS('Aceite Virgen Extra'!GT$6:GT$257,'Aceite Virgen Extra'!$A$6:$A$257,"&gt;="&amp;$A272,'Aceite Virgen Extra'!$B$6:$B$257,"&lt;="&amp;$B272)</f>
        <v>1.9100000000000001</v>
      </c>
      <c r="GU272" s="8">
        <f>SUMIFS('Aceite Virgen Extra'!GU$6:GU$257,'Aceite Virgen Extra'!$A$6:$A$257,"&gt;="&amp;$A272,'Aceite Virgen Extra'!$B$6:$B$257,"&lt;="&amp;$B272)</f>
        <v>0.73</v>
      </c>
      <c r="GY272" s="8">
        <f>SUMIFS('Aceite Virgen Extra'!GY$6:GY$257,'Aceite Virgen Extra'!$A$6:$A$257,"&gt;="&amp;$A272,'Aceite Virgen Extra'!$B$6:$B$257,"&lt;="&amp;$B272)</f>
        <v>4.8</v>
      </c>
      <c r="GZ272" s="8">
        <f>SUMIFS('Aceite Virgen Extra'!GZ$6:GZ$257,'Aceite Virgen Extra'!$A$6:$A$257,"&gt;="&amp;$A272,'Aceite Virgen Extra'!$B$6:$B$257,"&lt;="&amp;$B272)</f>
        <v>9.5</v>
      </c>
      <c r="HA272" s="8">
        <f>SUMIFS('Aceite Virgen Extra'!HA$6:HA$257,'Aceite Virgen Extra'!$A$6:$A$257,"&gt;="&amp;$A272,'Aceite Virgen Extra'!$B$6:$B$257,"&lt;="&amp;$B272)</f>
        <v>3.24</v>
      </c>
      <c r="HB272" s="8">
        <f>SUMIFS('Aceite Virgen Extra'!HB$6:HB$257,'Aceite Virgen Extra'!$A$6:$A$257,"&gt;="&amp;$A272,'Aceite Virgen Extra'!$B$6:$B$257,"&lt;="&amp;$B272)</f>
        <v>0.56000000000000005</v>
      </c>
    </row>
    <row r="273" spans="1:210" x14ac:dyDescent="0.3">
      <c r="A273" s="14">
        <f>'TAM Aceite Virgen Extra'!B21</f>
        <v>4.5</v>
      </c>
      <c r="B273" s="14">
        <f>'TAM Aceite Virgen Extra'!C21</f>
        <v>4.7</v>
      </c>
      <c r="C273" s="14"/>
      <c r="D273" s="8">
        <f>SUMIFS('Aceite Virgen Extra'!D$6:D$257,'Aceite Virgen Extra'!$A$6:$A$257,"&gt;="&amp;$A273,'Aceite Virgen Extra'!$B$6:$B$257,"&lt;="&amp;$B273)</f>
        <v>3.8600000000000003</v>
      </c>
      <c r="E273" s="8">
        <f>SUMIFS('Aceite Virgen Extra'!E$6:E$257,'Aceite Virgen Extra'!$A$6:$A$257,"&gt;="&amp;$A273,'Aceite Virgen Extra'!$B$6:$B$257,"&lt;="&amp;$B273)</f>
        <v>4.6199999999999992</v>
      </c>
      <c r="F273" s="8">
        <f>SUMIFS('Aceite Virgen Extra'!F$6:F$257,'Aceite Virgen Extra'!$A$6:$A$257,"&gt;="&amp;$A273,'Aceite Virgen Extra'!$B$6:$B$257,"&lt;="&amp;$B273)</f>
        <v>4.75</v>
      </c>
      <c r="G273" s="8">
        <f>SUMIFS('Aceite Virgen Extra'!G$6:G$257,'Aceite Virgen Extra'!$A$6:$A$257,"&gt;="&amp;$A273,'Aceite Virgen Extra'!$B$6:$B$257,"&lt;="&amp;$B273)</f>
        <v>1.4400000000000002</v>
      </c>
      <c r="H273" s="14"/>
      <c r="I273" s="14"/>
      <c r="J273" s="14"/>
      <c r="K273" s="8">
        <f>SUMIFS('Aceite Virgen Extra'!K$6:K$257,'Aceite Virgen Extra'!$A$6:$A$257,"&gt;="&amp;$A273,'Aceite Virgen Extra'!$B$6:$B$257,"&lt;="&amp;$B273)</f>
        <v>17.89</v>
      </c>
      <c r="L273" s="8">
        <f>SUMIFS('Aceite Virgen Extra'!L$6:L$257,'Aceite Virgen Extra'!$A$6:$A$257,"&gt;="&amp;$A273,'Aceite Virgen Extra'!$B$6:$B$257,"&lt;="&amp;$B273)</f>
        <v>5.25</v>
      </c>
      <c r="M273" s="8">
        <f>SUMIFS('Aceite Virgen Extra'!M$6:M$257,'Aceite Virgen Extra'!$A$6:$A$257,"&gt;="&amp;$A273,'Aceite Virgen Extra'!$B$6:$B$257,"&lt;="&amp;$B273)</f>
        <v>31.18</v>
      </c>
      <c r="N273" s="8">
        <f>SUMIFS('Aceite Virgen Extra'!N$6:N$257,'Aceite Virgen Extra'!$A$6:$A$257,"&gt;="&amp;$A273,'Aceite Virgen Extra'!$B$6:$B$257,"&lt;="&amp;$B273)</f>
        <v>0.22</v>
      </c>
      <c r="O273" s="14"/>
      <c r="P273" s="14"/>
      <c r="Q273" s="14"/>
      <c r="R273" s="8">
        <f>SUMIFS('Aceite Virgen Extra'!R$6:R$257,'Aceite Virgen Extra'!$A$6:$A$257,"&gt;="&amp;$A273,'Aceite Virgen Extra'!$B$6:$B$257,"&lt;="&amp;$B273)</f>
        <v>11.899999999999999</v>
      </c>
      <c r="S273" s="8">
        <f>SUMIFS('Aceite Virgen Extra'!S$6:S$257,'Aceite Virgen Extra'!$A$6:$A$257,"&gt;="&amp;$A273,'Aceite Virgen Extra'!$B$6:$B$257,"&lt;="&amp;$B273)</f>
        <v>6.4399999999999995</v>
      </c>
      <c r="T273" s="8">
        <f>SUMIFS('Aceite Virgen Extra'!T$6:T$257,'Aceite Virgen Extra'!$A$6:$A$257,"&gt;="&amp;$A273,'Aceite Virgen Extra'!$B$6:$B$257,"&lt;="&amp;$B273)</f>
        <v>17.310000000000002</v>
      </c>
      <c r="U273" s="8">
        <f>SUMIFS('Aceite Virgen Extra'!U$6:U$257,'Aceite Virgen Extra'!$A$6:$A$257,"&gt;="&amp;$A273,'Aceite Virgen Extra'!$B$6:$B$257,"&lt;="&amp;$B273)</f>
        <v>0.93</v>
      </c>
      <c r="V273" s="14"/>
      <c r="W273" s="14"/>
      <c r="X273" s="14"/>
      <c r="Y273" s="8">
        <f>SUMIFS('Aceite Virgen Extra'!Y$6:Y$257,'Aceite Virgen Extra'!$A$6:$A$257,"&gt;="&amp;$A273,'Aceite Virgen Extra'!$B$6:$B$257,"&lt;="&amp;$B273)</f>
        <v>3.53</v>
      </c>
      <c r="Z273" s="8">
        <f>SUMIFS('Aceite Virgen Extra'!Z$6:Z$257,'Aceite Virgen Extra'!$A$6:$A$257,"&gt;="&amp;$A273,'Aceite Virgen Extra'!$B$6:$B$257,"&lt;="&amp;$B273)</f>
        <v>3.1500000000000004</v>
      </c>
      <c r="AA273" s="8">
        <f>SUMIFS('Aceite Virgen Extra'!AA$6:AA$257,'Aceite Virgen Extra'!$A$6:$A$257,"&gt;="&amp;$A273,'Aceite Virgen Extra'!$B$6:$B$257,"&lt;="&amp;$B273)</f>
        <v>4.9300000000000006</v>
      </c>
      <c r="AB273" s="8">
        <f>SUMIFS('Aceite Virgen Extra'!AB$6:AB$257,'Aceite Virgen Extra'!$A$6:$A$257,"&gt;="&amp;$A273,'Aceite Virgen Extra'!$B$6:$B$257,"&lt;="&amp;$B273)</f>
        <v>0</v>
      </c>
      <c r="AC273" s="14"/>
      <c r="AD273" s="14"/>
      <c r="AE273" s="14"/>
      <c r="AF273" s="8">
        <f>SUMIFS('Aceite Virgen Extra'!AF$6:AF$257,'Aceite Virgen Extra'!$A$6:$A$257,"&gt;="&amp;$A273,'Aceite Virgen Extra'!$B$6:$B$257,"&lt;="&amp;$B273)</f>
        <v>2.48</v>
      </c>
      <c r="AG273" s="8">
        <f>SUMIFS('Aceite Virgen Extra'!AG$6:AG$257,'Aceite Virgen Extra'!$A$6:$A$257,"&gt;="&amp;$A273,'Aceite Virgen Extra'!$B$6:$B$257,"&lt;="&amp;$B273)</f>
        <v>3.6500000000000004</v>
      </c>
      <c r="AH273" s="8">
        <f>SUMIFS('Aceite Virgen Extra'!AH$6:AH$257,'Aceite Virgen Extra'!$A$6:$A$257,"&gt;="&amp;$A273,'Aceite Virgen Extra'!$B$6:$B$257,"&lt;="&amp;$B273)</f>
        <v>2.11</v>
      </c>
      <c r="AI273" s="8">
        <f>SUMIFS('Aceite Virgen Extra'!AI$6:AI$257,'Aceite Virgen Extra'!$A$6:$A$257,"&gt;="&amp;$A273,'Aceite Virgen Extra'!$B$6:$B$257,"&lt;="&amp;$B273)</f>
        <v>1.65</v>
      </c>
      <c r="AJ273" s="14"/>
      <c r="AK273" s="14"/>
      <c r="AL273" s="14"/>
      <c r="AM273" s="8">
        <f>SUMIFS('Aceite Virgen Extra'!AM$6:AM$257,'Aceite Virgen Extra'!$A$6:$A$257,"&gt;="&amp;$A273,'Aceite Virgen Extra'!$B$6:$B$257,"&lt;="&amp;$B273)</f>
        <v>2.3199999999999998</v>
      </c>
      <c r="AN273" s="8">
        <f>SUMIFS('Aceite Virgen Extra'!AN$6:AN$257,'Aceite Virgen Extra'!$A$6:$A$257,"&gt;="&amp;$A273,'Aceite Virgen Extra'!$B$6:$B$257,"&lt;="&amp;$B273)</f>
        <v>3.24</v>
      </c>
      <c r="AO273" s="8">
        <f>SUMIFS('Aceite Virgen Extra'!AO$6:AO$257,'Aceite Virgen Extra'!$A$6:$A$257,"&gt;="&amp;$A273,'Aceite Virgen Extra'!$B$6:$B$257,"&lt;="&amp;$B273)</f>
        <v>2.3499999999999996</v>
      </c>
      <c r="AP273" s="8">
        <f>SUMIFS('Aceite Virgen Extra'!AP$6:AP$257,'Aceite Virgen Extra'!$A$6:$A$257,"&gt;="&amp;$A273,'Aceite Virgen Extra'!$B$6:$B$257,"&lt;="&amp;$B273)</f>
        <v>0</v>
      </c>
      <c r="AQ273" s="14"/>
      <c r="AR273" s="14"/>
      <c r="AT273" s="8">
        <f>SUMIFS('Aceite Virgen Extra'!AT$6:AT$257,'Aceite Virgen Extra'!$A$6:$A$257,"&gt;="&amp;$A273,'Aceite Virgen Extra'!$B$6:$B$257,"&lt;="&amp;$B273)</f>
        <v>2.34</v>
      </c>
      <c r="AU273" s="8">
        <f>SUMIFS('Aceite Virgen Extra'!AU$6:AU$257,'Aceite Virgen Extra'!$A$6:$A$257,"&gt;="&amp;$A273,'Aceite Virgen Extra'!$B$6:$B$257,"&lt;="&amp;$B273)</f>
        <v>3.4899999999999998</v>
      </c>
      <c r="AV273" s="8">
        <f>SUMIFS('Aceite Virgen Extra'!AV$6:AV$257,'Aceite Virgen Extra'!$A$6:$A$257,"&gt;="&amp;$A273,'Aceite Virgen Extra'!$B$6:$B$257,"&lt;="&amp;$B273)</f>
        <v>2.13</v>
      </c>
      <c r="AW273" s="8">
        <f>SUMIFS('Aceite Virgen Extra'!AW$6:AW$257,'Aceite Virgen Extra'!$A$6:$A$257,"&gt;="&amp;$A273,'Aceite Virgen Extra'!$B$6:$B$257,"&lt;="&amp;$B273)</f>
        <v>0</v>
      </c>
      <c r="BA273" s="8">
        <f>SUMIFS('Aceite Virgen Extra'!BA$6:BA$257,'Aceite Virgen Extra'!$A$6:$A$257,"&gt;="&amp;A273,'Aceite Virgen Extra'!$B$6:$B$257,"&lt;="&amp;B273)</f>
        <v>3.4000000000000004</v>
      </c>
      <c r="BB273" s="8">
        <f>SUMIFS('Aceite Virgen Extra'!BB$6:BB$257,'Aceite Virgen Extra'!$A$6:$A$257,"&gt;="&amp;$A273,'Aceite Virgen Extra'!$B$6:$B$257,"&lt;="&amp;$B273)</f>
        <v>5.37</v>
      </c>
      <c r="BC273" s="8">
        <f>SUMIFS('Aceite Virgen Extra'!BC$6:BC$257,'Aceite Virgen Extra'!$A$6:$A$257,"&gt;="&amp;$A273,'Aceite Virgen Extra'!$B$6:$B$257,"&lt;="&amp;$B273)</f>
        <v>2.99</v>
      </c>
      <c r="BD273" s="8">
        <f>SUMIFS('Aceite Virgen Extra'!BD$6:BD$257,'Aceite Virgen Extra'!$A$6:$A$257,"&gt;="&amp;$A273,'Aceite Virgen Extra'!$B$6:$B$257,"&lt;="&amp;$B273)</f>
        <v>0.21</v>
      </c>
      <c r="BH273" s="8">
        <f>SUMIFS('Aceite Virgen Extra'!BH$6:BH$257,'Aceite Virgen Extra'!$A$6:$A$257,"&gt;="&amp;$A273,'Aceite Virgen Extra'!$B$6:$B$257,"&lt;="&amp;$B273)</f>
        <v>2.3600000000000003</v>
      </c>
      <c r="BI273" s="8">
        <f>SUMIFS('Aceite Virgen Extra'!BI$6:BI$257,'Aceite Virgen Extra'!$A$6:$A$257,"&gt;="&amp;$A273,'Aceite Virgen Extra'!$B$6:$B$257,"&lt;="&amp;$B273)</f>
        <v>2.54</v>
      </c>
      <c r="BJ273" s="8">
        <f>SUMIFS('Aceite Virgen Extra'!BJ$6:BJ$257,'Aceite Virgen Extra'!$A$6:$A$257,"&gt;="&amp;$A273,'Aceite Virgen Extra'!$B$6:$B$257,"&lt;="&amp;$B273)</f>
        <v>1.2999999999999998</v>
      </c>
      <c r="BK273" s="8">
        <f>SUMIFS('Aceite Virgen Extra'!BK$6:BK$257,'Aceite Virgen Extra'!$A$6:$A$257,"&gt;="&amp;$A273,'Aceite Virgen Extra'!$B$6:$B$257,"&lt;="&amp;$B273)</f>
        <v>6.15</v>
      </c>
      <c r="BO273" s="8">
        <f>SUMIFS('Aceite Virgen Extra'!BO$6:BO$257,'Aceite Virgen Extra'!$A$6:$A$257,"&gt;="&amp;$A273,'Aceite Virgen Extra'!$B$6:$B$257,"&lt;="&amp;$B273)</f>
        <v>2.0099999999999998</v>
      </c>
      <c r="BP273" s="8">
        <f>SUMIFS('Aceite Virgen Extra'!BP$6:BP$257,'Aceite Virgen Extra'!$A$6:$A$257,"&gt;="&amp;$A273,'Aceite Virgen Extra'!$B$6:$B$257,"&lt;="&amp;$B273)</f>
        <v>3.0999999999999996</v>
      </c>
      <c r="BQ273" s="8">
        <f>SUMIFS('Aceite Virgen Extra'!BQ$6:BQ$257,'Aceite Virgen Extra'!$A$6:$A$257,"&gt;="&amp;$A273,'Aceite Virgen Extra'!$B$6:$B$257,"&lt;="&amp;$B273)</f>
        <v>2</v>
      </c>
      <c r="BR273" s="8">
        <f>SUMIFS('Aceite Virgen Extra'!BR$6:BR$257,'Aceite Virgen Extra'!$A$6:$A$257,"&gt;="&amp;$A273,'Aceite Virgen Extra'!$B$6:$B$257,"&lt;="&amp;$B273)</f>
        <v>0</v>
      </c>
      <c r="BV273" s="8">
        <f>SUMIFS('Aceite Virgen Extra'!BV$6:BV$257,'Aceite Virgen Extra'!$A$6:$A$257,"&gt;="&amp;$A273,'Aceite Virgen Extra'!$B$6:$B$257,"&lt;="&amp;$B273)</f>
        <v>2.6799999999999997</v>
      </c>
      <c r="BW273" s="8">
        <f>SUMIFS('Aceite Virgen Extra'!BW$6:BW$257,'Aceite Virgen Extra'!$A$6:$A$257,"&gt;="&amp;$A273,'Aceite Virgen Extra'!$B$6:$B$257,"&lt;="&amp;$B273)</f>
        <v>2.65</v>
      </c>
      <c r="BX273" s="8">
        <f>SUMIFS('Aceite Virgen Extra'!BX$6:BX$257,'Aceite Virgen Extra'!$A$6:$A$257,"&gt;="&amp;$A273,'Aceite Virgen Extra'!$B$6:$B$257,"&lt;="&amp;$B273)</f>
        <v>3.0999999999999996</v>
      </c>
      <c r="BY273" s="8">
        <f>SUMIFS('Aceite Virgen Extra'!BY$6:BY$257,'Aceite Virgen Extra'!$A$6:$A$257,"&gt;="&amp;$A273,'Aceite Virgen Extra'!$B$6:$B$257,"&lt;="&amp;$B273)</f>
        <v>1</v>
      </c>
      <c r="CC273" s="8">
        <f>SUMIFS('Aceite Virgen Extra'!CC$6:CC$257,'Aceite Virgen Extra'!$A$6:$A$257,"&gt;="&amp;$A273,'Aceite Virgen Extra'!$B$6:$B$257,"&lt;="&amp;$B273)</f>
        <v>1.57</v>
      </c>
      <c r="CD273" s="8">
        <f>SUMIFS('Aceite Virgen Extra'!CD$6:CD$257,'Aceite Virgen Extra'!$A$6:$A$257,"&gt;="&amp;$A273,'Aceite Virgen Extra'!$B$6:$B$257,"&lt;="&amp;$B273)</f>
        <v>1.7</v>
      </c>
      <c r="CE273" s="8">
        <f>SUMIFS('Aceite Virgen Extra'!CE$6:CE$257,'Aceite Virgen Extra'!$A$6:$A$257,"&gt;="&amp;$A273,'Aceite Virgen Extra'!$B$6:$B$257,"&lt;="&amp;$B273)</f>
        <v>1.79</v>
      </c>
      <c r="CF273" s="8">
        <f>SUMIFS('Aceite Virgen Extra'!CF$6:CF$257,'Aceite Virgen Extra'!$A$6:$A$257,"&gt;="&amp;$A273,'Aceite Virgen Extra'!$B$6:$B$257,"&lt;="&amp;$B273)</f>
        <v>0.25</v>
      </c>
      <c r="CJ273" s="8">
        <f>SUMIFS('Aceite Virgen Extra'!CJ$6:CJ$257,'Aceite Virgen Extra'!$A$6:$A$257,"&gt;="&amp;$A273,'Aceite Virgen Extra'!$B$6:$B$257,"&lt;="&amp;$B273)</f>
        <v>1.51</v>
      </c>
      <c r="CK273" s="8">
        <f>SUMIFS('Aceite Virgen Extra'!CK$6:CK$257,'Aceite Virgen Extra'!$A$6:$A$257,"&gt;="&amp;$A273,'Aceite Virgen Extra'!$B$6:$B$257,"&lt;="&amp;$B273)</f>
        <v>1.75</v>
      </c>
      <c r="CL273" s="8">
        <f>SUMIFS('Aceite Virgen Extra'!CL$6:CL$257,'Aceite Virgen Extra'!$A$6:$A$257,"&gt;="&amp;$A273,'Aceite Virgen Extra'!$B$6:$B$257,"&lt;="&amp;$B273)</f>
        <v>1.1099999999999999</v>
      </c>
      <c r="CM273" s="8">
        <f>SUMIFS('Aceite Virgen Extra'!CM$6:CM$257,'Aceite Virgen Extra'!$A$6:$A$257,"&gt;="&amp;$A273,'Aceite Virgen Extra'!$B$6:$B$257,"&lt;="&amp;$B273)</f>
        <v>0</v>
      </c>
      <c r="CQ273" s="8">
        <f>SUMIFS('Aceite Virgen Extra'!CQ$6:CQ$257,'Aceite Virgen Extra'!$A$6:$A$257,"&gt;="&amp;$A273,'Aceite Virgen Extra'!$B$6:$B$257,"&lt;="&amp;$B273)</f>
        <v>1.58</v>
      </c>
      <c r="CR273" s="8">
        <f>SUMIFS('Aceite Virgen Extra'!CR$6:CR$257,'Aceite Virgen Extra'!$A$6:$A$257,"&gt;="&amp;$A273,'Aceite Virgen Extra'!$B$6:$B$257,"&lt;="&amp;$B273)</f>
        <v>2.3600000000000003</v>
      </c>
      <c r="CS273" s="8">
        <f>SUMIFS('Aceite Virgen Extra'!CS$6:CS$257,'Aceite Virgen Extra'!$A$6:$A$257,"&gt;="&amp;$A273,'Aceite Virgen Extra'!$B$6:$B$257,"&lt;="&amp;$B273)</f>
        <v>1.1399999999999999</v>
      </c>
      <c r="CT273" s="8">
        <f>SUMIFS('Aceite Virgen Extra'!CT$6:CT$257,'Aceite Virgen Extra'!$A$6:$A$257,"&gt;="&amp;$A273,'Aceite Virgen Extra'!$B$6:$B$257,"&lt;="&amp;$B273)</f>
        <v>0</v>
      </c>
      <c r="CX273" s="8">
        <f>SUMIFS('Aceite Virgen Extra'!CX$6:CX$257,'Aceite Virgen Extra'!$A$6:$A$257,"&gt;="&amp;$A273,'Aceite Virgen Extra'!$B$6:$B$257,"&lt;="&amp;$B273)</f>
        <v>1.27</v>
      </c>
      <c r="CY273" s="8">
        <f>SUMIFS('Aceite Virgen Extra'!CY$6:CY$257,'Aceite Virgen Extra'!$A$6:$A$257,"&gt;="&amp;$A273,'Aceite Virgen Extra'!$B$6:$B$257,"&lt;="&amp;$B273)</f>
        <v>2.13</v>
      </c>
      <c r="CZ273" s="8">
        <f>SUMIFS('Aceite Virgen Extra'!CZ$6:CZ$257,'Aceite Virgen Extra'!$A$6:$A$257,"&gt;="&amp;$A273,'Aceite Virgen Extra'!$B$6:$B$257,"&lt;="&amp;$B273)</f>
        <v>0.51</v>
      </c>
      <c r="DA273" s="8">
        <f>SUMIFS('Aceite Virgen Extra'!DA$6:DA$257,'Aceite Virgen Extra'!$A$6:$A$257,"&gt;="&amp;$A273,'Aceite Virgen Extra'!$B$6:$B$257,"&lt;="&amp;$B273)</f>
        <v>2.84</v>
      </c>
      <c r="DE273" s="8">
        <f>SUMIFS('Aceite Virgen Extra'!DE$6:DE$257,'Aceite Virgen Extra'!$A$6:$A$257,"&gt;="&amp;$A273,'Aceite Virgen Extra'!$B$6:$B$257,"&lt;="&amp;$B273)</f>
        <v>3.22</v>
      </c>
      <c r="DF273" s="8">
        <f>SUMIFS('Aceite Virgen Extra'!DF$6:DF$257,'Aceite Virgen Extra'!$A$6:$A$257,"&gt;="&amp;$A273,'Aceite Virgen Extra'!$B$6:$B$257,"&lt;="&amp;$B273)</f>
        <v>3.6300000000000003</v>
      </c>
      <c r="DG273" s="8">
        <f>SUMIFS('Aceite Virgen Extra'!DG$6:DG$257,'Aceite Virgen Extra'!$A$6:$A$257,"&gt;="&amp;$A273,'Aceite Virgen Extra'!$B$6:$B$257,"&lt;="&amp;$B273)</f>
        <v>3.09</v>
      </c>
      <c r="DH273" s="8">
        <f>SUMIFS('Aceite Virgen Extra'!DH$6:DH$257,'Aceite Virgen Extra'!$A$6:$A$257,"&gt;="&amp;$A273,'Aceite Virgen Extra'!$B$6:$B$257,"&lt;="&amp;$B273)</f>
        <v>3.92</v>
      </c>
      <c r="DL273" s="8">
        <f>SUMIFS('Aceite Virgen Extra'!DL$6:DL$257,'Aceite Virgen Extra'!$A$6:$A$257,"&gt;="&amp;$A273,'Aceite Virgen Extra'!$B$6:$B$257,"&lt;="&amp;$B273)</f>
        <v>0.95</v>
      </c>
      <c r="DM273" s="8">
        <f>SUMIFS('Aceite Virgen Extra'!DM$6:DM$257,'Aceite Virgen Extra'!$A$6:$A$257,"&gt;="&amp;$A273,'Aceite Virgen Extra'!$B$6:$B$257,"&lt;="&amp;$B273)</f>
        <v>0.92</v>
      </c>
      <c r="DN273" s="8">
        <f>SUMIFS('Aceite Virgen Extra'!DN$6:DN$257,'Aceite Virgen Extra'!$A$6:$A$257,"&gt;="&amp;$A273,'Aceite Virgen Extra'!$B$6:$B$257,"&lt;="&amp;$B273)</f>
        <v>0.85999999999999988</v>
      </c>
      <c r="DO273" s="8">
        <f>SUMIFS('Aceite Virgen Extra'!DO$6:DO$257,'Aceite Virgen Extra'!$A$6:$A$257,"&gt;="&amp;$A273,'Aceite Virgen Extra'!$B$6:$B$257,"&lt;="&amp;$B273)</f>
        <v>0.27</v>
      </c>
      <c r="DS273" s="8">
        <f>SUMIFS('Aceite Virgen Extra'!DS$6:DS$257,'Aceite Virgen Extra'!$A$6:$A$257,"&gt;="&amp;$A273,'Aceite Virgen Extra'!$B$6:$B$257,"&lt;="&amp;$B273)</f>
        <v>1.7</v>
      </c>
      <c r="DT273" s="8">
        <f>SUMIFS('Aceite Virgen Extra'!DT$6:DT$257,'Aceite Virgen Extra'!$A$6:$A$257,"&gt;="&amp;$A273,'Aceite Virgen Extra'!$B$6:$B$257,"&lt;="&amp;$B273)</f>
        <v>3.4799999999999995</v>
      </c>
      <c r="DU273" s="8">
        <f>SUMIFS('Aceite Virgen Extra'!DU$6:DU$257,'Aceite Virgen Extra'!$A$6:$A$257,"&gt;="&amp;$A273,'Aceite Virgen Extra'!$B$6:$B$257,"&lt;="&amp;$B273)</f>
        <v>1.28</v>
      </c>
      <c r="DV273" s="8">
        <f>SUMIFS('Aceite Virgen Extra'!DV$6:DV$257,'Aceite Virgen Extra'!$A$6:$A$257,"&gt;="&amp;$A273,'Aceite Virgen Extra'!$B$6:$B$257,"&lt;="&amp;$B273)</f>
        <v>0.47</v>
      </c>
      <c r="DZ273" s="8">
        <f>SUMIFS('Aceite Virgen Extra'!DZ$6:DZ$257,'Aceite Virgen Extra'!$A$6:$A$257,"&gt;="&amp;$A273,'Aceite Virgen Extra'!$B$6:$B$257,"&lt;="&amp;$B273)</f>
        <v>1.7799999999999998</v>
      </c>
      <c r="EA273" s="8">
        <f>SUMIFS('Aceite Virgen Extra'!EA$6:EA$257,'Aceite Virgen Extra'!$A$6:$A$257,"&gt;="&amp;$A273,'Aceite Virgen Extra'!$B$6:$B$257,"&lt;="&amp;$B273)</f>
        <v>1.96</v>
      </c>
      <c r="EB273" s="8">
        <f>SUMIFS('Aceite Virgen Extra'!EB$6:EB$257,'Aceite Virgen Extra'!$A$6:$A$257,"&gt;="&amp;$A273,'Aceite Virgen Extra'!$B$6:$B$257,"&lt;="&amp;$B273)</f>
        <v>1.96</v>
      </c>
      <c r="EC273" s="8">
        <f>SUMIFS('Aceite Virgen Extra'!EC$6:EC$257,'Aceite Virgen Extra'!$A$6:$A$257,"&gt;="&amp;$A273,'Aceite Virgen Extra'!$B$6:$B$257,"&lt;="&amp;$B273)</f>
        <v>0</v>
      </c>
      <c r="EG273" s="8">
        <f>SUMIFS('Aceite Virgen Extra'!EG$6:EG$257,'Aceite Virgen Extra'!$A$6:$A$257,"&gt;="&amp;$A273,'Aceite Virgen Extra'!$B$6:$B$257,"&lt;="&amp;$B273)</f>
        <v>1.3199999999999998</v>
      </c>
      <c r="EH273" s="8">
        <f>SUMIFS('Aceite Virgen Extra'!EH$6:EH$257,'Aceite Virgen Extra'!$A$6:$A$257,"&gt;="&amp;$A273,'Aceite Virgen Extra'!$B$6:$B$257,"&lt;="&amp;$B273)</f>
        <v>1.1499999999999999</v>
      </c>
      <c r="EI273" s="8">
        <f>SUMIFS('Aceite Virgen Extra'!EI$6:EI$257,'Aceite Virgen Extra'!$A$6:$A$257,"&gt;="&amp;$A273,'Aceite Virgen Extra'!$B$6:$B$257,"&lt;="&amp;$B273)</f>
        <v>1.71</v>
      </c>
      <c r="EJ273" s="8">
        <f>SUMIFS('Aceite Virgen Extra'!EJ$6:EJ$257,'Aceite Virgen Extra'!$A$6:$A$257,"&gt;="&amp;$A273,'Aceite Virgen Extra'!$B$6:$B$257,"&lt;="&amp;$B273)</f>
        <v>0</v>
      </c>
      <c r="EN273" s="8">
        <f>SUMIFS('Aceite Virgen Extra'!EN$6:EN$257,'Aceite Virgen Extra'!$A$6:$A$257,"&gt;="&amp;$A273,'Aceite Virgen Extra'!$B$6:$B$257,"&lt;="&amp;$B273)</f>
        <v>2.04</v>
      </c>
      <c r="EO273" s="8">
        <f>SUMIFS('Aceite Virgen Extra'!EO$6:EO$257,'Aceite Virgen Extra'!$A$6:$A$257,"&gt;="&amp;$A273,'Aceite Virgen Extra'!$B$6:$B$257,"&lt;="&amp;$B273)</f>
        <v>1.73</v>
      </c>
      <c r="EP273" s="8">
        <f>SUMIFS('Aceite Virgen Extra'!EP$6:EP$257,'Aceite Virgen Extra'!$A$6:$A$257,"&gt;="&amp;$A273,'Aceite Virgen Extra'!$B$6:$B$257,"&lt;="&amp;$B273)</f>
        <v>2.3200000000000003</v>
      </c>
      <c r="EQ273" s="8">
        <f>SUMIFS('Aceite Virgen Extra'!EQ$6:EQ$257,'Aceite Virgen Extra'!$A$6:$A$257,"&gt;="&amp;$A273,'Aceite Virgen Extra'!$B$6:$B$257,"&lt;="&amp;$B273)</f>
        <v>1.62</v>
      </c>
      <c r="EU273" s="8">
        <f>SUMIFS('Aceite Virgen Extra'!EU$6:EU$257,'Aceite Virgen Extra'!$A$6:$A$257,"&gt;="&amp;$A273,'Aceite Virgen Extra'!$B$6:$B$257,"&lt;="&amp;$B273)</f>
        <v>2.72</v>
      </c>
      <c r="EV273" s="8">
        <f>SUMIFS('Aceite Virgen Extra'!EV$6:EV$257,'Aceite Virgen Extra'!$A$6:$A$257,"&gt;="&amp;$A273,'Aceite Virgen Extra'!$B$6:$B$257,"&lt;="&amp;$B273)</f>
        <v>5.23</v>
      </c>
      <c r="EW273" s="8">
        <f>SUMIFS('Aceite Virgen Extra'!EW$6:EW$257,'Aceite Virgen Extra'!$A$6:$A$257,"&gt;="&amp;$A273,'Aceite Virgen Extra'!$B$6:$B$257,"&lt;="&amp;$B273)</f>
        <v>2.1</v>
      </c>
      <c r="EX273" s="8">
        <f>SUMIFS('Aceite Virgen Extra'!EX$6:EX$257,'Aceite Virgen Extra'!$A$6:$A$257,"&gt;="&amp;$A273,'Aceite Virgen Extra'!$B$6:$B$257,"&lt;="&amp;$B273)</f>
        <v>0.36</v>
      </c>
      <c r="FB273" s="8">
        <f>SUMIFS('Aceite Virgen Extra'!FB$6:FB$257,'Aceite Virgen Extra'!$A$6:$A$257,"&gt;="&amp;$A273,'Aceite Virgen Extra'!$B$6:$B$257,"&lt;="&amp;$B273)</f>
        <v>1.73</v>
      </c>
      <c r="FC273" s="8">
        <f>SUMIFS('Aceite Virgen Extra'!FC$6:FC$257,'Aceite Virgen Extra'!$A$6:$A$257,"&gt;="&amp;$A273,'Aceite Virgen Extra'!$B$6:$B$257,"&lt;="&amp;$B273)</f>
        <v>0.68</v>
      </c>
      <c r="FD273" s="8">
        <f>SUMIFS('Aceite Virgen Extra'!FD$6:FD$257,'Aceite Virgen Extra'!$A$6:$A$257,"&gt;="&amp;$A273,'Aceite Virgen Extra'!$B$6:$B$257,"&lt;="&amp;$B273)</f>
        <v>1.4400000000000002</v>
      </c>
      <c r="FE273" s="8">
        <f>SUMIFS('Aceite Virgen Extra'!FE$6:FE$257,'Aceite Virgen Extra'!$A$6:$A$257,"&gt;="&amp;$A273,'Aceite Virgen Extra'!$B$6:$B$257,"&lt;="&amp;$B273)</f>
        <v>4.49</v>
      </c>
      <c r="FI273" s="8">
        <f>SUMIFS('Aceite Virgen Extra'!FI$6:FI$257,'Aceite Virgen Extra'!$A$6:$A$257,"&gt;="&amp;$A273,'Aceite Virgen Extra'!$B$6:$B$257,"&lt;="&amp;$B273)</f>
        <v>1.9</v>
      </c>
      <c r="FJ273" s="8">
        <f>SUMIFS('Aceite Virgen Extra'!FJ$6:FJ$257,'Aceite Virgen Extra'!$A$6:$A$257,"&gt;="&amp;$A273,'Aceite Virgen Extra'!$B$6:$B$257,"&lt;="&amp;$B273)</f>
        <v>5.53</v>
      </c>
      <c r="FK273" s="8">
        <f>SUMIFS('Aceite Virgen Extra'!FK$6:FK$257,'Aceite Virgen Extra'!$A$6:$A$257,"&gt;="&amp;$A273,'Aceite Virgen Extra'!$B$6:$B$257,"&lt;="&amp;$B273)</f>
        <v>0.73</v>
      </c>
      <c r="FL273" s="8">
        <f>SUMIFS('Aceite Virgen Extra'!FL$6:FL$257,'Aceite Virgen Extra'!$A$6:$A$257,"&gt;="&amp;$A273,'Aceite Virgen Extra'!$B$6:$B$257,"&lt;="&amp;$B273)</f>
        <v>0</v>
      </c>
      <c r="FP273" s="8">
        <f>SUMIFS('Aceite Virgen Extra'!FP$6:FP$257,'Aceite Virgen Extra'!$A$6:$A$257,"&gt;="&amp;$A273,'Aceite Virgen Extra'!$B$6:$B$257,"&lt;="&amp;$B273)</f>
        <v>1.3900000000000001</v>
      </c>
      <c r="FQ273" s="8">
        <f>SUMIFS('Aceite Virgen Extra'!FQ$6:FQ$257,'Aceite Virgen Extra'!$A$6:$A$257,"&gt;="&amp;$A273,'Aceite Virgen Extra'!$B$6:$B$257,"&lt;="&amp;$B273)</f>
        <v>1.46</v>
      </c>
      <c r="FR273" s="8">
        <f>SUMIFS('Aceite Virgen Extra'!FR$6:FR$257,'Aceite Virgen Extra'!$A$6:$A$257,"&gt;="&amp;$A273,'Aceite Virgen Extra'!$B$6:$B$257,"&lt;="&amp;$B273)</f>
        <v>1.4500000000000002</v>
      </c>
      <c r="FS273" s="8">
        <f>SUMIFS('Aceite Virgen Extra'!FS$6:FS$257,'Aceite Virgen Extra'!$A$6:$A$257,"&gt;="&amp;$A273,'Aceite Virgen Extra'!$B$6:$B$257,"&lt;="&amp;$B273)</f>
        <v>1.3399999999999999</v>
      </c>
      <c r="FW273" s="8">
        <f>SUMIFS('Aceite Virgen Extra'!FW$6:FW$257,'Aceite Virgen Extra'!$A$6:$A$257,"&gt;="&amp;$A273,'Aceite Virgen Extra'!$B$6:$B$257,"&lt;="&amp;$B273)</f>
        <v>1.54</v>
      </c>
      <c r="FX273" s="8">
        <f>SUMIFS('Aceite Virgen Extra'!FX$6:FX$257,'Aceite Virgen Extra'!$A$6:$A$257,"&gt;="&amp;$A273,'Aceite Virgen Extra'!$B$6:$B$257,"&lt;="&amp;$B273)</f>
        <v>0.73</v>
      </c>
      <c r="FY273" s="8">
        <f>SUMIFS('Aceite Virgen Extra'!FY$6:FY$257,'Aceite Virgen Extra'!$A$6:$A$257,"&gt;="&amp;$A273,'Aceite Virgen Extra'!$B$6:$B$257,"&lt;="&amp;$B273)</f>
        <v>1.99</v>
      </c>
      <c r="FZ273" s="8">
        <f>SUMIFS('Aceite Virgen Extra'!FZ$6:FZ$257,'Aceite Virgen Extra'!$A$6:$A$257,"&gt;="&amp;$A273,'Aceite Virgen Extra'!$B$6:$B$257,"&lt;="&amp;$B273)</f>
        <v>0.35</v>
      </c>
      <c r="GD273" s="8">
        <f>SUMIFS('Aceite Virgen Extra'!GD$6:GD$257,'Aceite Virgen Extra'!$A$6:$A$257,"&gt;="&amp;$A273,'Aceite Virgen Extra'!$B$6:$B$257,"&lt;="&amp;$B273)</f>
        <v>0.85</v>
      </c>
      <c r="GE273" s="8">
        <f>SUMIFS('Aceite Virgen Extra'!GE$6:GE$257,'Aceite Virgen Extra'!$A$6:$A$257,"&gt;="&amp;$A273,'Aceite Virgen Extra'!$B$6:$B$257,"&lt;="&amp;$B273)</f>
        <v>0.57000000000000006</v>
      </c>
      <c r="GF273" s="8">
        <f>SUMIFS('Aceite Virgen Extra'!GF$6:GF$257,'Aceite Virgen Extra'!$A$6:$A$257,"&gt;="&amp;$A273,'Aceite Virgen Extra'!$B$6:$B$257,"&lt;="&amp;$B273)</f>
        <v>0.98</v>
      </c>
      <c r="GG273" s="8">
        <f>SUMIFS('Aceite Virgen Extra'!GG$6:GG$257,'Aceite Virgen Extra'!$A$6:$A$257,"&gt;="&amp;$A273,'Aceite Virgen Extra'!$B$6:$B$257,"&lt;="&amp;$B273)</f>
        <v>1.06</v>
      </c>
      <c r="GK273" s="8">
        <f>SUMIFS('Aceite Virgen Extra'!GK$6:GK$257,'Aceite Virgen Extra'!$A$6:$A$257,"&gt;="&amp;$A273,'Aceite Virgen Extra'!$B$6:$B$257,"&lt;="&amp;$B273)</f>
        <v>0.76</v>
      </c>
      <c r="GL273" s="8">
        <f>SUMIFS('Aceite Virgen Extra'!GL$6:GL$257,'Aceite Virgen Extra'!$A$6:$A$257,"&gt;="&amp;$A273,'Aceite Virgen Extra'!$B$6:$B$257,"&lt;="&amp;$B273)</f>
        <v>0.81</v>
      </c>
      <c r="GM273" s="8">
        <f>SUMIFS('Aceite Virgen Extra'!GM$6:GM$257,'Aceite Virgen Extra'!$A$6:$A$257,"&gt;="&amp;$A273,'Aceite Virgen Extra'!$B$6:$B$257,"&lt;="&amp;$B273)</f>
        <v>0.94</v>
      </c>
      <c r="GN273" s="8">
        <f>SUMIFS('Aceite Virgen Extra'!GN$6:GN$257,'Aceite Virgen Extra'!$A$6:$A$257,"&gt;="&amp;$A273,'Aceite Virgen Extra'!$B$6:$B$257,"&lt;="&amp;$B273)</f>
        <v>0</v>
      </c>
      <c r="GR273" s="8">
        <f>SUMIFS('Aceite Virgen Extra'!GR$6:GR$257,'Aceite Virgen Extra'!$A$6:$A$257,"&gt;="&amp;$A273,'Aceite Virgen Extra'!$B$6:$B$257,"&lt;="&amp;$B273)</f>
        <v>1.5099999999999998</v>
      </c>
      <c r="GS273" s="8">
        <f>SUMIFS('Aceite Virgen Extra'!GS$6:GS$257,'Aceite Virgen Extra'!$A$6:$A$257,"&gt;="&amp;$A273,'Aceite Virgen Extra'!$B$6:$B$257,"&lt;="&amp;$B273)</f>
        <v>0.83999999999999986</v>
      </c>
      <c r="GT273" s="8">
        <f>SUMIFS('Aceite Virgen Extra'!GT$6:GT$257,'Aceite Virgen Extra'!$A$6:$A$257,"&gt;="&amp;$A273,'Aceite Virgen Extra'!$B$6:$B$257,"&lt;="&amp;$B273)</f>
        <v>1.8199999999999998</v>
      </c>
      <c r="GU273" s="8">
        <f>SUMIFS('Aceite Virgen Extra'!GU$6:GU$257,'Aceite Virgen Extra'!$A$6:$A$257,"&gt;="&amp;$A273,'Aceite Virgen Extra'!$B$6:$B$257,"&lt;="&amp;$B273)</f>
        <v>1.83</v>
      </c>
      <c r="GY273" s="8">
        <f>SUMIFS('Aceite Virgen Extra'!GY$6:GY$257,'Aceite Virgen Extra'!$A$6:$A$257,"&gt;="&amp;$A273,'Aceite Virgen Extra'!$B$6:$B$257,"&lt;="&amp;$B273)</f>
        <v>1.72</v>
      </c>
      <c r="GZ273" s="8">
        <f>SUMIFS('Aceite Virgen Extra'!GZ$6:GZ$257,'Aceite Virgen Extra'!$A$6:$A$257,"&gt;="&amp;$A273,'Aceite Virgen Extra'!$B$6:$B$257,"&lt;="&amp;$B273)</f>
        <v>1.5100000000000002</v>
      </c>
      <c r="HA273" s="8">
        <f>SUMIFS('Aceite Virgen Extra'!HA$6:HA$257,'Aceite Virgen Extra'!$A$6:$A$257,"&gt;="&amp;$A273,'Aceite Virgen Extra'!$B$6:$B$257,"&lt;="&amp;$B273)</f>
        <v>1.82</v>
      </c>
      <c r="HB273" s="8">
        <f>SUMIFS('Aceite Virgen Extra'!HB$6:HB$257,'Aceite Virgen Extra'!$A$6:$A$257,"&gt;="&amp;$A273,'Aceite Virgen Extra'!$B$6:$B$257,"&lt;="&amp;$B273)</f>
        <v>2.54</v>
      </c>
    </row>
    <row r="274" spans="1:210" x14ac:dyDescent="0.3">
      <c r="A274" s="14">
        <f>'TAM Aceite Virgen Extra'!B22</f>
        <v>4.7</v>
      </c>
      <c r="B274" s="14">
        <f>'TAM Aceite Virgen Extra'!C22</f>
        <v>4.9000000000000004</v>
      </c>
      <c r="C274" s="14"/>
      <c r="D274" s="8">
        <f>SUMIFS('Aceite Virgen Extra'!D$6:D$257,'Aceite Virgen Extra'!$A$6:$A$257,"&gt;="&amp;$A274,'Aceite Virgen Extra'!$B$6:$B$257,"&lt;="&amp;$B274)</f>
        <v>1.94</v>
      </c>
      <c r="E274" s="8">
        <f>SUMIFS('Aceite Virgen Extra'!E$6:E$257,'Aceite Virgen Extra'!$A$6:$A$257,"&gt;="&amp;$A274,'Aceite Virgen Extra'!$B$6:$B$257,"&lt;="&amp;$B274)</f>
        <v>2.8000000000000003</v>
      </c>
      <c r="F274" s="8">
        <f>SUMIFS('Aceite Virgen Extra'!F$6:F$257,'Aceite Virgen Extra'!$A$6:$A$257,"&gt;="&amp;$A274,'Aceite Virgen Extra'!$B$6:$B$257,"&lt;="&amp;$B274)</f>
        <v>1.1499999999999999</v>
      </c>
      <c r="G274" s="8">
        <f>SUMIFS('Aceite Virgen Extra'!G$6:G$257,'Aceite Virgen Extra'!$A$6:$A$257,"&gt;="&amp;$A274,'Aceite Virgen Extra'!$B$6:$B$257,"&lt;="&amp;$B274)</f>
        <v>1.64</v>
      </c>
      <c r="H274" s="14"/>
      <c r="I274" s="14"/>
      <c r="J274" s="14"/>
      <c r="K274" s="8">
        <f>SUMIFS('Aceite Virgen Extra'!K$6:K$257,'Aceite Virgen Extra'!$A$6:$A$257,"&gt;="&amp;$A274,'Aceite Virgen Extra'!$B$6:$B$257,"&lt;="&amp;$B274)</f>
        <v>3.1100000000000003</v>
      </c>
      <c r="L274" s="8">
        <f>SUMIFS('Aceite Virgen Extra'!L$6:L$257,'Aceite Virgen Extra'!$A$6:$A$257,"&gt;="&amp;$A274,'Aceite Virgen Extra'!$B$6:$B$257,"&lt;="&amp;$B274)</f>
        <v>4.0999999999999996</v>
      </c>
      <c r="M274" s="8">
        <f>SUMIFS('Aceite Virgen Extra'!M$6:M$257,'Aceite Virgen Extra'!$A$6:$A$257,"&gt;="&amp;$A274,'Aceite Virgen Extra'!$B$6:$B$257,"&lt;="&amp;$B274)</f>
        <v>2.84</v>
      </c>
      <c r="N274" s="8">
        <f>SUMIFS('Aceite Virgen Extra'!N$6:N$257,'Aceite Virgen Extra'!$A$6:$A$257,"&gt;="&amp;$A274,'Aceite Virgen Extra'!$B$6:$B$257,"&lt;="&amp;$B274)</f>
        <v>1.55</v>
      </c>
      <c r="O274" s="14"/>
      <c r="P274" s="14"/>
      <c r="Q274" s="14"/>
      <c r="R274" s="8">
        <f>SUMIFS('Aceite Virgen Extra'!R$6:R$257,'Aceite Virgen Extra'!$A$6:$A$257,"&gt;="&amp;$A274,'Aceite Virgen Extra'!$B$6:$B$257,"&lt;="&amp;$B274)</f>
        <v>2.0499999999999998</v>
      </c>
      <c r="S274" s="8">
        <f>SUMIFS('Aceite Virgen Extra'!S$6:S$257,'Aceite Virgen Extra'!$A$6:$A$257,"&gt;="&amp;$A274,'Aceite Virgen Extra'!$B$6:$B$257,"&lt;="&amp;$B274)</f>
        <v>3.36</v>
      </c>
      <c r="T274" s="8">
        <f>SUMIFS('Aceite Virgen Extra'!T$6:T$257,'Aceite Virgen Extra'!$A$6:$A$257,"&gt;="&amp;$A274,'Aceite Virgen Extra'!$B$6:$B$257,"&lt;="&amp;$B274)</f>
        <v>1.2799999999999998</v>
      </c>
      <c r="U274" s="8">
        <f>SUMIFS('Aceite Virgen Extra'!U$6:U$257,'Aceite Virgen Extra'!$A$6:$A$257,"&gt;="&amp;$A274,'Aceite Virgen Extra'!$B$6:$B$257,"&lt;="&amp;$B274)</f>
        <v>1.44</v>
      </c>
      <c r="V274" s="14"/>
      <c r="W274" s="14"/>
      <c r="X274" s="14"/>
      <c r="Y274" s="8">
        <f>SUMIFS('Aceite Virgen Extra'!Y$6:Y$257,'Aceite Virgen Extra'!$A$6:$A$257,"&gt;="&amp;$A274,'Aceite Virgen Extra'!$B$6:$B$257,"&lt;="&amp;$B274)</f>
        <v>4.0399999999999991</v>
      </c>
      <c r="Z274" s="8">
        <f>SUMIFS('Aceite Virgen Extra'!Z$6:Z$257,'Aceite Virgen Extra'!$A$6:$A$257,"&gt;="&amp;$A274,'Aceite Virgen Extra'!$B$6:$B$257,"&lt;="&amp;$B274)</f>
        <v>6.99</v>
      </c>
      <c r="AA274" s="8">
        <f>SUMIFS('Aceite Virgen Extra'!AA$6:AA$257,'Aceite Virgen Extra'!$A$6:$A$257,"&gt;="&amp;$A274,'Aceite Virgen Extra'!$B$6:$B$257,"&lt;="&amp;$B274)</f>
        <v>3.68</v>
      </c>
      <c r="AB274" s="8">
        <f>SUMIFS('Aceite Virgen Extra'!AB$6:AB$257,'Aceite Virgen Extra'!$A$6:$A$257,"&gt;="&amp;$A274,'Aceite Virgen Extra'!$B$6:$B$257,"&lt;="&amp;$B274)</f>
        <v>0.28000000000000003</v>
      </c>
      <c r="AC274" s="14"/>
      <c r="AD274" s="14"/>
      <c r="AE274" s="14"/>
      <c r="AF274" s="8">
        <f>SUMIFS('Aceite Virgen Extra'!AF$6:AF$257,'Aceite Virgen Extra'!$A$6:$A$257,"&gt;="&amp;$A274,'Aceite Virgen Extra'!$B$6:$B$257,"&lt;="&amp;$B274)</f>
        <v>1.8800000000000001</v>
      </c>
      <c r="AG274" s="8">
        <f>SUMIFS('Aceite Virgen Extra'!AG$6:AG$257,'Aceite Virgen Extra'!$A$6:$A$257,"&gt;="&amp;$A274,'Aceite Virgen Extra'!$B$6:$B$257,"&lt;="&amp;$B274)</f>
        <v>1.73</v>
      </c>
      <c r="AH274" s="8">
        <f>SUMIFS('Aceite Virgen Extra'!AH$6:AH$257,'Aceite Virgen Extra'!$A$6:$A$257,"&gt;="&amp;$A274,'Aceite Virgen Extra'!$B$6:$B$257,"&lt;="&amp;$B274)</f>
        <v>2.11</v>
      </c>
      <c r="AI274" s="8">
        <f>SUMIFS('Aceite Virgen Extra'!AI$6:AI$257,'Aceite Virgen Extra'!$A$6:$A$257,"&gt;="&amp;$A274,'Aceite Virgen Extra'!$B$6:$B$257,"&lt;="&amp;$B274)</f>
        <v>0.78</v>
      </c>
      <c r="AJ274" s="14"/>
      <c r="AK274" s="14"/>
      <c r="AL274" s="14"/>
      <c r="AM274" s="8">
        <f>SUMIFS('Aceite Virgen Extra'!AM$6:AM$257,'Aceite Virgen Extra'!$A$6:$A$257,"&gt;="&amp;$A274,'Aceite Virgen Extra'!$B$6:$B$257,"&lt;="&amp;$B274)</f>
        <v>3.04</v>
      </c>
      <c r="AN274" s="8">
        <f>SUMIFS('Aceite Virgen Extra'!AN$6:AN$257,'Aceite Virgen Extra'!$A$6:$A$257,"&gt;="&amp;$A274,'Aceite Virgen Extra'!$B$6:$B$257,"&lt;="&amp;$B274)</f>
        <v>2.6700000000000004</v>
      </c>
      <c r="AO274" s="8">
        <f>SUMIFS('Aceite Virgen Extra'!AO$6:AO$257,'Aceite Virgen Extra'!$A$6:$A$257,"&gt;="&amp;$A274,'Aceite Virgen Extra'!$B$6:$B$257,"&lt;="&amp;$B274)</f>
        <v>1.91</v>
      </c>
      <c r="AP274" s="8">
        <f>SUMIFS('Aceite Virgen Extra'!AP$6:AP$257,'Aceite Virgen Extra'!$A$6:$A$257,"&gt;="&amp;$A274,'Aceite Virgen Extra'!$B$6:$B$257,"&lt;="&amp;$B274)</f>
        <v>6.3</v>
      </c>
      <c r="AQ274" s="14"/>
      <c r="AR274" s="14"/>
      <c r="AT274" s="8">
        <f>SUMIFS('Aceite Virgen Extra'!AT$6:AT$257,'Aceite Virgen Extra'!$A$6:$A$257,"&gt;="&amp;$A274,'Aceite Virgen Extra'!$B$6:$B$257,"&lt;="&amp;$B274)</f>
        <v>2.2200000000000002</v>
      </c>
      <c r="AU274" s="8">
        <f>SUMIFS('Aceite Virgen Extra'!AU$6:AU$257,'Aceite Virgen Extra'!$A$6:$A$257,"&gt;="&amp;$A274,'Aceite Virgen Extra'!$B$6:$B$257,"&lt;="&amp;$B274)</f>
        <v>2.94</v>
      </c>
      <c r="AV274" s="8">
        <f>SUMIFS('Aceite Virgen Extra'!AV$6:AV$257,'Aceite Virgen Extra'!$A$6:$A$257,"&gt;="&amp;$A274,'Aceite Virgen Extra'!$B$6:$B$257,"&lt;="&amp;$B274)</f>
        <v>1.42</v>
      </c>
      <c r="AW274" s="8">
        <f>SUMIFS('Aceite Virgen Extra'!AW$6:AW$257,'Aceite Virgen Extra'!$A$6:$A$257,"&gt;="&amp;$A274,'Aceite Virgen Extra'!$B$6:$B$257,"&lt;="&amp;$B274)</f>
        <v>3.49</v>
      </c>
      <c r="BA274" s="8">
        <f>SUMIFS('Aceite Virgen Extra'!BA$6:BA$257,'Aceite Virgen Extra'!$A$6:$A$257,"&gt;="&amp;A274,'Aceite Virgen Extra'!$B$6:$B$257,"&lt;="&amp;B274)</f>
        <v>1.79</v>
      </c>
      <c r="BB274" s="8">
        <f>SUMIFS('Aceite Virgen Extra'!BB$6:BB$257,'Aceite Virgen Extra'!$A$6:$A$257,"&gt;="&amp;$A274,'Aceite Virgen Extra'!$B$6:$B$257,"&lt;="&amp;$B274)</f>
        <v>1.3099999999999998</v>
      </c>
      <c r="BC274" s="8">
        <f>SUMIFS('Aceite Virgen Extra'!BC$6:BC$257,'Aceite Virgen Extra'!$A$6:$A$257,"&gt;="&amp;$A274,'Aceite Virgen Extra'!$B$6:$B$257,"&lt;="&amp;$B274)</f>
        <v>1.56</v>
      </c>
      <c r="BD274" s="8">
        <f>SUMIFS('Aceite Virgen Extra'!BD$6:BD$257,'Aceite Virgen Extra'!$A$6:$A$257,"&gt;="&amp;$A274,'Aceite Virgen Extra'!$B$6:$B$257,"&lt;="&amp;$B274)</f>
        <v>1.96</v>
      </c>
      <c r="BH274" s="8">
        <f>SUMIFS('Aceite Virgen Extra'!BH$6:BH$257,'Aceite Virgen Extra'!$A$6:$A$257,"&gt;="&amp;$A274,'Aceite Virgen Extra'!$B$6:$B$257,"&lt;="&amp;$B274)</f>
        <v>2.1700000000000004</v>
      </c>
      <c r="BI274" s="8">
        <f>SUMIFS('Aceite Virgen Extra'!BI$6:BI$257,'Aceite Virgen Extra'!$A$6:$A$257,"&gt;="&amp;$A274,'Aceite Virgen Extra'!$B$6:$B$257,"&lt;="&amp;$B274)</f>
        <v>2.84</v>
      </c>
      <c r="BJ274" s="8">
        <f>SUMIFS('Aceite Virgen Extra'!BJ$6:BJ$257,'Aceite Virgen Extra'!$A$6:$A$257,"&gt;="&amp;$A274,'Aceite Virgen Extra'!$B$6:$B$257,"&lt;="&amp;$B274)</f>
        <v>2.57</v>
      </c>
      <c r="BK274" s="8">
        <f>SUMIFS('Aceite Virgen Extra'!BK$6:BK$257,'Aceite Virgen Extra'!$A$6:$A$257,"&gt;="&amp;$A274,'Aceite Virgen Extra'!$B$6:$B$257,"&lt;="&amp;$B274)</f>
        <v>0.42</v>
      </c>
      <c r="BO274" s="8">
        <f>SUMIFS('Aceite Virgen Extra'!BO$6:BO$257,'Aceite Virgen Extra'!$A$6:$A$257,"&gt;="&amp;$A274,'Aceite Virgen Extra'!$B$6:$B$257,"&lt;="&amp;$B274)</f>
        <v>2.2999999999999998</v>
      </c>
      <c r="BP274" s="8">
        <f>SUMIFS('Aceite Virgen Extra'!BP$6:BP$257,'Aceite Virgen Extra'!$A$6:$A$257,"&gt;="&amp;$A274,'Aceite Virgen Extra'!$B$6:$B$257,"&lt;="&amp;$B274)</f>
        <v>3.35</v>
      </c>
      <c r="BQ274" s="8">
        <f>SUMIFS('Aceite Virgen Extra'!BQ$6:BQ$257,'Aceite Virgen Extra'!$A$6:$A$257,"&gt;="&amp;$A274,'Aceite Virgen Extra'!$B$6:$B$257,"&lt;="&amp;$B274)</f>
        <v>1.74</v>
      </c>
      <c r="BR274" s="8">
        <f>SUMIFS('Aceite Virgen Extra'!BR$6:BR$257,'Aceite Virgen Extra'!$A$6:$A$257,"&gt;="&amp;$A274,'Aceite Virgen Extra'!$B$6:$B$257,"&lt;="&amp;$B274)</f>
        <v>0</v>
      </c>
      <c r="BV274" s="8">
        <f>SUMIFS('Aceite Virgen Extra'!BV$6:BV$257,'Aceite Virgen Extra'!$A$6:$A$257,"&gt;="&amp;$A274,'Aceite Virgen Extra'!$B$6:$B$257,"&lt;="&amp;$B274)</f>
        <v>3.11</v>
      </c>
      <c r="BW274" s="8">
        <f>SUMIFS('Aceite Virgen Extra'!BW$6:BW$257,'Aceite Virgen Extra'!$A$6:$A$257,"&gt;="&amp;$A274,'Aceite Virgen Extra'!$B$6:$B$257,"&lt;="&amp;$B274)</f>
        <v>2.15</v>
      </c>
      <c r="BX274" s="8">
        <f>SUMIFS('Aceite Virgen Extra'!BX$6:BX$257,'Aceite Virgen Extra'!$A$6:$A$257,"&gt;="&amp;$A274,'Aceite Virgen Extra'!$B$6:$B$257,"&lt;="&amp;$B274)</f>
        <v>3.4</v>
      </c>
      <c r="BY274" s="8">
        <f>SUMIFS('Aceite Virgen Extra'!BY$6:BY$257,'Aceite Virgen Extra'!$A$6:$A$257,"&gt;="&amp;$A274,'Aceite Virgen Extra'!$B$6:$B$257,"&lt;="&amp;$B274)</f>
        <v>2.93</v>
      </c>
      <c r="CC274" s="8">
        <f>SUMIFS('Aceite Virgen Extra'!CC$6:CC$257,'Aceite Virgen Extra'!$A$6:$A$257,"&gt;="&amp;$A274,'Aceite Virgen Extra'!$B$6:$B$257,"&lt;="&amp;$B274)</f>
        <v>1.39</v>
      </c>
      <c r="CD274" s="8">
        <f>SUMIFS('Aceite Virgen Extra'!CD$6:CD$257,'Aceite Virgen Extra'!$A$6:$A$257,"&gt;="&amp;$A274,'Aceite Virgen Extra'!$B$6:$B$257,"&lt;="&amp;$B274)</f>
        <v>2.9299999999999997</v>
      </c>
      <c r="CE274" s="8">
        <f>SUMIFS('Aceite Virgen Extra'!CE$6:CE$257,'Aceite Virgen Extra'!$A$6:$A$257,"&gt;="&amp;$A274,'Aceite Virgen Extra'!$B$6:$B$257,"&lt;="&amp;$B274)</f>
        <v>0.82000000000000006</v>
      </c>
      <c r="CF274" s="8">
        <f>SUMIFS('Aceite Virgen Extra'!CF$6:CF$257,'Aceite Virgen Extra'!$A$6:$A$257,"&gt;="&amp;$A274,'Aceite Virgen Extra'!$B$6:$B$257,"&lt;="&amp;$B274)</f>
        <v>0.63</v>
      </c>
      <c r="CJ274" s="8">
        <f>SUMIFS('Aceite Virgen Extra'!CJ$6:CJ$257,'Aceite Virgen Extra'!$A$6:$A$257,"&gt;="&amp;$A274,'Aceite Virgen Extra'!$B$6:$B$257,"&lt;="&amp;$B274)</f>
        <v>1.9100000000000001</v>
      </c>
      <c r="CK274" s="8">
        <f>SUMIFS('Aceite Virgen Extra'!CK$6:CK$257,'Aceite Virgen Extra'!$A$6:$A$257,"&gt;="&amp;$A274,'Aceite Virgen Extra'!$B$6:$B$257,"&lt;="&amp;$B274)</f>
        <v>1.81</v>
      </c>
      <c r="CL274" s="8">
        <f>SUMIFS('Aceite Virgen Extra'!CL$6:CL$257,'Aceite Virgen Extra'!$A$6:$A$257,"&gt;="&amp;$A274,'Aceite Virgen Extra'!$B$6:$B$257,"&lt;="&amp;$B274)</f>
        <v>1.96</v>
      </c>
      <c r="CM274" s="8">
        <f>SUMIFS('Aceite Virgen Extra'!CM$6:CM$257,'Aceite Virgen Extra'!$A$6:$A$257,"&gt;="&amp;$A274,'Aceite Virgen Extra'!$B$6:$B$257,"&lt;="&amp;$B274)</f>
        <v>1.1800000000000002</v>
      </c>
      <c r="CQ274" s="8">
        <f>SUMIFS('Aceite Virgen Extra'!CQ$6:CQ$257,'Aceite Virgen Extra'!$A$6:$A$257,"&gt;="&amp;$A274,'Aceite Virgen Extra'!$B$6:$B$257,"&lt;="&amp;$B274)</f>
        <v>1.7300000000000002</v>
      </c>
      <c r="CR274" s="8">
        <f>SUMIFS('Aceite Virgen Extra'!CR$6:CR$257,'Aceite Virgen Extra'!$A$6:$A$257,"&gt;="&amp;$A274,'Aceite Virgen Extra'!$B$6:$B$257,"&lt;="&amp;$B274)</f>
        <v>2.0099999999999998</v>
      </c>
      <c r="CS274" s="8">
        <f>SUMIFS('Aceite Virgen Extra'!CS$6:CS$257,'Aceite Virgen Extra'!$A$6:$A$257,"&gt;="&amp;$A274,'Aceite Virgen Extra'!$B$6:$B$257,"&lt;="&amp;$B274)</f>
        <v>1.62</v>
      </c>
      <c r="CT274" s="8">
        <f>SUMIFS('Aceite Virgen Extra'!CT$6:CT$257,'Aceite Virgen Extra'!$A$6:$A$257,"&gt;="&amp;$A274,'Aceite Virgen Extra'!$B$6:$B$257,"&lt;="&amp;$B274)</f>
        <v>1.46</v>
      </c>
      <c r="CX274" s="8">
        <f>SUMIFS('Aceite Virgen Extra'!CX$6:CX$257,'Aceite Virgen Extra'!$A$6:$A$257,"&gt;="&amp;$A274,'Aceite Virgen Extra'!$B$6:$B$257,"&lt;="&amp;$B274)</f>
        <v>2.84</v>
      </c>
      <c r="CY274" s="8">
        <f>SUMIFS('Aceite Virgen Extra'!CY$6:CY$257,'Aceite Virgen Extra'!$A$6:$A$257,"&gt;="&amp;$A274,'Aceite Virgen Extra'!$B$6:$B$257,"&lt;="&amp;$B274)</f>
        <v>2.37</v>
      </c>
      <c r="CZ274" s="8">
        <f>SUMIFS('Aceite Virgen Extra'!CZ$6:CZ$257,'Aceite Virgen Extra'!$A$6:$A$257,"&gt;="&amp;$A274,'Aceite Virgen Extra'!$B$6:$B$257,"&lt;="&amp;$B274)</f>
        <v>3</v>
      </c>
      <c r="DA274" s="8">
        <f>SUMIFS('Aceite Virgen Extra'!DA$6:DA$257,'Aceite Virgen Extra'!$A$6:$A$257,"&gt;="&amp;$A274,'Aceite Virgen Extra'!$B$6:$B$257,"&lt;="&amp;$B274)</f>
        <v>3.53</v>
      </c>
      <c r="DE274" s="8">
        <f>SUMIFS('Aceite Virgen Extra'!DE$6:DE$257,'Aceite Virgen Extra'!$A$6:$A$257,"&gt;="&amp;$A274,'Aceite Virgen Extra'!$B$6:$B$257,"&lt;="&amp;$B274)</f>
        <v>1.05</v>
      </c>
      <c r="DF274" s="8">
        <f>SUMIFS('Aceite Virgen Extra'!DF$6:DF$257,'Aceite Virgen Extra'!$A$6:$A$257,"&gt;="&amp;$A274,'Aceite Virgen Extra'!$B$6:$B$257,"&lt;="&amp;$B274)</f>
        <v>1.58</v>
      </c>
      <c r="DG274" s="8">
        <f>SUMIFS('Aceite Virgen Extra'!DG$6:DG$257,'Aceite Virgen Extra'!$A$6:$A$257,"&gt;="&amp;$A274,'Aceite Virgen Extra'!$B$6:$B$257,"&lt;="&amp;$B274)</f>
        <v>0.53</v>
      </c>
      <c r="DH274" s="8">
        <f>SUMIFS('Aceite Virgen Extra'!DH$6:DH$257,'Aceite Virgen Extra'!$A$6:$A$257,"&gt;="&amp;$A274,'Aceite Virgen Extra'!$B$6:$B$257,"&lt;="&amp;$B274)</f>
        <v>0.32</v>
      </c>
      <c r="DL274" s="8">
        <f>SUMIFS('Aceite Virgen Extra'!DL$6:DL$257,'Aceite Virgen Extra'!$A$6:$A$257,"&gt;="&amp;$A274,'Aceite Virgen Extra'!$B$6:$B$257,"&lt;="&amp;$B274)</f>
        <v>2.4900000000000002</v>
      </c>
      <c r="DM274" s="8">
        <f>SUMIFS('Aceite Virgen Extra'!DM$6:DM$257,'Aceite Virgen Extra'!$A$6:$A$257,"&gt;="&amp;$A274,'Aceite Virgen Extra'!$B$6:$B$257,"&lt;="&amp;$B274)</f>
        <v>6.75</v>
      </c>
      <c r="DN274" s="8">
        <f>SUMIFS('Aceite Virgen Extra'!DN$6:DN$257,'Aceite Virgen Extra'!$A$6:$A$257,"&gt;="&amp;$A274,'Aceite Virgen Extra'!$B$6:$B$257,"&lt;="&amp;$B274)</f>
        <v>1.06</v>
      </c>
      <c r="DO274" s="8">
        <f>SUMIFS('Aceite Virgen Extra'!DO$6:DO$257,'Aceite Virgen Extra'!$A$6:$A$257,"&gt;="&amp;$A274,'Aceite Virgen Extra'!$B$6:$B$257,"&lt;="&amp;$B274)</f>
        <v>0</v>
      </c>
      <c r="DS274" s="8">
        <f>SUMIFS('Aceite Virgen Extra'!DS$6:DS$257,'Aceite Virgen Extra'!$A$6:$A$257,"&gt;="&amp;$A274,'Aceite Virgen Extra'!$B$6:$B$257,"&lt;="&amp;$B274)</f>
        <v>3.8699999999999997</v>
      </c>
      <c r="DT274" s="8">
        <f>SUMIFS('Aceite Virgen Extra'!DT$6:DT$257,'Aceite Virgen Extra'!$A$6:$A$257,"&gt;="&amp;$A274,'Aceite Virgen Extra'!$B$6:$B$257,"&lt;="&amp;$B274)</f>
        <v>7.23</v>
      </c>
      <c r="DU274" s="8">
        <f>SUMIFS('Aceite Virgen Extra'!DU$6:DU$257,'Aceite Virgen Extra'!$A$6:$A$257,"&gt;="&amp;$A274,'Aceite Virgen Extra'!$B$6:$B$257,"&lt;="&amp;$B274)</f>
        <v>2.69</v>
      </c>
      <c r="DV274" s="8">
        <f>SUMIFS('Aceite Virgen Extra'!DV$6:DV$257,'Aceite Virgen Extra'!$A$6:$A$257,"&gt;="&amp;$A274,'Aceite Virgen Extra'!$B$6:$B$257,"&lt;="&amp;$B274)</f>
        <v>1.23</v>
      </c>
      <c r="DZ274" s="8">
        <f>SUMIFS('Aceite Virgen Extra'!DZ$6:DZ$257,'Aceite Virgen Extra'!$A$6:$A$257,"&gt;="&amp;$A274,'Aceite Virgen Extra'!$B$6:$B$257,"&lt;="&amp;$B274)</f>
        <v>2.41</v>
      </c>
      <c r="EA274" s="8">
        <f>SUMIFS('Aceite Virgen Extra'!EA$6:EA$257,'Aceite Virgen Extra'!$A$6:$A$257,"&gt;="&amp;$A274,'Aceite Virgen Extra'!$B$6:$B$257,"&lt;="&amp;$B274)</f>
        <v>3.93</v>
      </c>
      <c r="EB274" s="8">
        <f>SUMIFS('Aceite Virgen Extra'!EB$6:EB$257,'Aceite Virgen Extra'!$A$6:$A$257,"&gt;="&amp;$A274,'Aceite Virgen Extra'!$B$6:$B$257,"&lt;="&amp;$B274)</f>
        <v>1.25</v>
      </c>
      <c r="EC274" s="8">
        <f>SUMIFS('Aceite Virgen Extra'!EC$6:EC$257,'Aceite Virgen Extra'!$A$6:$A$257,"&gt;="&amp;$A274,'Aceite Virgen Extra'!$B$6:$B$257,"&lt;="&amp;$B274)</f>
        <v>2.0699999999999998</v>
      </c>
      <c r="EG274" s="8">
        <f>SUMIFS('Aceite Virgen Extra'!EG$6:EG$257,'Aceite Virgen Extra'!$A$6:$A$257,"&gt;="&amp;$A274,'Aceite Virgen Extra'!$B$6:$B$257,"&lt;="&amp;$B274)</f>
        <v>6.58</v>
      </c>
      <c r="EH274" s="8">
        <f>SUMIFS('Aceite Virgen Extra'!EH$6:EH$257,'Aceite Virgen Extra'!$A$6:$A$257,"&gt;="&amp;$A274,'Aceite Virgen Extra'!$B$6:$B$257,"&lt;="&amp;$B274)</f>
        <v>12.72</v>
      </c>
      <c r="EI274" s="8">
        <f>SUMIFS('Aceite Virgen Extra'!EI$6:EI$257,'Aceite Virgen Extra'!$A$6:$A$257,"&gt;="&amp;$A274,'Aceite Virgen Extra'!$B$6:$B$257,"&lt;="&amp;$B274)</f>
        <v>1.5899999999999999</v>
      </c>
      <c r="EJ274" s="8">
        <f>SUMIFS('Aceite Virgen Extra'!EJ$6:EJ$257,'Aceite Virgen Extra'!$A$6:$A$257,"&gt;="&amp;$A274,'Aceite Virgen Extra'!$B$6:$B$257,"&lt;="&amp;$B274)</f>
        <v>8.64</v>
      </c>
      <c r="EN274" s="8">
        <f>SUMIFS('Aceite Virgen Extra'!EN$6:EN$257,'Aceite Virgen Extra'!$A$6:$A$257,"&gt;="&amp;$A274,'Aceite Virgen Extra'!$B$6:$B$257,"&lt;="&amp;$B274)</f>
        <v>2.15</v>
      </c>
      <c r="EO274" s="8">
        <f>SUMIFS('Aceite Virgen Extra'!EO$6:EO$257,'Aceite Virgen Extra'!$A$6:$A$257,"&gt;="&amp;$A274,'Aceite Virgen Extra'!$B$6:$B$257,"&lt;="&amp;$B274)</f>
        <v>1.6</v>
      </c>
      <c r="EP274" s="8">
        <f>SUMIFS('Aceite Virgen Extra'!EP$6:EP$257,'Aceite Virgen Extra'!$A$6:$A$257,"&gt;="&amp;$A274,'Aceite Virgen Extra'!$B$6:$B$257,"&lt;="&amp;$B274)</f>
        <v>2.5700000000000003</v>
      </c>
      <c r="EQ274" s="8">
        <f>SUMIFS('Aceite Virgen Extra'!EQ$6:EQ$257,'Aceite Virgen Extra'!$A$6:$A$257,"&gt;="&amp;$A274,'Aceite Virgen Extra'!$B$6:$B$257,"&lt;="&amp;$B274)</f>
        <v>0</v>
      </c>
      <c r="EU274" s="8">
        <f>SUMIFS('Aceite Virgen Extra'!EU$6:EU$257,'Aceite Virgen Extra'!$A$6:$A$257,"&gt;="&amp;$A274,'Aceite Virgen Extra'!$B$6:$B$257,"&lt;="&amp;$B274)</f>
        <v>3.75</v>
      </c>
      <c r="EV274" s="8">
        <f>SUMIFS('Aceite Virgen Extra'!EV$6:EV$257,'Aceite Virgen Extra'!$A$6:$A$257,"&gt;="&amp;$A274,'Aceite Virgen Extra'!$B$6:$B$257,"&lt;="&amp;$B274)</f>
        <v>5.73</v>
      </c>
      <c r="EW274" s="8">
        <f>SUMIFS('Aceite Virgen Extra'!EW$6:EW$257,'Aceite Virgen Extra'!$A$6:$A$257,"&gt;="&amp;$A274,'Aceite Virgen Extra'!$B$6:$B$257,"&lt;="&amp;$B274)</f>
        <v>3.8600000000000003</v>
      </c>
      <c r="EX274" s="8">
        <f>SUMIFS('Aceite Virgen Extra'!EX$6:EX$257,'Aceite Virgen Extra'!$A$6:$A$257,"&gt;="&amp;$A274,'Aceite Virgen Extra'!$B$6:$B$257,"&lt;="&amp;$B274)</f>
        <v>0.57999999999999996</v>
      </c>
      <c r="FB274" s="8">
        <f>SUMIFS('Aceite Virgen Extra'!FB$6:FB$257,'Aceite Virgen Extra'!$A$6:$A$257,"&gt;="&amp;$A274,'Aceite Virgen Extra'!$B$6:$B$257,"&lt;="&amp;$B274)</f>
        <v>5.57</v>
      </c>
      <c r="FC274" s="8">
        <f>SUMIFS('Aceite Virgen Extra'!FC$6:FC$257,'Aceite Virgen Extra'!$A$6:$A$257,"&gt;="&amp;$A274,'Aceite Virgen Extra'!$B$6:$B$257,"&lt;="&amp;$B274)</f>
        <v>9.19</v>
      </c>
      <c r="FD274" s="8">
        <f>SUMIFS('Aceite Virgen Extra'!FD$6:FD$257,'Aceite Virgen Extra'!$A$6:$A$257,"&gt;="&amp;$A274,'Aceite Virgen Extra'!$B$6:$B$257,"&lt;="&amp;$B274)</f>
        <v>4.6399999999999997</v>
      </c>
      <c r="FE274" s="8">
        <f>SUMIFS('Aceite Virgen Extra'!FE$6:FE$257,'Aceite Virgen Extra'!$A$6:$A$257,"&gt;="&amp;$A274,'Aceite Virgen Extra'!$B$6:$B$257,"&lt;="&amp;$B274)</f>
        <v>0.38</v>
      </c>
      <c r="FI274" s="8">
        <f>SUMIFS('Aceite Virgen Extra'!FI$6:FI$257,'Aceite Virgen Extra'!$A$6:$A$257,"&gt;="&amp;$A274,'Aceite Virgen Extra'!$B$6:$B$257,"&lt;="&amp;$B274)</f>
        <v>2.11</v>
      </c>
      <c r="FJ274" s="8">
        <f>SUMIFS('Aceite Virgen Extra'!FJ$6:FJ$257,'Aceite Virgen Extra'!$A$6:$A$257,"&gt;="&amp;$A274,'Aceite Virgen Extra'!$B$6:$B$257,"&lt;="&amp;$B274)</f>
        <v>0.38</v>
      </c>
      <c r="FK274" s="8">
        <f>SUMIFS('Aceite Virgen Extra'!FK$6:FK$257,'Aceite Virgen Extra'!$A$6:$A$257,"&gt;="&amp;$A274,'Aceite Virgen Extra'!$B$6:$B$257,"&lt;="&amp;$B274)</f>
        <v>3.36</v>
      </c>
      <c r="FL274" s="8">
        <f>SUMIFS('Aceite Virgen Extra'!FL$6:FL$257,'Aceite Virgen Extra'!$A$6:$A$257,"&gt;="&amp;$A274,'Aceite Virgen Extra'!$B$6:$B$257,"&lt;="&amp;$B274)</f>
        <v>0.28999999999999998</v>
      </c>
      <c r="FP274" s="8">
        <f>SUMIFS('Aceite Virgen Extra'!FP$6:FP$257,'Aceite Virgen Extra'!$A$6:$A$257,"&gt;="&amp;$A274,'Aceite Virgen Extra'!$B$6:$B$257,"&lt;="&amp;$B274)</f>
        <v>2.2200000000000002</v>
      </c>
      <c r="FQ274" s="8">
        <f>SUMIFS('Aceite Virgen Extra'!FQ$6:FQ$257,'Aceite Virgen Extra'!$A$6:$A$257,"&gt;="&amp;$A274,'Aceite Virgen Extra'!$B$6:$B$257,"&lt;="&amp;$B274)</f>
        <v>1.83</v>
      </c>
      <c r="FR274" s="8">
        <f>SUMIFS('Aceite Virgen Extra'!FR$6:FR$257,'Aceite Virgen Extra'!$A$6:$A$257,"&gt;="&amp;$A274,'Aceite Virgen Extra'!$B$6:$B$257,"&lt;="&amp;$B274)</f>
        <v>3.0999999999999996</v>
      </c>
      <c r="FS274" s="8">
        <f>SUMIFS('Aceite Virgen Extra'!FS$6:FS$257,'Aceite Virgen Extra'!$A$6:$A$257,"&gt;="&amp;$A274,'Aceite Virgen Extra'!$B$6:$B$257,"&lt;="&amp;$B274)</f>
        <v>0.49</v>
      </c>
      <c r="FW274" s="8">
        <f>SUMIFS('Aceite Virgen Extra'!FW$6:FW$257,'Aceite Virgen Extra'!$A$6:$A$257,"&gt;="&amp;$A274,'Aceite Virgen Extra'!$B$6:$B$257,"&lt;="&amp;$B274)</f>
        <v>1.98</v>
      </c>
      <c r="FX274" s="8">
        <f>SUMIFS('Aceite Virgen Extra'!FX$6:FX$257,'Aceite Virgen Extra'!$A$6:$A$257,"&gt;="&amp;$A274,'Aceite Virgen Extra'!$B$6:$B$257,"&lt;="&amp;$B274)</f>
        <v>0.28000000000000003</v>
      </c>
      <c r="FY274" s="8">
        <f>SUMIFS('Aceite Virgen Extra'!FY$6:FY$257,'Aceite Virgen Extra'!$A$6:$A$257,"&gt;="&amp;$A274,'Aceite Virgen Extra'!$B$6:$B$257,"&lt;="&amp;$B274)</f>
        <v>2.5099999999999998</v>
      </c>
      <c r="FZ274" s="8">
        <f>SUMIFS('Aceite Virgen Extra'!FZ$6:FZ$257,'Aceite Virgen Extra'!$A$6:$A$257,"&gt;="&amp;$A274,'Aceite Virgen Extra'!$B$6:$B$257,"&lt;="&amp;$B274)</f>
        <v>5.1400000000000006</v>
      </c>
      <c r="GD274" s="8">
        <f>SUMIFS('Aceite Virgen Extra'!GD$6:GD$257,'Aceite Virgen Extra'!$A$6:$A$257,"&gt;="&amp;$A274,'Aceite Virgen Extra'!$B$6:$B$257,"&lt;="&amp;$B274)</f>
        <v>4.75</v>
      </c>
      <c r="GE274" s="8">
        <f>SUMIFS('Aceite Virgen Extra'!GE$6:GE$257,'Aceite Virgen Extra'!$A$6:$A$257,"&gt;="&amp;$A274,'Aceite Virgen Extra'!$B$6:$B$257,"&lt;="&amp;$B274)</f>
        <v>6.55</v>
      </c>
      <c r="GF274" s="8">
        <f>SUMIFS('Aceite Virgen Extra'!GF$6:GF$257,'Aceite Virgen Extra'!$A$6:$A$257,"&gt;="&amp;$A274,'Aceite Virgen Extra'!$B$6:$B$257,"&lt;="&amp;$B274)</f>
        <v>4.3900000000000006</v>
      </c>
      <c r="GG274" s="8">
        <f>SUMIFS('Aceite Virgen Extra'!GG$6:GG$257,'Aceite Virgen Extra'!$A$6:$A$257,"&gt;="&amp;$A274,'Aceite Virgen Extra'!$B$6:$B$257,"&lt;="&amp;$B274)</f>
        <v>3.83</v>
      </c>
      <c r="GK274" s="8">
        <f>SUMIFS('Aceite Virgen Extra'!GK$6:GK$257,'Aceite Virgen Extra'!$A$6:$A$257,"&gt;="&amp;$A274,'Aceite Virgen Extra'!$B$6:$B$257,"&lt;="&amp;$B274)</f>
        <v>7.1499999999999995</v>
      </c>
      <c r="GL274" s="8">
        <f>SUMIFS('Aceite Virgen Extra'!GL$6:GL$257,'Aceite Virgen Extra'!$A$6:$A$257,"&gt;="&amp;$A274,'Aceite Virgen Extra'!$B$6:$B$257,"&lt;="&amp;$B274)</f>
        <v>11.7</v>
      </c>
      <c r="GM274" s="8">
        <f>SUMIFS('Aceite Virgen Extra'!GM$6:GM$257,'Aceite Virgen Extra'!$A$6:$A$257,"&gt;="&amp;$A274,'Aceite Virgen Extra'!$B$6:$B$257,"&lt;="&amp;$B274)</f>
        <v>6.8500000000000014</v>
      </c>
      <c r="GN274" s="8">
        <f>SUMIFS('Aceite Virgen Extra'!GN$6:GN$257,'Aceite Virgen Extra'!$A$6:$A$257,"&gt;="&amp;$A274,'Aceite Virgen Extra'!$B$6:$B$257,"&lt;="&amp;$B274)</f>
        <v>0.9</v>
      </c>
      <c r="GR274" s="8">
        <f>SUMIFS('Aceite Virgen Extra'!GR$6:GR$257,'Aceite Virgen Extra'!$A$6:$A$257,"&gt;="&amp;$A274,'Aceite Virgen Extra'!$B$6:$B$257,"&lt;="&amp;$B274)</f>
        <v>3.59</v>
      </c>
      <c r="GS274" s="8">
        <f>SUMIFS('Aceite Virgen Extra'!GS$6:GS$257,'Aceite Virgen Extra'!$A$6:$A$257,"&gt;="&amp;$A274,'Aceite Virgen Extra'!$B$6:$B$257,"&lt;="&amp;$B274)</f>
        <v>2.73</v>
      </c>
      <c r="GT274" s="8">
        <f>SUMIFS('Aceite Virgen Extra'!GT$6:GT$257,'Aceite Virgen Extra'!$A$6:$A$257,"&gt;="&amp;$A274,'Aceite Virgen Extra'!$B$6:$B$257,"&lt;="&amp;$B274)</f>
        <v>4.32</v>
      </c>
      <c r="GU274" s="8">
        <f>SUMIFS('Aceite Virgen Extra'!GU$6:GU$257,'Aceite Virgen Extra'!$A$6:$A$257,"&gt;="&amp;$A274,'Aceite Virgen Extra'!$B$6:$B$257,"&lt;="&amp;$B274)</f>
        <v>2.94</v>
      </c>
      <c r="GY274" s="8">
        <f>SUMIFS('Aceite Virgen Extra'!GY$6:GY$257,'Aceite Virgen Extra'!$A$6:$A$257,"&gt;="&amp;$A274,'Aceite Virgen Extra'!$B$6:$B$257,"&lt;="&amp;$B274)</f>
        <v>3.53</v>
      </c>
      <c r="GZ274" s="8">
        <f>SUMIFS('Aceite Virgen Extra'!GZ$6:GZ$257,'Aceite Virgen Extra'!$A$6:$A$257,"&gt;="&amp;$A274,'Aceite Virgen Extra'!$B$6:$B$257,"&lt;="&amp;$B274)</f>
        <v>1.04</v>
      </c>
      <c r="HA274" s="8">
        <f>SUMIFS('Aceite Virgen Extra'!HA$6:HA$257,'Aceite Virgen Extra'!$A$6:$A$257,"&gt;="&amp;$A274,'Aceite Virgen Extra'!$B$6:$B$257,"&lt;="&amp;$B274)</f>
        <v>5.5499999999999989</v>
      </c>
      <c r="HB274" s="8">
        <f>SUMIFS('Aceite Virgen Extra'!HB$6:HB$257,'Aceite Virgen Extra'!$A$6:$A$257,"&gt;="&amp;$A274,'Aceite Virgen Extra'!$B$6:$B$257,"&lt;="&amp;$B274)</f>
        <v>1.63</v>
      </c>
    </row>
    <row r="275" spans="1:210" x14ac:dyDescent="0.3">
      <c r="A275" s="14">
        <f>'TAM Aceite Virgen Extra'!B23</f>
        <v>4.9000000000000004</v>
      </c>
      <c r="B275" s="14">
        <f>'TAM Aceite Virgen Extra'!C23</f>
        <v>5.0999999999999996</v>
      </c>
      <c r="C275" s="14"/>
      <c r="D275" s="8">
        <f>SUMIFS('Aceite Virgen Extra'!D$6:D$257,'Aceite Virgen Extra'!$A$6:$A$257,"&gt;="&amp;$A275,'Aceite Virgen Extra'!$B$6:$B$257,"&lt;="&amp;$B275)</f>
        <v>11.18</v>
      </c>
      <c r="E275" s="8">
        <f>SUMIFS('Aceite Virgen Extra'!E$6:E$257,'Aceite Virgen Extra'!$A$6:$A$257,"&gt;="&amp;$A275,'Aceite Virgen Extra'!$B$6:$B$257,"&lt;="&amp;$B275)</f>
        <v>6.4700000000000006</v>
      </c>
      <c r="F275" s="8">
        <f>SUMIFS('Aceite Virgen Extra'!F$6:F$257,'Aceite Virgen Extra'!$A$6:$A$257,"&gt;="&amp;$A275,'Aceite Virgen Extra'!$B$6:$B$257,"&lt;="&amp;$B275)</f>
        <v>14.470000000000002</v>
      </c>
      <c r="G275" s="8">
        <f>SUMIFS('Aceite Virgen Extra'!G$6:G$257,'Aceite Virgen Extra'!$A$6:$A$257,"&gt;="&amp;$A275,'Aceite Virgen Extra'!$B$6:$B$257,"&lt;="&amp;$B275)</f>
        <v>9.2899999999999991</v>
      </c>
      <c r="H275" s="14"/>
      <c r="I275" s="14"/>
      <c r="J275" s="14"/>
      <c r="K275" s="8">
        <f>SUMIFS('Aceite Virgen Extra'!K$6:K$257,'Aceite Virgen Extra'!$A$6:$A$257,"&gt;="&amp;$A275,'Aceite Virgen Extra'!$B$6:$B$257,"&lt;="&amp;$B275)</f>
        <v>11.13</v>
      </c>
      <c r="L275" s="8">
        <f>SUMIFS('Aceite Virgen Extra'!L$6:L$257,'Aceite Virgen Extra'!$A$6:$A$257,"&gt;="&amp;$A275,'Aceite Virgen Extra'!$B$6:$B$257,"&lt;="&amp;$B275)</f>
        <v>3.32</v>
      </c>
      <c r="M275" s="8">
        <f>SUMIFS('Aceite Virgen Extra'!M$6:M$257,'Aceite Virgen Extra'!$A$6:$A$257,"&gt;="&amp;$A275,'Aceite Virgen Extra'!$B$6:$B$257,"&lt;="&amp;$B275)</f>
        <v>14.23</v>
      </c>
      <c r="N275" s="8">
        <f>SUMIFS('Aceite Virgen Extra'!N$6:N$257,'Aceite Virgen Extra'!$A$6:$A$257,"&gt;="&amp;$A275,'Aceite Virgen Extra'!$B$6:$B$257,"&lt;="&amp;$B275)</f>
        <v>13.92</v>
      </c>
      <c r="O275" s="14"/>
      <c r="P275" s="14"/>
      <c r="Q275" s="14"/>
      <c r="R275" s="8">
        <f>SUMIFS('Aceite Virgen Extra'!R$6:R$257,'Aceite Virgen Extra'!$A$6:$A$257,"&gt;="&amp;$A275,'Aceite Virgen Extra'!$B$6:$B$257,"&lt;="&amp;$B275)</f>
        <v>9.4599999999999991</v>
      </c>
      <c r="S275" s="8">
        <f>SUMIFS('Aceite Virgen Extra'!S$6:S$257,'Aceite Virgen Extra'!$A$6:$A$257,"&gt;="&amp;$A275,'Aceite Virgen Extra'!$B$6:$B$257,"&lt;="&amp;$B275)</f>
        <v>2.15</v>
      </c>
      <c r="T275" s="8">
        <f>SUMIFS('Aceite Virgen Extra'!T$6:T$257,'Aceite Virgen Extra'!$A$6:$A$257,"&gt;="&amp;$A275,'Aceite Virgen Extra'!$B$6:$B$257,"&lt;="&amp;$B275)</f>
        <v>12.129999999999999</v>
      </c>
      <c r="U275" s="8">
        <f>SUMIFS('Aceite Virgen Extra'!U$6:U$257,'Aceite Virgen Extra'!$A$6:$A$257,"&gt;="&amp;$A275,'Aceite Virgen Extra'!$B$6:$B$257,"&lt;="&amp;$B275)</f>
        <v>12.44</v>
      </c>
      <c r="V275" s="14"/>
      <c r="W275" s="14"/>
      <c r="X275" s="14"/>
      <c r="Y275" s="8">
        <f>SUMIFS('Aceite Virgen Extra'!Y$6:Y$257,'Aceite Virgen Extra'!$A$6:$A$257,"&gt;="&amp;$A275,'Aceite Virgen Extra'!$B$6:$B$257,"&lt;="&amp;$B275)</f>
        <v>8.4699999999999989</v>
      </c>
      <c r="Z275" s="8">
        <f>SUMIFS('Aceite Virgen Extra'!Z$6:Z$257,'Aceite Virgen Extra'!$A$6:$A$257,"&gt;="&amp;$A275,'Aceite Virgen Extra'!$B$6:$B$257,"&lt;="&amp;$B275)</f>
        <v>1.44</v>
      </c>
      <c r="AA275" s="8">
        <f>SUMIFS('Aceite Virgen Extra'!AA$6:AA$257,'Aceite Virgen Extra'!$A$6:$A$257,"&gt;="&amp;$A275,'Aceite Virgen Extra'!$B$6:$B$257,"&lt;="&amp;$B275)</f>
        <v>10.7</v>
      </c>
      <c r="AB275" s="8">
        <f>SUMIFS('Aceite Virgen Extra'!AB$6:AB$257,'Aceite Virgen Extra'!$A$6:$A$257,"&gt;="&amp;$A275,'Aceite Virgen Extra'!$B$6:$B$257,"&lt;="&amp;$B275)</f>
        <v>8.0500000000000007</v>
      </c>
      <c r="AC275" s="14"/>
      <c r="AD275" s="14"/>
      <c r="AE275" s="14"/>
      <c r="AF275" s="8">
        <f>SUMIFS('Aceite Virgen Extra'!AF$6:AF$257,'Aceite Virgen Extra'!$A$6:$A$257,"&gt;="&amp;$A275,'Aceite Virgen Extra'!$B$6:$B$257,"&lt;="&amp;$B275)</f>
        <v>9.1000000000000014</v>
      </c>
      <c r="AG275" s="8">
        <f>SUMIFS('Aceite Virgen Extra'!AG$6:AG$257,'Aceite Virgen Extra'!$A$6:$A$257,"&gt;="&amp;$A275,'Aceite Virgen Extra'!$B$6:$B$257,"&lt;="&amp;$B275)</f>
        <v>2.17</v>
      </c>
      <c r="AH275" s="8">
        <f>SUMIFS('Aceite Virgen Extra'!AH$6:AH$257,'Aceite Virgen Extra'!$A$6:$A$257,"&gt;="&amp;$A275,'Aceite Virgen Extra'!$B$6:$B$257,"&lt;="&amp;$B275)</f>
        <v>11.89</v>
      </c>
      <c r="AI275" s="8">
        <f>SUMIFS('Aceite Virgen Extra'!AI$6:AI$257,'Aceite Virgen Extra'!$A$6:$A$257,"&gt;="&amp;$A275,'Aceite Virgen Extra'!$B$6:$B$257,"&lt;="&amp;$B275)</f>
        <v>10.67</v>
      </c>
      <c r="AJ275" s="14"/>
      <c r="AK275" s="14"/>
      <c r="AL275" s="14"/>
      <c r="AM275" s="8">
        <f>SUMIFS('Aceite Virgen Extra'!AM$6:AM$257,'Aceite Virgen Extra'!$A$6:$A$257,"&gt;="&amp;$A275,'Aceite Virgen Extra'!$B$6:$B$257,"&lt;="&amp;$B275)</f>
        <v>10</v>
      </c>
      <c r="AN275" s="8">
        <f>SUMIFS('Aceite Virgen Extra'!AN$6:AN$257,'Aceite Virgen Extra'!$A$6:$A$257,"&gt;="&amp;$A275,'Aceite Virgen Extra'!$B$6:$B$257,"&lt;="&amp;$B275)</f>
        <v>3.46</v>
      </c>
      <c r="AO275" s="8">
        <f>SUMIFS('Aceite Virgen Extra'!AO$6:AO$257,'Aceite Virgen Extra'!$A$6:$A$257,"&gt;="&amp;$A275,'Aceite Virgen Extra'!$B$6:$B$257,"&lt;="&amp;$B275)</f>
        <v>12.06</v>
      </c>
      <c r="AP275" s="8">
        <f>SUMIFS('Aceite Virgen Extra'!AP$6:AP$257,'Aceite Virgen Extra'!$A$6:$A$257,"&gt;="&amp;$A275,'Aceite Virgen Extra'!$B$6:$B$257,"&lt;="&amp;$B275)</f>
        <v>10.920000000000002</v>
      </c>
      <c r="AQ275" s="14"/>
      <c r="AR275" s="14"/>
      <c r="AT275" s="8">
        <f>SUMIFS('Aceite Virgen Extra'!AT$6:AT$257,'Aceite Virgen Extra'!$A$6:$A$257,"&gt;="&amp;$A275,'Aceite Virgen Extra'!$B$6:$B$257,"&lt;="&amp;$B275)</f>
        <v>7.02</v>
      </c>
      <c r="AU275" s="8">
        <f>SUMIFS('Aceite Virgen Extra'!AU$6:AU$257,'Aceite Virgen Extra'!$A$6:$A$257,"&gt;="&amp;$A275,'Aceite Virgen Extra'!$B$6:$B$257,"&lt;="&amp;$B275)</f>
        <v>3.7800000000000002</v>
      </c>
      <c r="AV275" s="8">
        <f>SUMIFS('Aceite Virgen Extra'!AV$6:AV$257,'Aceite Virgen Extra'!$A$6:$A$257,"&gt;="&amp;$A275,'Aceite Virgen Extra'!$B$6:$B$257,"&lt;="&amp;$B275)</f>
        <v>8.24</v>
      </c>
      <c r="AW275" s="8">
        <f>SUMIFS('Aceite Virgen Extra'!AW$6:AW$257,'Aceite Virgen Extra'!$A$6:$A$257,"&gt;="&amp;$A275,'Aceite Virgen Extra'!$B$6:$B$257,"&lt;="&amp;$B275)</f>
        <v>9.9499999999999993</v>
      </c>
      <c r="BA275" s="8">
        <f>SUMIFS('Aceite Virgen Extra'!BA$6:BA$257,'Aceite Virgen Extra'!$A$6:$A$257,"&gt;="&amp;A275,'Aceite Virgen Extra'!$B$6:$B$257,"&lt;="&amp;B275)</f>
        <v>8.98</v>
      </c>
      <c r="BB275" s="8">
        <f>SUMIFS('Aceite Virgen Extra'!BB$6:BB$257,'Aceite Virgen Extra'!$A$6:$A$257,"&gt;="&amp;$A275,'Aceite Virgen Extra'!$B$6:$B$257,"&lt;="&amp;$B275)</f>
        <v>2.4299999999999997</v>
      </c>
      <c r="BC275" s="8">
        <f>SUMIFS('Aceite Virgen Extra'!BC$6:BC$257,'Aceite Virgen Extra'!$A$6:$A$257,"&gt;="&amp;$A275,'Aceite Virgen Extra'!$B$6:$B$257,"&lt;="&amp;$B275)</f>
        <v>10.37</v>
      </c>
      <c r="BD275" s="8">
        <f>SUMIFS('Aceite Virgen Extra'!BD$6:BD$257,'Aceite Virgen Extra'!$A$6:$A$257,"&gt;="&amp;$A275,'Aceite Virgen Extra'!$B$6:$B$257,"&lt;="&amp;$B275)</f>
        <v>16.440000000000001</v>
      </c>
      <c r="BH275" s="8">
        <f>SUMIFS('Aceite Virgen Extra'!BH$6:BH$257,'Aceite Virgen Extra'!$A$6:$A$257,"&gt;="&amp;$A275,'Aceite Virgen Extra'!$B$6:$B$257,"&lt;="&amp;$B275)</f>
        <v>5.6099999999999994</v>
      </c>
      <c r="BI275" s="8">
        <f>SUMIFS('Aceite Virgen Extra'!BI$6:BI$257,'Aceite Virgen Extra'!$A$6:$A$257,"&gt;="&amp;$A275,'Aceite Virgen Extra'!$B$6:$B$257,"&lt;="&amp;$B275)</f>
        <v>2.27</v>
      </c>
      <c r="BJ275" s="8">
        <f>SUMIFS('Aceite Virgen Extra'!BJ$6:BJ$257,'Aceite Virgen Extra'!$A$6:$A$257,"&gt;="&amp;$A275,'Aceite Virgen Extra'!$B$6:$B$257,"&lt;="&amp;$B275)</f>
        <v>6.9</v>
      </c>
      <c r="BK275" s="8">
        <f>SUMIFS('Aceite Virgen Extra'!BK$6:BK$257,'Aceite Virgen Extra'!$A$6:$A$257,"&gt;="&amp;$A275,'Aceite Virgen Extra'!$B$6:$B$257,"&lt;="&amp;$B275)</f>
        <v>6</v>
      </c>
      <c r="BO275" s="8">
        <f>SUMIFS('Aceite Virgen Extra'!BO$6:BO$257,'Aceite Virgen Extra'!$A$6:$A$257,"&gt;="&amp;$A275,'Aceite Virgen Extra'!$B$6:$B$257,"&lt;="&amp;$B275)</f>
        <v>7.8600000000000012</v>
      </c>
      <c r="BP275" s="8">
        <f>SUMIFS('Aceite Virgen Extra'!BP$6:BP$257,'Aceite Virgen Extra'!$A$6:$A$257,"&gt;="&amp;$A275,'Aceite Virgen Extra'!$B$6:$B$257,"&lt;="&amp;$B275)</f>
        <v>2.7199999999999998</v>
      </c>
      <c r="BQ275" s="8">
        <f>SUMIFS('Aceite Virgen Extra'!BQ$6:BQ$257,'Aceite Virgen Extra'!$A$6:$A$257,"&gt;="&amp;$A275,'Aceite Virgen Extra'!$B$6:$B$257,"&lt;="&amp;$B275)</f>
        <v>9.5</v>
      </c>
      <c r="BR275" s="8">
        <f>SUMIFS('Aceite Virgen Extra'!BR$6:BR$257,'Aceite Virgen Extra'!$A$6:$A$257,"&gt;="&amp;$A275,'Aceite Virgen Extra'!$B$6:$B$257,"&lt;="&amp;$B275)</f>
        <v>13.33</v>
      </c>
      <c r="BV275" s="8">
        <f>SUMIFS('Aceite Virgen Extra'!BV$6:BV$257,'Aceite Virgen Extra'!$A$6:$A$257,"&gt;="&amp;$A275,'Aceite Virgen Extra'!$B$6:$B$257,"&lt;="&amp;$B275)</f>
        <v>8.01</v>
      </c>
      <c r="BW275" s="8">
        <f>SUMIFS('Aceite Virgen Extra'!BW$6:BW$257,'Aceite Virgen Extra'!$A$6:$A$257,"&gt;="&amp;$A275,'Aceite Virgen Extra'!$B$6:$B$257,"&lt;="&amp;$B275)</f>
        <v>3.08</v>
      </c>
      <c r="BX275" s="8">
        <f>SUMIFS('Aceite Virgen Extra'!BX$6:BX$257,'Aceite Virgen Extra'!$A$6:$A$257,"&gt;="&amp;$A275,'Aceite Virgen Extra'!$B$6:$B$257,"&lt;="&amp;$B275)</f>
        <v>9.16</v>
      </c>
      <c r="BY275" s="8">
        <f>SUMIFS('Aceite Virgen Extra'!BY$6:BY$257,'Aceite Virgen Extra'!$A$6:$A$257,"&gt;="&amp;$A275,'Aceite Virgen Extra'!$B$6:$B$257,"&lt;="&amp;$B275)</f>
        <v>9.9899999999999984</v>
      </c>
      <c r="CC275" s="8">
        <f>SUMIFS('Aceite Virgen Extra'!CC$6:CC$257,'Aceite Virgen Extra'!$A$6:$A$257,"&gt;="&amp;$A275,'Aceite Virgen Extra'!$B$6:$B$257,"&lt;="&amp;$B275)</f>
        <v>8.1999999999999993</v>
      </c>
      <c r="CD275" s="8">
        <f>SUMIFS('Aceite Virgen Extra'!CD$6:CD$257,'Aceite Virgen Extra'!$A$6:$A$257,"&gt;="&amp;$A275,'Aceite Virgen Extra'!$B$6:$B$257,"&lt;="&amp;$B275)</f>
        <v>2.83</v>
      </c>
      <c r="CE275" s="8">
        <f>SUMIFS('Aceite Virgen Extra'!CE$6:CE$257,'Aceite Virgen Extra'!$A$6:$A$257,"&gt;="&amp;$A275,'Aceite Virgen Extra'!$B$6:$B$257,"&lt;="&amp;$B275)</f>
        <v>11.370000000000001</v>
      </c>
      <c r="CF275" s="8">
        <f>SUMIFS('Aceite Virgen Extra'!CF$6:CF$257,'Aceite Virgen Extra'!$A$6:$A$257,"&gt;="&amp;$A275,'Aceite Virgen Extra'!$B$6:$B$257,"&lt;="&amp;$B275)</f>
        <v>7.67</v>
      </c>
      <c r="CJ275" s="8">
        <f>SUMIFS('Aceite Virgen Extra'!CJ$6:CJ$257,'Aceite Virgen Extra'!$A$6:$A$257,"&gt;="&amp;$A275,'Aceite Virgen Extra'!$B$6:$B$257,"&lt;="&amp;$B275)</f>
        <v>7.63</v>
      </c>
      <c r="CK275" s="8">
        <f>SUMIFS('Aceite Virgen Extra'!CK$6:CK$257,'Aceite Virgen Extra'!$A$6:$A$257,"&gt;="&amp;$A275,'Aceite Virgen Extra'!$B$6:$B$257,"&lt;="&amp;$B275)</f>
        <v>1.52</v>
      </c>
      <c r="CL275" s="8">
        <f>SUMIFS('Aceite Virgen Extra'!CL$6:CL$257,'Aceite Virgen Extra'!$A$6:$A$257,"&gt;="&amp;$A275,'Aceite Virgen Extra'!$B$6:$B$257,"&lt;="&amp;$B275)</f>
        <v>11.54</v>
      </c>
      <c r="CM275" s="8">
        <f>SUMIFS('Aceite Virgen Extra'!CM$6:CM$257,'Aceite Virgen Extra'!$A$6:$A$257,"&gt;="&amp;$A275,'Aceite Virgen Extra'!$B$6:$B$257,"&lt;="&amp;$B275)</f>
        <v>7.78</v>
      </c>
      <c r="CQ275" s="8">
        <f>SUMIFS('Aceite Virgen Extra'!CQ$6:CQ$257,'Aceite Virgen Extra'!$A$6:$A$257,"&gt;="&amp;$A275,'Aceite Virgen Extra'!$B$6:$B$257,"&lt;="&amp;$B275)</f>
        <v>7.34</v>
      </c>
      <c r="CR275" s="8">
        <f>SUMIFS('Aceite Virgen Extra'!CR$6:CR$257,'Aceite Virgen Extra'!$A$6:$A$257,"&gt;="&amp;$A275,'Aceite Virgen Extra'!$B$6:$B$257,"&lt;="&amp;$B275)</f>
        <v>1.6400000000000001</v>
      </c>
      <c r="CS275" s="8">
        <f>SUMIFS('Aceite Virgen Extra'!CS$6:CS$257,'Aceite Virgen Extra'!$A$6:$A$257,"&gt;="&amp;$A275,'Aceite Virgen Extra'!$B$6:$B$257,"&lt;="&amp;$B275)</f>
        <v>11.34</v>
      </c>
      <c r="CT275" s="8">
        <f>SUMIFS('Aceite Virgen Extra'!CT$6:CT$257,'Aceite Virgen Extra'!$A$6:$A$257,"&gt;="&amp;$A275,'Aceite Virgen Extra'!$B$6:$B$257,"&lt;="&amp;$B275)</f>
        <v>7.08</v>
      </c>
      <c r="CX275" s="8">
        <f>SUMIFS('Aceite Virgen Extra'!CX$6:CX$257,'Aceite Virgen Extra'!$A$6:$A$257,"&gt;="&amp;$A275,'Aceite Virgen Extra'!$B$6:$B$257,"&lt;="&amp;$B275)</f>
        <v>8.49</v>
      </c>
      <c r="CY275" s="8">
        <f>SUMIFS('Aceite Virgen Extra'!CY$6:CY$257,'Aceite Virgen Extra'!$A$6:$A$257,"&gt;="&amp;$A275,'Aceite Virgen Extra'!$B$6:$B$257,"&lt;="&amp;$B275)</f>
        <v>4.8999999999999995</v>
      </c>
      <c r="CZ275" s="8">
        <f>SUMIFS('Aceite Virgen Extra'!CZ$6:CZ$257,'Aceite Virgen Extra'!$A$6:$A$257,"&gt;="&amp;$A275,'Aceite Virgen Extra'!$B$6:$B$257,"&lt;="&amp;$B275)</f>
        <v>10.569999999999999</v>
      </c>
      <c r="DA275" s="8">
        <f>SUMIFS('Aceite Virgen Extra'!DA$6:DA$257,'Aceite Virgen Extra'!$A$6:$A$257,"&gt;="&amp;$A275,'Aceite Virgen Extra'!$B$6:$B$257,"&lt;="&amp;$B275)</f>
        <v>7.1</v>
      </c>
      <c r="DE275" s="8">
        <f>SUMIFS('Aceite Virgen Extra'!DE$6:DE$257,'Aceite Virgen Extra'!$A$6:$A$257,"&gt;="&amp;$A275,'Aceite Virgen Extra'!$B$6:$B$257,"&lt;="&amp;$B275)</f>
        <v>9.7600000000000016</v>
      </c>
      <c r="DF275" s="8">
        <f>SUMIFS('Aceite Virgen Extra'!DF$6:DF$257,'Aceite Virgen Extra'!$A$6:$A$257,"&gt;="&amp;$A275,'Aceite Virgen Extra'!$B$6:$B$257,"&lt;="&amp;$B275)</f>
        <v>5.9300000000000006</v>
      </c>
      <c r="DG275" s="8">
        <f>SUMIFS('Aceite Virgen Extra'!DG$6:DG$257,'Aceite Virgen Extra'!$A$6:$A$257,"&gt;="&amp;$A275,'Aceite Virgen Extra'!$B$6:$B$257,"&lt;="&amp;$B275)</f>
        <v>12.19</v>
      </c>
      <c r="DH275" s="8">
        <f>SUMIFS('Aceite Virgen Extra'!DH$6:DH$257,'Aceite Virgen Extra'!$A$6:$A$257,"&gt;="&amp;$A275,'Aceite Virgen Extra'!$B$6:$B$257,"&lt;="&amp;$B275)</f>
        <v>8.2000000000000011</v>
      </c>
      <c r="DL275" s="8">
        <f>SUMIFS('Aceite Virgen Extra'!DL$6:DL$257,'Aceite Virgen Extra'!$A$6:$A$257,"&gt;="&amp;$A275,'Aceite Virgen Extra'!$B$6:$B$257,"&lt;="&amp;$B275)</f>
        <v>7.99</v>
      </c>
      <c r="DM275" s="8">
        <f>SUMIFS('Aceite Virgen Extra'!DM$6:DM$257,'Aceite Virgen Extra'!$A$6:$A$257,"&gt;="&amp;$A275,'Aceite Virgen Extra'!$B$6:$B$257,"&lt;="&amp;$B275)</f>
        <v>9</v>
      </c>
      <c r="DN275" s="8">
        <f>SUMIFS('Aceite Virgen Extra'!DN$6:DN$257,'Aceite Virgen Extra'!$A$6:$A$257,"&gt;="&amp;$A275,'Aceite Virgen Extra'!$B$6:$B$257,"&lt;="&amp;$B275)</f>
        <v>8.43</v>
      </c>
      <c r="DO275" s="8">
        <f>SUMIFS('Aceite Virgen Extra'!DO$6:DO$257,'Aceite Virgen Extra'!$A$6:$A$257,"&gt;="&amp;$A275,'Aceite Virgen Extra'!$B$6:$B$257,"&lt;="&amp;$B275)</f>
        <v>5.13</v>
      </c>
      <c r="DS275" s="8">
        <f>SUMIFS('Aceite Virgen Extra'!DS$6:DS$257,'Aceite Virgen Extra'!$A$6:$A$257,"&gt;="&amp;$A275,'Aceite Virgen Extra'!$B$6:$B$257,"&lt;="&amp;$B275)</f>
        <v>7.2800000000000011</v>
      </c>
      <c r="DT275" s="8">
        <f>SUMIFS('Aceite Virgen Extra'!DT$6:DT$257,'Aceite Virgen Extra'!$A$6:$A$257,"&gt;="&amp;$A275,'Aceite Virgen Extra'!$B$6:$B$257,"&lt;="&amp;$B275)</f>
        <v>6.41</v>
      </c>
      <c r="DU275" s="8">
        <f>SUMIFS('Aceite Virgen Extra'!DU$6:DU$257,'Aceite Virgen Extra'!$A$6:$A$257,"&gt;="&amp;$A275,'Aceite Virgen Extra'!$B$6:$B$257,"&lt;="&amp;$B275)</f>
        <v>9.5399999999999991</v>
      </c>
      <c r="DV275" s="8">
        <f>SUMIFS('Aceite Virgen Extra'!DV$6:DV$257,'Aceite Virgen Extra'!$A$6:$A$257,"&gt;="&amp;$A275,'Aceite Virgen Extra'!$B$6:$B$257,"&lt;="&amp;$B275)</f>
        <v>2.33</v>
      </c>
      <c r="DZ275" s="8">
        <f>SUMIFS('Aceite Virgen Extra'!DZ$6:DZ$257,'Aceite Virgen Extra'!$A$6:$A$257,"&gt;="&amp;$A275,'Aceite Virgen Extra'!$B$6:$B$257,"&lt;="&amp;$B275)</f>
        <v>4.78</v>
      </c>
      <c r="EA275" s="8">
        <f>SUMIFS('Aceite Virgen Extra'!EA$6:EA$257,'Aceite Virgen Extra'!$A$6:$A$257,"&gt;="&amp;$A275,'Aceite Virgen Extra'!$B$6:$B$257,"&lt;="&amp;$B275)</f>
        <v>2.74</v>
      </c>
      <c r="EB275" s="8">
        <f>SUMIFS('Aceite Virgen Extra'!EB$6:EB$257,'Aceite Virgen Extra'!$A$6:$A$257,"&gt;="&amp;$A275,'Aceite Virgen Extra'!$B$6:$B$257,"&lt;="&amp;$B275)</f>
        <v>6.5200000000000005</v>
      </c>
      <c r="EC275" s="8">
        <f>SUMIFS('Aceite Virgen Extra'!EC$6:EC$257,'Aceite Virgen Extra'!$A$6:$A$257,"&gt;="&amp;$A275,'Aceite Virgen Extra'!$B$6:$B$257,"&lt;="&amp;$B275)</f>
        <v>5.3900000000000006</v>
      </c>
      <c r="EG275" s="8">
        <f>SUMIFS('Aceite Virgen Extra'!EG$6:EG$257,'Aceite Virgen Extra'!$A$6:$A$257,"&gt;="&amp;$A275,'Aceite Virgen Extra'!$B$6:$B$257,"&lt;="&amp;$B275)</f>
        <v>5.91</v>
      </c>
      <c r="EH275" s="8">
        <f>SUMIFS('Aceite Virgen Extra'!EH$6:EH$257,'Aceite Virgen Extra'!$A$6:$A$257,"&gt;="&amp;$A275,'Aceite Virgen Extra'!$B$6:$B$257,"&lt;="&amp;$B275)</f>
        <v>2.86</v>
      </c>
      <c r="EI275" s="8">
        <f>SUMIFS('Aceite Virgen Extra'!EI$6:EI$257,'Aceite Virgen Extra'!$A$6:$A$257,"&gt;="&amp;$A275,'Aceite Virgen Extra'!$B$6:$B$257,"&lt;="&amp;$B275)</f>
        <v>7.65</v>
      </c>
      <c r="EJ275" s="8">
        <f>SUMIFS('Aceite Virgen Extra'!EJ$6:EJ$257,'Aceite Virgen Extra'!$A$6:$A$257,"&gt;="&amp;$A275,'Aceite Virgen Extra'!$B$6:$B$257,"&lt;="&amp;$B275)</f>
        <v>6.81</v>
      </c>
      <c r="EN275" s="8">
        <f>SUMIFS('Aceite Virgen Extra'!EN$6:EN$257,'Aceite Virgen Extra'!$A$6:$A$257,"&gt;="&amp;$A275,'Aceite Virgen Extra'!$B$6:$B$257,"&lt;="&amp;$B275)</f>
        <v>5.51</v>
      </c>
      <c r="EO275" s="8">
        <f>SUMIFS('Aceite Virgen Extra'!EO$6:EO$257,'Aceite Virgen Extra'!$A$6:$A$257,"&gt;="&amp;$A275,'Aceite Virgen Extra'!$B$6:$B$257,"&lt;="&amp;$B275)</f>
        <v>1.8399999999999999</v>
      </c>
      <c r="EP275" s="8">
        <f>SUMIFS('Aceite Virgen Extra'!EP$6:EP$257,'Aceite Virgen Extra'!$A$6:$A$257,"&gt;="&amp;$A275,'Aceite Virgen Extra'!$B$6:$B$257,"&lt;="&amp;$B275)</f>
        <v>7.5200000000000014</v>
      </c>
      <c r="EQ275" s="8">
        <f>SUMIFS('Aceite Virgen Extra'!EQ$6:EQ$257,'Aceite Virgen Extra'!$A$6:$A$257,"&gt;="&amp;$A275,'Aceite Virgen Extra'!$B$6:$B$257,"&lt;="&amp;$B275)</f>
        <v>5.35</v>
      </c>
      <c r="EU275" s="8">
        <f>SUMIFS('Aceite Virgen Extra'!EU$6:EU$257,'Aceite Virgen Extra'!$A$6:$A$257,"&gt;="&amp;$A275,'Aceite Virgen Extra'!$B$6:$B$257,"&lt;="&amp;$B275)</f>
        <v>6.02</v>
      </c>
      <c r="EV275" s="8">
        <f>SUMIFS('Aceite Virgen Extra'!EV$6:EV$257,'Aceite Virgen Extra'!$A$6:$A$257,"&gt;="&amp;$A275,'Aceite Virgen Extra'!$B$6:$B$257,"&lt;="&amp;$B275)</f>
        <v>1.65</v>
      </c>
      <c r="EW275" s="8">
        <f>SUMIFS('Aceite Virgen Extra'!EW$6:EW$257,'Aceite Virgen Extra'!$A$6:$A$257,"&gt;="&amp;$A275,'Aceite Virgen Extra'!$B$6:$B$257,"&lt;="&amp;$B275)</f>
        <v>9.2100000000000009</v>
      </c>
      <c r="EX275" s="8">
        <f>SUMIFS('Aceite Virgen Extra'!EX$6:EX$257,'Aceite Virgen Extra'!$A$6:$A$257,"&gt;="&amp;$A275,'Aceite Virgen Extra'!$B$6:$B$257,"&lt;="&amp;$B275)</f>
        <v>4.1400000000000006</v>
      </c>
      <c r="FB275" s="8">
        <f>SUMIFS('Aceite Virgen Extra'!FB$6:FB$257,'Aceite Virgen Extra'!$A$6:$A$257,"&gt;="&amp;$A275,'Aceite Virgen Extra'!$B$6:$B$257,"&lt;="&amp;$B275)</f>
        <v>6.7799999999999994</v>
      </c>
      <c r="FC275" s="8">
        <f>SUMIFS('Aceite Virgen Extra'!FC$6:FC$257,'Aceite Virgen Extra'!$A$6:$A$257,"&gt;="&amp;$A275,'Aceite Virgen Extra'!$B$6:$B$257,"&lt;="&amp;$B275)</f>
        <v>1.32</v>
      </c>
      <c r="FD275" s="8">
        <f>SUMIFS('Aceite Virgen Extra'!FD$6:FD$257,'Aceite Virgen Extra'!$A$6:$A$257,"&gt;="&amp;$A275,'Aceite Virgen Extra'!$B$6:$B$257,"&lt;="&amp;$B275)</f>
        <v>9.9899999999999984</v>
      </c>
      <c r="FE275" s="8">
        <f>SUMIFS('Aceite Virgen Extra'!FE$6:FE$257,'Aceite Virgen Extra'!$A$6:$A$257,"&gt;="&amp;$A275,'Aceite Virgen Extra'!$B$6:$B$257,"&lt;="&amp;$B275)</f>
        <v>8.82</v>
      </c>
      <c r="FI275" s="8">
        <f>SUMIFS('Aceite Virgen Extra'!FI$6:FI$257,'Aceite Virgen Extra'!$A$6:$A$257,"&gt;="&amp;$A275,'Aceite Virgen Extra'!$B$6:$B$257,"&lt;="&amp;$B275)</f>
        <v>5.3599999999999994</v>
      </c>
      <c r="FJ275" s="8">
        <f>SUMIFS('Aceite Virgen Extra'!FJ$6:FJ$257,'Aceite Virgen Extra'!$A$6:$A$257,"&gt;="&amp;$A275,'Aceite Virgen Extra'!$B$6:$B$257,"&lt;="&amp;$B275)</f>
        <v>1.9700000000000002</v>
      </c>
      <c r="FK275" s="8">
        <f>SUMIFS('Aceite Virgen Extra'!FK$6:FK$257,'Aceite Virgen Extra'!$A$6:$A$257,"&gt;="&amp;$A275,'Aceite Virgen Extra'!$B$6:$B$257,"&lt;="&amp;$B275)</f>
        <v>6.8599999999999994</v>
      </c>
      <c r="FL275" s="8">
        <f>SUMIFS('Aceite Virgen Extra'!FL$6:FL$257,'Aceite Virgen Extra'!$A$6:$A$257,"&gt;="&amp;$A275,'Aceite Virgen Extra'!$B$6:$B$257,"&lt;="&amp;$B275)</f>
        <v>4.87</v>
      </c>
      <c r="FP275" s="8">
        <f>SUMIFS('Aceite Virgen Extra'!FP$6:FP$257,'Aceite Virgen Extra'!$A$6:$A$257,"&gt;="&amp;$A275,'Aceite Virgen Extra'!$B$6:$B$257,"&lt;="&amp;$B275)</f>
        <v>7.54</v>
      </c>
      <c r="FQ275" s="8">
        <f>SUMIFS('Aceite Virgen Extra'!FQ$6:FQ$257,'Aceite Virgen Extra'!$A$6:$A$257,"&gt;="&amp;$A275,'Aceite Virgen Extra'!$B$6:$B$257,"&lt;="&amp;$B275)</f>
        <v>8.0799999999999983</v>
      </c>
      <c r="FR275" s="8">
        <f>SUMIFS('Aceite Virgen Extra'!FR$6:FR$257,'Aceite Virgen Extra'!$A$6:$A$257,"&gt;="&amp;$A275,'Aceite Virgen Extra'!$B$6:$B$257,"&lt;="&amp;$B275)</f>
        <v>8.02</v>
      </c>
      <c r="FS275" s="8">
        <f>SUMIFS('Aceite Virgen Extra'!FS$6:FS$257,'Aceite Virgen Extra'!$A$6:$A$257,"&gt;="&amp;$A275,'Aceite Virgen Extra'!$B$6:$B$257,"&lt;="&amp;$B275)</f>
        <v>5.24</v>
      </c>
      <c r="FW275" s="8">
        <f>SUMIFS('Aceite Virgen Extra'!FW$6:FW$257,'Aceite Virgen Extra'!$A$6:$A$257,"&gt;="&amp;$A275,'Aceite Virgen Extra'!$B$6:$B$257,"&lt;="&amp;$B275)</f>
        <v>11.93</v>
      </c>
      <c r="FX275" s="8">
        <f>SUMIFS('Aceite Virgen Extra'!FX$6:FX$257,'Aceite Virgen Extra'!$A$6:$A$257,"&gt;="&amp;$A275,'Aceite Virgen Extra'!$B$6:$B$257,"&lt;="&amp;$B275)</f>
        <v>13.489999999999998</v>
      </c>
      <c r="FY275" s="8">
        <f>SUMIFS('Aceite Virgen Extra'!FY$6:FY$257,'Aceite Virgen Extra'!$A$6:$A$257,"&gt;="&amp;$A275,'Aceite Virgen Extra'!$B$6:$B$257,"&lt;="&amp;$B275)</f>
        <v>11.39</v>
      </c>
      <c r="FZ275" s="8">
        <f>SUMIFS('Aceite Virgen Extra'!FZ$6:FZ$257,'Aceite Virgen Extra'!$A$6:$A$257,"&gt;="&amp;$A275,'Aceite Virgen Extra'!$B$6:$B$257,"&lt;="&amp;$B275)</f>
        <v>13.2</v>
      </c>
      <c r="GD275" s="8">
        <f>SUMIFS('Aceite Virgen Extra'!GD$6:GD$257,'Aceite Virgen Extra'!$A$6:$A$257,"&gt;="&amp;$A275,'Aceite Virgen Extra'!$B$6:$B$257,"&lt;="&amp;$B275)</f>
        <v>8.0299999999999994</v>
      </c>
      <c r="GE275" s="8">
        <f>SUMIFS('Aceite Virgen Extra'!GE$6:GE$257,'Aceite Virgen Extra'!$A$6:$A$257,"&gt;="&amp;$A275,'Aceite Virgen Extra'!$B$6:$B$257,"&lt;="&amp;$B275)</f>
        <v>6.0200000000000005</v>
      </c>
      <c r="GF275" s="8">
        <f>SUMIFS('Aceite Virgen Extra'!GF$6:GF$257,'Aceite Virgen Extra'!$A$6:$A$257,"&gt;="&amp;$A275,'Aceite Virgen Extra'!$B$6:$B$257,"&lt;="&amp;$B275)</f>
        <v>7.8</v>
      </c>
      <c r="GG275" s="8">
        <f>SUMIFS('Aceite Virgen Extra'!GG$6:GG$257,'Aceite Virgen Extra'!$A$6:$A$257,"&gt;="&amp;$A275,'Aceite Virgen Extra'!$B$6:$B$257,"&lt;="&amp;$B275)</f>
        <v>13.149999999999999</v>
      </c>
      <c r="GK275" s="8">
        <f>SUMIFS('Aceite Virgen Extra'!GK$6:GK$257,'Aceite Virgen Extra'!$A$6:$A$257,"&gt;="&amp;$A275,'Aceite Virgen Extra'!$B$6:$B$257,"&lt;="&amp;$B275)</f>
        <v>10.8</v>
      </c>
      <c r="GL275" s="8">
        <f>SUMIFS('Aceite Virgen Extra'!GL$6:GL$257,'Aceite Virgen Extra'!$A$6:$A$257,"&gt;="&amp;$A275,'Aceite Virgen Extra'!$B$6:$B$257,"&lt;="&amp;$B275)</f>
        <v>13.69</v>
      </c>
      <c r="GM275" s="8">
        <f>SUMIFS('Aceite Virgen Extra'!GM$6:GM$257,'Aceite Virgen Extra'!$A$6:$A$257,"&gt;="&amp;$A275,'Aceite Virgen Extra'!$B$6:$B$257,"&lt;="&amp;$B275)</f>
        <v>8.76</v>
      </c>
      <c r="GN275" s="8">
        <f>SUMIFS('Aceite Virgen Extra'!GN$6:GN$257,'Aceite Virgen Extra'!$A$6:$A$257,"&gt;="&amp;$A275,'Aceite Virgen Extra'!$B$6:$B$257,"&lt;="&amp;$B275)</f>
        <v>10.68</v>
      </c>
      <c r="GR275" s="8">
        <f>SUMIFS('Aceite Virgen Extra'!GR$6:GR$257,'Aceite Virgen Extra'!$A$6:$A$257,"&gt;="&amp;$A275,'Aceite Virgen Extra'!$B$6:$B$257,"&lt;="&amp;$B275)</f>
        <v>16.279999999999998</v>
      </c>
      <c r="GS275" s="8">
        <f>SUMIFS('Aceite Virgen Extra'!GS$6:GS$257,'Aceite Virgen Extra'!$A$6:$A$257,"&gt;="&amp;$A275,'Aceite Virgen Extra'!$B$6:$B$257,"&lt;="&amp;$B275)</f>
        <v>20.350000000000001</v>
      </c>
      <c r="GT275" s="8">
        <f>SUMIFS('Aceite Virgen Extra'!GT$6:GT$257,'Aceite Virgen Extra'!$A$6:$A$257,"&gt;="&amp;$A275,'Aceite Virgen Extra'!$B$6:$B$257,"&lt;="&amp;$B275)</f>
        <v>15.28</v>
      </c>
      <c r="GU275" s="8">
        <f>SUMIFS('Aceite Virgen Extra'!GU$6:GU$257,'Aceite Virgen Extra'!$A$6:$A$257,"&gt;="&amp;$A275,'Aceite Virgen Extra'!$B$6:$B$257,"&lt;="&amp;$B275)</f>
        <v>13.600000000000001</v>
      </c>
      <c r="GY275" s="8">
        <f>SUMIFS('Aceite Virgen Extra'!GY$6:GY$257,'Aceite Virgen Extra'!$A$6:$A$257,"&gt;="&amp;$A275,'Aceite Virgen Extra'!$B$6:$B$257,"&lt;="&amp;$B275)</f>
        <v>10.51</v>
      </c>
      <c r="GZ275" s="8">
        <f>SUMIFS('Aceite Virgen Extra'!GZ$6:GZ$257,'Aceite Virgen Extra'!$A$6:$A$257,"&gt;="&amp;$A275,'Aceite Virgen Extra'!$B$6:$B$257,"&lt;="&amp;$B275)</f>
        <v>18.770000000000003</v>
      </c>
      <c r="HA275" s="8">
        <f>SUMIFS('Aceite Virgen Extra'!HA$6:HA$257,'Aceite Virgen Extra'!$A$6:$A$257,"&gt;="&amp;$A275,'Aceite Virgen Extra'!$B$6:$B$257,"&lt;="&amp;$B275)</f>
        <v>6.28</v>
      </c>
      <c r="HB275" s="8">
        <f>SUMIFS('Aceite Virgen Extra'!HB$6:HB$257,'Aceite Virgen Extra'!$A$6:$A$257,"&gt;="&amp;$A275,'Aceite Virgen Extra'!$B$6:$B$257,"&lt;="&amp;$B275)</f>
        <v>7.9700000000000006</v>
      </c>
    </row>
    <row r="276" spans="1:210" x14ac:dyDescent="0.3">
      <c r="A276" s="14">
        <f>'TAM Aceite Virgen Extra'!B24</f>
        <v>5.0999999999999996</v>
      </c>
      <c r="B276" s="14">
        <f>'TAM Aceite Virgen Extra'!C24</f>
        <v>5.3</v>
      </c>
      <c r="C276" s="14"/>
      <c r="D276" s="8">
        <f>SUMIFS('Aceite Virgen Extra'!D$6:D$257,'Aceite Virgen Extra'!$A$6:$A$257,"&gt;="&amp;$A276,'Aceite Virgen Extra'!$B$6:$B$257,"&lt;="&amp;$B276)</f>
        <v>2.5700000000000003</v>
      </c>
      <c r="E276" s="8">
        <f>SUMIFS('Aceite Virgen Extra'!E$6:E$257,'Aceite Virgen Extra'!$A$6:$A$257,"&gt;="&amp;$A276,'Aceite Virgen Extra'!$B$6:$B$257,"&lt;="&amp;$B276)</f>
        <v>3.39</v>
      </c>
      <c r="F276" s="8">
        <f>SUMIFS('Aceite Virgen Extra'!F$6:F$257,'Aceite Virgen Extra'!$A$6:$A$257,"&gt;="&amp;$A276,'Aceite Virgen Extra'!$B$6:$B$257,"&lt;="&amp;$B276)</f>
        <v>2.56</v>
      </c>
      <c r="G276" s="8">
        <f>SUMIFS('Aceite Virgen Extra'!G$6:G$257,'Aceite Virgen Extra'!$A$6:$A$257,"&gt;="&amp;$A276,'Aceite Virgen Extra'!$B$6:$B$257,"&lt;="&amp;$B276)</f>
        <v>1.7200000000000002</v>
      </c>
      <c r="H276" s="14"/>
      <c r="I276" s="14"/>
      <c r="J276" s="14"/>
      <c r="K276" s="8">
        <f>SUMIFS('Aceite Virgen Extra'!K$6:K$257,'Aceite Virgen Extra'!$A$6:$A$257,"&gt;="&amp;$A276,'Aceite Virgen Extra'!$B$6:$B$257,"&lt;="&amp;$B276)</f>
        <v>2.6500000000000004</v>
      </c>
      <c r="L276" s="8">
        <f>SUMIFS('Aceite Virgen Extra'!L$6:L$257,'Aceite Virgen Extra'!$A$6:$A$257,"&gt;="&amp;$A276,'Aceite Virgen Extra'!$B$6:$B$257,"&lt;="&amp;$B276)</f>
        <v>5.8100000000000005</v>
      </c>
      <c r="M276" s="8">
        <f>SUMIFS('Aceite Virgen Extra'!M$6:M$257,'Aceite Virgen Extra'!$A$6:$A$257,"&gt;="&amp;$A276,'Aceite Virgen Extra'!$B$6:$B$257,"&lt;="&amp;$B276)</f>
        <v>2.08</v>
      </c>
      <c r="N276" s="8">
        <f>SUMIFS('Aceite Virgen Extra'!N$6:N$257,'Aceite Virgen Extra'!$A$6:$A$257,"&gt;="&amp;$A276,'Aceite Virgen Extra'!$B$6:$B$257,"&lt;="&amp;$B276)</f>
        <v>1.02</v>
      </c>
      <c r="O276" s="14"/>
      <c r="P276" s="14"/>
      <c r="Q276" s="14"/>
      <c r="R276" s="8">
        <f>SUMIFS('Aceite Virgen Extra'!R$6:R$257,'Aceite Virgen Extra'!$A$6:$A$257,"&gt;="&amp;$A276,'Aceite Virgen Extra'!$B$6:$B$257,"&lt;="&amp;$B276)</f>
        <v>1.32</v>
      </c>
      <c r="S276" s="8">
        <f>SUMIFS('Aceite Virgen Extra'!S$6:S$257,'Aceite Virgen Extra'!$A$6:$A$257,"&gt;="&amp;$A276,'Aceite Virgen Extra'!$B$6:$B$257,"&lt;="&amp;$B276)</f>
        <v>2.3600000000000003</v>
      </c>
      <c r="T276" s="8">
        <f>SUMIFS('Aceite Virgen Extra'!T$6:T$257,'Aceite Virgen Extra'!$A$6:$A$257,"&gt;="&amp;$A276,'Aceite Virgen Extra'!$B$6:$B$257,"&lt;="&amp;$B276)</f>
        <v>1.07</v>
      </c>
      <c r="U276" s="8">
        <f>SUMIFS('Aceite Virgen Extra'!U$6:U$257,'Aceite Virgen Extra'!$A$6:$A$257,"&gt;="&amp;$A276,'Aceite Virgen Extra'!$B$6:$B$257,"&lt;="&amp;$B276)</f>
        <v>1.1299999999999999</v>
      </c>
      <c r="V276" s="14"/>
      <c r="W276" s="14"/>
      <c r="X276" s="14"/>
      <c r="Y276" s="8">
        <f>SUMIFS('Aceite Virgen Extra'!Y$6:Y$257,'Aceite Virgen Extra'!$A$6:$A$257,"&gt;="&amp;$A276,'Aceite Virgen Extra'!$B$6:$B$257,"&lt;="&amp;$B276)</f>
        <v>1.66</v>
      </c>
      <c r="Z276" s="8">
        <f>SUMIFS('Aceite Virgen Extra'!Z$6:Z$257,'Aceite Virgen Extra'!$A$6:$A$257,"&gt;="&amp;$A276,'Aceite Virgen Extra'!$B$6:$B$257,"&lt;="&amp;$B276)</f>
        <v>1.65</v>
      </c>
      <c r="AA276" s="8">
        <f>SUMIFS('Aceite Virgen Extra'!AA$6:AA$257,'Aceite Virgen Extra'!$A$6:$A$257,"&gt;="&amp;$A276,'Aceite Virgen Extra'!$B$6:$B$257,"&lt;="&amp;$B276)</f>
        <v>1.6</v>
      </c>
      <c r="AB276" s="8">
        <f>SUMIFS('Aceite Virgen Extra'!AB$6:AB$257,'Aceite Virgen Extra'!$A$6:$A$257,"&gt;="&amp;$A276,'Aceite Virgen Extra'!$B$6:$B$257,"&lt;="&amp;$B276)</f>
        <v>1.31</v>
      </c>
      <c r="AC276" s="14"/>
      <c r="AD276" s="14"/>
      <c r="AE276" s="14"/>
      <c r="AF276" s="8">
        <f>SUMIFS('Aceite Virgen Extra'!AF$6:AF$257,'Aceite Virgen Extra'!$A$6:$A$257,"&gt;="&amp;$A276,'Aceite Virgen Extra'!$B$6:$B$257,"&lt;="&amp;$B276)</f>
        <v>0.88000000000000012</v>
      </c>
      <c r="AG276" s="8">
        <f>SUMIFS('Aceite Virgen Extra'!AG$6:AG$257,'Aceite Virgen Extra'!$A$6:$A$257,"&gt;="&amp;$A276,'Aceite Virgen Extra'!$B$6:$B$257,"&lt;="&amp;$B276)</f>
        <v>2.38</v>
      </c>
      <c r="AH276" s="8">
        <f>SUMIFS('Aceite Virgen Extra'!AH$6:AH$257,'Aceite Virgen Extra'!$A$6:$A$257,"&gt;="&amp;$A276,'Aceite Virgen Extra'!$B$6:$B$257,"&lt;="&amp;$B276)</f>
        <v>0.62</v>
      </c>
      <c r="AI276" s="8">
        <f>SUMIFS('Aceite Virgen Extra'!AI$6:AI$257,'Aceite Virgen Extra'!$A$6:$A$257,"&gt;="&amp;$A276,'Aceite Virgen Extra'!$B$6:$B$257,"&lt;="&amp;$B276)</f>
        <v>0</v>
      </c>
      <c r="AJ276" s="14"/>
      <c r="AK276" s="14"/>
      <c r="AL276" s="14"/>
      <c r="AM276" s="8">
        <f>SUMIFS('Aceite Virgen Extra'!AM$6:AM$257,'Aceite Virgen Extra'!$A$6:$A$257,"&gt;="&amp;$A276,'Aceite Virgen Extra'!$B$6:$B$257,"&lt;="&amp;$B276)</f>
        <v>1.24</v>
      </c>
      <c r="AN276" s="8">
        <f>SUMIFS('Aceite Virgen Extra'!AN$6:AN$257,'Aceite Virgen Extra'!$A$6:$A$257,"&gt;="&amp;$A276,'Aceite Virgen Extra'!$B$6:$B$257,"&lt;="&amp;$B276)</f>
        <v>1.7</v>
      </c>
      <c r="AO276" s="8">
        <f>SUMIFS('Aceite Virgen Extra'!AO$6:AO$257,'Aceite Virgen Extra'!$A$6:$A$257,"&gt;="&amp;$A276,'Aceite Virgen Extra'!$B$6:$B$257,"&lt;="&amp;$B276)</f>
        <v>0.59000000000000008</v>
      </c>
      <c r="AP276" s="8">
        <f>SUMIFS('Aceite Virgen Extra'!AP$6:AP$257,'Aceite Virgen Extra'!$A$6:$A$257,"&gt;="&amp;$A276,'Aceite Virgen Extra'!$B$6:$B$257,"&lt;="&amp;$B276)</f>
        <v>2.02</v>
      </c>
      <c r="AQ276" s="14"/>
      <c r="AR276" s="14"/>
      <c r="AT276" s="8">
        <f>SUMIFS('Aceite Virgen Extra'!AT$6:AT$257,'Aceite Virgen Extra'!$A$6:$A$257,"&gt;="&amp;$A276,'Aceite Virgen Extra'!$B$6:$B$257,"&lt;="&amp;$B276)</f>
        <v>1.26</v>
      </c>
      <c r="AU276" s="8">
        <f>SUMIFS('Aceite Virgen Extra'!AU$6:AU$257,'Aceite Virgen Extra'!$A$6:$A$257,"&gt;="&amp;$A276,'Aceite Virgen Extra'!$B$6:$B$257,"&lt;="&amp;$B276)</f>
        <v>1.48</v>
      </c>
      <c r="AV276" s="8">
        <f>SUMIFS('Aceite Virgen Extra'!AV$6:AV$257,'Aceite Virgen Extra'!$A$6:$A$257,"&gt;="&amp;$A276,'Aceite Virgen Extra'!$B$6:$B$257,"&lt;="&amp;$B276)</f>
        <v>1.22</v>
      </c>
      <c r="AW276" s="8">
        <f>SUMIFS('Aceite Virgen Extra'!AW$6:AW$257,'Aceite Virgen Extra'!$A$6:$A$257,"&gt;="&amp;$A276,'Aceite Virgen Extra'!$B$6:$B$257,"&lt;="&amp;$B276)</f>
        <v>0</v>
      </c>
      <c r="BA276" s="8">
        <f>SUMIFS('Aceite Virgen Extra'!BA$6:BA$257,'Aceite Virgen Extra'!$A$6:$A$257,"&gt;="&amp;A276,'Aceite Virgen Extra'!$B$6:$B$257,"&lt;="&amp;B276)</f>
        <v>0.87</v>
      </c>
      <c r="BB276" s="8">
        <f>SUMIFS('Aceite Virgen Extra'!BB$6:BB$257,'Aceite Virgen Extra'!$A$6:$A$257,"&gt;="&amp;$A276,'Aceite Virgen Extra'!$B$6:$B$257,"&lt;="&amp;$B276)</f>
        <v>0.52</v>
      </c>
      <c r="BC276" s="8">
        <f>SUMIFS('Aceite Virgen Extra'!BC$6:BC$257,'Aceite Virgen Extra'!$A$6:$A$257,"&gt;="&amp;$A276,'Aceite Virgen Extra'!$B$6:$B$257,"&lt;="&amp;$B276)</f>
        <v>0.91</v>
      </c>
      <c r="BD276" s="8">
        <f>SUMIFS('Aceite Virgen Extra'!BD$6:BD$257,'Aceite Virgen Extra'!$A$6:$A$257,"&gt;="&amp;$A276,'Aceite Virgen Extra'!$B$6:$B$257,"&lt;="&amp;$B276)</f>
        <v>1.1499999999999999</v>
      </c>
      <c r="BH276" s="8">
        <f>SUMIFS('Aceite Virgen Extra'!BH$6:BH$257,'Aceite Virgen Extra'!$A$6:$A$257,"&gt;="&amp;$A276,'Aceite Virgen Extra'!$B$6:$B$257,"&lt;="&amp;$B276)</f>
        <v>1.96</v>
      </c>
      <c r="BI276" s="8">
        <f>SUMIFS('Aceite Virgen Extra'!BI$6:BI$257,'Aceite Virgen Extra'!$A$6:$A$257,"&gt;="&amp;$A276,'Aceite Virgen Extra'!$B$6:$B$257,"&lt;="&amp;$B276)</f>
        <v>2.2799999999999998</v>
      </c>
      <c r="BJ276" s="8">
        <f>SUMIFS('Aceite Virgen Extra'!BJ$6:BJ$257,'Aceite Virgen Extra'!$A$6:$A$257,"&gt;="&amp;$A276,'Aceite Virgen Extra'!$B$6:$B$257,"&lt;="&amp;$B276)</f>
        <v>2.5499999999999998</v>
      </c>
      <c r="BK276" s="8">
        <f>SUMIFS('Aceite Virgen Extra'!BK$6:BK$257,'Aceite Virgen Extra'!$A$6:$A$257,"&gt;="&amp;$A276,'Aceite Virgen Extra'!$B$6:$B$257,"&lt;="&amp;$B276)</f>
        <v>0</v>
      </c>
      <c r="BO276" s="8">
        <f>SUMIFS('Aceite Virgen Extra'!BO$6:BO$257,'Aceite Virgen Extra'!$A$6:$A$257,"&gt;="&amp;$A276,'Aceite Virgen Extra'!$B$6:$B$257,"&lt;="&amp;$B276)</f>
        <v>0.8600000000000001</v>
      </c>
      <c r="BP276" s="8">
        <f>SUMIFS('Aceite Virgen Extra'!BP$6:BP$257,'Aceite Virgen Extra'!$A$6:$A$257,"&gt;="&amp;$A276,'Aceite Virgen Extra'!$B$6:$B$257,"&lt;="&amp;$B276)</f>
        <v>1.5099999999999998</v>
      </c>
      <c r="BQ276" s="8">
        <f>SUMIFS('Aceite Virgen Extra'!BQ$6:BQ$257,'Aceite Virgen Extra'!$A$6:$A$257,"&gt;="&amp;$A276,'Aceite Virgen Extra'!$B$6:$B$257,"&lt;="&amp;$B276)</f>
        <v>0.66</v>
      </c>
      <c r="BR276" s="8">
        <f>SUMIFS('Aceite Virgen Extra'!BR$6:BR$257,'Aceite Virgen Extra'!$A$6:$A$257,"&gt;="&amp;$A276,'Aceite Virgen Extra'!$B$6:$B$257,"&lt;="&amp;$B276)</f>
        <v>0</v>
      </c>
      <c r="BV276" s="8">
        <f>SUMIFS('Aceite Virgen Extra'!BV$6:BV$257,'Aceite Virgen Extra'!$A$6:$A$257,"&gt;="&amp;$A276,'Aceite Virgen Extra'!$B$6:$B$257,"&lt;="&amp;$B276)</f>
        <v>0.82</v>
      </c>
      <c r="BW276" s="8">
        <f>SUMIFS('Aceite Virgen Extra'!BW$6:BW$257,'Aceite Virgen Extra'!$A$6:$A$257,"&gt;="&amp;$A276,'Aceite Virgen Extra'!$B$6:$B$257,"&lt;="&amp;$B276)</f>
        <v>2.0499999999999998</v>
      </c>
      <c r="BX276" s="8">
        <f>SUMIFS('Aceite Virgen Extra'!BX$6:BX$257,'Aceite Virgen Extra'!$A$6:$A$257,"&gt;="&amp;$A276,'Aceite Virgen Extra'!$B$6:$B$257,"&lt;="&amp;$B276)</f>
        <v>0.65</v>
      </c>
      <c r="BY276" s="8">
        <f>SUMIFS('Aceite Virgen Extra'!BY$6:BY$257,'Aceite Virgen Extra'!$A$6:$A$257,"&gt;="&amp;$A276,'Aceite Virgen Extra'!$B$6:$B$257,"&lt;="&amp;$B276)</f>
        <v>0</v>
      </c>
      <c r="CC276" s="8">
        <f>SUMIFS('Aceite Virgen Extra'!CC$6:CC$257,'Aceite Virgen Extra'!$A$6:$A$257,"&gt;="&amp;$A276,'Aceite Virgen Extra'!$B$6:$B$257,"&lt;="&amp;$B276)</f>
        <v>1.48</v>
      </c>
      <c r="CD276" s="8">
        <f>SUMIFS('Aceite Virgen Extra'!CD$6:CD$257,'Aceite Virgen Extra'!$A$6:$A$257,"&gt;="&amp;$A276,'Aceite Virgen Extra'!$B$6:$B$257,"&lt;="&amp;$B276)</f>
        <v>2.0700000000000003</v>
      </c>
      <c r="CE276" s="8">
        <f>SUMIFS('Aceite Virgen Extra'!CE$6:CE$257,'Aceite Virgen Extra'!$A$6:$A$257,"&gt;="&amp;$A276,'Aceite Virgen Extra'!$B$6:$B$257,"&lt;="&amp;$B276)</f>
        <v>1.28</v>
      </c>
      <c r="CF276" s="8">
        <f>SUMIFS('Aceite Virgen Extra'!CF$6:CF$257,'Aceite Virgen Extra'!$A$6:$A$257,"&gt;="&amp;$A276,'Aceite Virgen Extra'!$B$6:$B$257,"&lt;="&amp;$B276)</f>
        <v>1.25</v>
      </c>
      <c r="CJ276" s="8">
        <f>SUMIFS('Aceite Virgen Extra'!CJ$6:CJ$257,'Aceite Virgen Extra'!$A$6:$A$257,"&gt;="&amp;$A276,'Aceite Virgen Extra'!$B$6:$B$257,"&lt;="&amp;$B276)</f>
        <v>2.91</v>
      </c>
      <c r="CK276" s="8">
        <f>SUMIFS('Aceite Virgen Extra'!CK$6:CK$257,'Aceite Virgen Extra'!$A$6:$A$257,"&gt;="&amp;$A276,'Aceite Virgen Extra'!$B$6:$B$257,"&lt;="&amp;$B276)</f>
        <v>7.24</v>
      </c>
      <c r="CL276" s="8">
        <f>SUMIFS('Aceite Virgen Extra'!CL$6:CL$257,'Aceite Virgen Extra'!$A$6:$A$257,"&gt;="&amp;$A276,'Aceite Virgen Extra'!$B$6:$B$257,"&lt;="&amp;$B276)</f>
        <v>1.4</v>
      </c>
      <c r="CM276" s="8">
        <f>SUMIFS('Aceite Virgen Extra'!CM$6:CM$257,'Aceite Virgen Extra'!$A$6:$A$257,"&gt;="&amp;$A276,'Aceite Virgen Extra'!$B$6:$B$257,"&lt;="&amp;$B276)</f>
        <v>0</v>
      </c>
      <c r="CQ276" s="8">
        <f>SUMIFS('Aceite Virgen Extra'!CQ$6:CQ$257,'Aceite Virgen Extra'!$A$6:$A$257,"&gt;="&amp;$A276,'Aceite Virgen Extra'!$B$6:$B$257,"&lt;="&amp;$B276)</f>
        <v>2.88</v>
      </c>
      <c r="CR276" s="8">
        <f>SUMIFS('Aceite Virgen Extra'!CR$6:CR$257,'Aceite Virgen Extra'!$A$6:$A$257,"&gt;="&amp;$A276,'Aceite Virgen Extra'!$B$6:$B$257,"&lt;="&amp;$B276)</f>
        <v>8.7899999999999991</v>
      </c>
      <c r="CS276" s="8">
        <f>SUMIFS('Aceite Virgen Extra'!CS$6:CS$257,'Aceite Virgen Extra'!$A$6:$A$257,"&gt;="&amp;$A276,'Aceite Virgen Extra'!$B$6:$B$257,"&lt;="&amp;$B276)</f>
        <v>0.7</v>
      </c>
      <c r="CT276" s="8">
        <f>SUMIFS('Aceite Virgen Extra'!CT$6:CT$257,'Aceite Virgen Extra'!$A$6:$A$257,"&gt;="&amp;$A276,'Aceite Virgen Extra'!$B$6:$B$257,"&lt;="&amp;$B276)</f>
        <v>0</v>
      </c>
      <c r="CX276" s="8">
        <f>SUMIFS('Aceite Virgen Extra'!CX$6:CX$257,'Aceite Virgen Extra'!$A$6:$A$257,"&gt;="&amp;$A276,'Aceite Virgen Extra'!$B$6:$B$257,"&lt;="&amp;$B276)</f>
        <v>3.56</v>
      </c>
      <c r="CY276" s="8">
        <f>SUMIFS('Aceite Virgen Extra'!CY$6:CY$257,'Aceite Virgen Extra'!$A$6:$A$257,"&gt;="&amp;$A276,'Aceite Virgen Extra'!$B$6:$B$257,"&lt;="&amp;$B276)</f>
        <v>8.83</v>
      </c>
      <c r="CZ276" s="8">
        <f>SUMIFS('Aceite Virgen Extra'!CZ$6:CZ$257,'Aceite Virgen Extra'!$A$6:$A$257,"&gt;="&amp;$A276,'Aceite Virgen Extra'!$B$6:$B$257,"&lt;="&amp;$B276)</f>
        <v>1.97</v>
      </c>
      <c r="DA276" s="8">
        <f>SUMIFS('Aceite Virgen Extra'!DA$6:DA$257,'Aceite Virgen Extra'!$A$6:$A$257,"&gt;="&amp;$A276,'Aceite Virgen Extra'!$B$6:$B$257,"&lt;="&amp;$B276)</f>
        <v>1.85</v>
      </c>
      <c r="DE276" s="8">
        <f>SUMIFS('Aceite Virgen Extra'!DE$6:DE$257,'Aceite Virgen Extra'!$A$6:$A$257,"&gt;="&amp;$A276,'Aceite Virgen Extra'!$B$6:$B$257,"&lt;="&amp;$B276)</f>
        <v>1.3</v>
      </c>
      <c r="DF276" s="8">
        <f>SUMIFS('Aceite Virgen Extra'!DF$6:DF$257,'Aceite Virgen Extra'!$A$6:$A$257,"&gt;="&amp;$A276,'Aceite Virgen Extra'!$B$6:$B$257,"&lt;="&amp;$B276)</f>
        <v>1.91</v>
      </c>
      <c r="DG276" s="8">
        <f>SUMIFS('Aceite Virgen Extra'!DG$6:DG$257,'Aceite Virgen Extra'!$A$6:$A$257,"&gt;="&amp;$A276,'Aceite Virgen Extra'!$B$6:$B$257,"&lt;="&amp;$B276)</f>
        <v>1.1200000000000001</v>
      </c>
      <c r="DH276" s="8">
        <f>SUMIFS('Aceite Virgen Extra'!DH$6:DH$257,'Aceite Virgen Extra'!$A$6:$A$257,"&gt;="&amp;$A276,'Aceite Virgen Extra'!$B$6:$B$257,"&lt;="&amp;$B276)</f>
        <v>0.8</v>
      </c>
      <c r="DL276" s="8">
        <f>SUMIFS('Aceite Virgen Extra'!DL$6:DL$257,'Aceite Virgen Extra'!$A$6:$A$257,"&gt;="&amp;$A276,'Aceite Virgen Extra'!$B$6:$B$257,"&lt;="&amp;$B276)</f>
        <v>0.11000000000000001</v>
      </c>
      <c r="DM276" s="8">
        <f>SUMIFS('Aceite Virgen Extra'!DM$6:DM$257,'Aceite Virgen Extra'!$A$6:$A$257,"&gt;="&amp;$A276,'Aceite Virgen Extra'!$B$6:$B$257,"&lt;="&amp;$B276)</f>
        <v>0</v>
      </c>
      <c r="DN276" s="8">
        <f>SUMIFS('Aceite Virgen Extra'!DN$6:DN$257,'Aceite Virgen Extra'!$A$6:$A$257,"&gt;="&amp;$A276,'Aceite Virgen Extra'!$B$6:$B$257,"&lt;="&amp;$B276)</f>
        <v>0.16</v>
      </c>
      <c r="DO276" s="8">
        <f>SUMIFS('Aceite Virgen Extra'!DO$6:DO$257,'Aceite Virgen Extra'!$A$6:$A$257,"&gt;="&amp;$A276,'Aceite Virgen Extra'!$B$6:$B$257,"&lt;="&amp;$B276)</f>
        <v>0</v>
      </c>
      <c r="DS276" s="8">
        <f>SUMIFS('Aceite Virgen Extra'!DS$6:DS$257,'Aceite Virgen Extra'!$A$6:$A$257,"&gt;="&amp;$A276,'Aceite Virgen Extra'!$B$6:$B$257,"&lt;="&amp;$B276)</f>
        <v>4.41</v>
      </c>
      <c r="DT276" s="8">
        <f>SUMIFS('Aceite Virgen Extra'!DT$6:DT$257,'Aceite Virgen Extra'!$A$6:$A$257,"&gt;="&amp;$A276,'Aceite Virgen Extra'!$B$6:$B$257,"&lt;="&amp;$B276)</f>
        <v>7.6</v>
      </c>
      <c r="DU276" s="8">
        <f>SUMIFS('Aceite Virgen Extra'!DU$6:DU$257,'Aceite Virgen Extra'!$A$6:$A$257,"&gt;="&amp;$A276,'Aceite Virgen Extra'!$B$6:$B$257,"&lt;="&amp;$B276)</f>
        <v>0.71</v>
      </c>
      <c r="DV276" s="8">
        <f>SUMIFS('Aceite Virgen Extra'!DV$6:DV$257,'Aceite Virgen Extra'!$A$6:$A$257,"&gt;="&amp;$A276,'Aceite Virgen Extra'!$B$6:$B$257,"&lt;="&amp;$B276)</f>
        <v>11.92</v>
      </c>
      <c r="DZ276" s="8">
        <f>SUMIFS('Aceite Virgen Extra'!DZ$6:DZ$257,'Aceite Virgen Extra'!$A$6:$A$257,"&gt;="&amp;$A276,'Aceite Virgen Extra'!$B$6:$B$257,"&lt;="&amp;$B276)</f>
        <v>8.51</v>
      </c>
      <c r="EA276" s="8">
        <f>SUMIFS('Aceite Virgen Extra'!EA$6:EA$257,'Aceite Virgen Extra'!$A$6:$A$257,"&gt;="&amp;$A276,'Aceite Virgen Extra'!$B$6:$B$257,"&lt;="&amp;$B276)</f>
        <v>14.379999999999999</v>
      </c>
      <c r="EB276" s="8">
        <f>SUMIFS('Aceite Virgen Extra'!EB$6:EB$257,'Aceite Virgen Extra'!$A$6:$A$257,"&gt;="&amp;$A276,'Aceite Virgen Extra'!$B$6:$B$257,"&lt;="&amp;$B276)</f>
        <v>4.4399999999999995</v>
      </c>
      <c r="EC276" s="8">
        <f>SUMIFS('Aceite Virgen Extra'!EC$6:EC$257,'Aceite Virgen Extra'!$A$6:$A$257,"&gt;="&amp;$A276,'Aceite Virgen Extra'!$B$6:$B$257,"&lt;="&amp;$B276)</f>
        <v>14.77</v>
      </c>
      <c r="EG276" s="8">
        <f>SUMIFS('Aceite Virgen Extra'!EG$6:EG$257,'Aceite Virgen Extra'!$A$6:$A$257,"&gt;="&amp;$A276,'Aceite Virgen Extra'!$B$6:$B$257,"&lt;="&amp;$B276)</f>
        <v>10.66</v>
      </c>
      <c r="EH276" s="8">
        <f>SUMIFS('Aceite Virgen Extra'!EH$6:EH$257,'Aceite Virgen Extra'!$A$6:$A$257,"&gt;="&amp;$A276,'Aceite Virgen Extra'!$B$6:$B$257,"&lt;="&amp;$B276)</f>
        <v>24.8</v>
      </c>
      <c r="EI276" s="8">
        <f>SUMIFS('Aceite Virgen Extra'!EI$6:EI$257,'Aceite Virgen Extra'!$A$6:$A$257,"&gt;="&amp;$A276,'Aceite Virgen Extra'!$B$6:$B$257,"&lt;="&amp;$B276)</f>
        <v>4.1100000000000003</v>
      </c>
      <c r="EJ276" s="8">
        <f>SUMIFS('Aceite Virgen Extra'!EJ$6:EJ$257,'Aceite Virgen Extra'!$A$6:$A$257,"&gt;="&amp;$A276,'Aceite Virgen Extra'!$B$6:$B$257,"&lt;="&amp;$B276)</f>
        <v>2.3199999999999998</v>
      </c>
      <c r="EN276" s="8">
        <f>SUMIFS('Aceite Virgen Extra'!EN$6:EN$257,'Aceite Virgen Extra'!$A$6:$A$257,"&gt;="&amp;$A276,'Aceite Virgen Extra'!$B$6:$B$257,"&lt;="&amp;$B276)</f>
        <v>10.95</v>
      </c>
      <c r="EO276" s="8">
        <f>SUMIFS('Aceite Virgen Extra'!EO$6:EO$257,'Aceite Virgen Extra'!$A$6:$A$257,"&gt;="&amp;$A276,'Aceite Virgen Extra'!$B$6:$B$257,"&lt;="&amp;$B276)</f>
        <v>28.1</v>
      </c>
      <c r="EP276" s="8">
        <f>SUMIFS('Aceite Virgen Extra'!EP$6:EP$257,'Aceite Virgen Extra'!$A$6:$A$257,"&gt;="&amp;$A276,'Aceite Virgen Extra'!$B$6:$B$257,"&lt;="&amp;$B276)</f>
        <v>4.18</v>
      </c>
      <c r="EQ276" s="8">
        <f>SUMIFS('Aceite Virgen Extra'!EQ$6:EQ$257,'Aceite Virgen Extra'!$A$6:$A$257,"&gt;="&amp;$A276,'Aceite Virgen Extra'!$B$6:$B$257,"&lt;="&amp;$B276)</f>
        <v>1.33</v>
      </c>
      <c r="EU276" s="8">
        <f>SUMIFS('Aceite Virgen Extra'!EU$6:EU$257,'Aceite Virgen Extra'!$A$6:$A$257,"&gt;="&amp;$A276,'Aceite Virgen Extra'!$B$6:$B$257,"&lt;="&amp;$B276)</f>
        <v>7.38</v>
      </c>
      <c r="EV276" s="8">
        <f>SUMIFS('Aceite Virgen Extra'!EV$6:EV$257,'Aceite Virgen Extra'!$A$6:$A$257,"&gt;="&amp;$A276,'Aceite Virgen Extra'!$B$6:$B$257,"&lt;="&amp;$B276)</f>
        <v>19.369999999999997</v>
      </c>
      <c r="EW276" s="8">
        <f>SUMIFS('Aceite Virgen Extra'!EW$6:EW$257,'Aceite Virgen Extra'!$A$6:$A$257,"&gt;="&amp;$A276,'Aceite Virgen Extra'!$B$6:$B$257,"&lt;="&amp;$B276)</f>
        <v>3.3000000000000003</v>
      </c>
      <c r="EX276" s="8">
        <f>SUMIFS('Aceite Virgen Extra'!EX$6:EX$257,'Aceite Virgen Extra'!$A$6:$A$257,"&gt;="&amp;$A276,'Aceite Virgen Extra'!$B$6:$B$257,"&lt;="&amp;$B276)</f>
        <v>0</v>
      </c>
      <c r="FB276" s="8">
        <f>SUMIFS('Aceite Virgen Extra'!FB$6:FB$257,'Aceite Virgen Extra'!$A$6:$A$257,"&gt;="&amp;$A276,'Aceite Virgen Extra'!$B$6:$B$257,"&lt;="&amp;$B276)</f>
        <v>7.4</v>
      </c>
      <c r="FC276" s="8">
        <f>SUMIFS('Aceite Virgen Extra'!FC$6:FC$257,'Aceite Virgen Extra'!$A$6:$A$257,"&gt;="&amp;$A276,'Aceite Virgen Extra'!$B$6:$B$257,"&lt;="&amp;$B276)</f>
        <v>18.13</v>
      </c>
      <c r="FD276" s="8">
        <f>SUMIFS('Aceite Virgen Extra'!FD$6:FD$257,'Aceite Virgen Extra'!$A$6:$A$257,"&gt;="&amp;$A276,'Aceite Virgen Extra'!$B$6:$B$257,"&lt;="&amp;$B276)</f>
        <v>2.7600000000000002</v>
      </c>
      <c r="FE276" s="8">
        <f>SUMIFS('Aceite Virgen Extra'!FE$6:FE$257,'Aceite Virgen Extra'!$A$6:$A$257,"&gt;="&amp;$A276,'Aceite Virgen Extra'!$B$6:$B$257,"&lt;="&amp;$B276)</f>
        <v>1.59</v>
      </c>
      <c r="FI276" s="8">
        <f>SUMIFS('Aceite Virgen Extra'!FI$6:FI$257,'Aceite Virgen Extra'!$A$6:$A$257,"&gt;="&amp;$A276,'Aceite Virgen Extra'!$B$6:$B$257,"&lt;="&amp;$B276)</f>
        <v>7.84</v>
      </c>
      <c r="FJ276" s="8">
        <f>SUMIFS('Aceite Virgen Extra'!FJ$6:FJ$257,'Aceite Virgen Extra'!$A$6:$A$257,"&gt;="&amp;$A276,'Aceite Virgen Extra'!$B$6:$B$257,"&lt;="&amp;$B276)</f>
        <v>22.729999999999997</v>
      </c>
      <c r="FK276" s="8">
        <f>SUMIFS('Aceite Virgen Extra'!FK$6:FK$257,'Aceite Virgen Extra'!$A$6:$A$257,"&gt;="&amp;$A276,'Aceite Virgen Extra'!$B$6:$B$257,"&lt;="&amp;$B276)</f>
        <v>2.1</v>
      </c>
      <c r="FL276" s="8">
        <f>SUMIFS('Aceite Virgen Extra'!FL$6:FL$257,'Aceite Virgen Extra'!$A$6:$A$257,"&gt;="&amp;$A276,'Aceite Virgen Extra'!$B$6:$B$257,"&lt;="&amp;$B276)</f>
        <v>2.4900000000000002</v>
      </c>
      <c r="FP276" s="8">
        <f>SUMIFS('Aceite Virgen Extra'!FP$6:FP$257,'Aceite Virgen Extra'!$A$6:$A$257,"&gt;="&amp;$A276,'Aceite Virgen Extra'!$B$6:$B$257,"&lt;="&amp;$B276)</f>
        <v>6.33</v>
      </c>
      <c r="FQ276" s="8">
        <f>SUMIFS('Aceite Virgen Extra'!FQ$6:FQ$257,'Aceite Virgen Extra'!$A$6:$A$257,"&gt;="&amp;$A276,'Aceite Virgen Extra'!$B$6:$B$257,"&lt;="&amp;$B276)</f>
        <v>15.89</v>
      </c>
      <c r="FR276" s="8">
        <f>SUMIFS('Aceite Virgen Extra'!FR$6:FR$257,'Aceite Virgen Extra'!$A$6:$A$257,"&gt;="&amp;$A276,'Aceite Virgen Extra'!$B$6:$B$257,"&lt;="&amp;$B276)</f>
        <v>1.4</v>
      </c>
      <c r="FS276" s="8">
        <f>SUMIFS('Aceite Virgen Extra'!FS$6:FS$257,'Aceite Virgen Extra'!$A$6:$A$257,"&gt;="&amp;$A276,'Aceite Virgen Extra'!$B$6:$B$257,"&lt;="&amp;$B276)</f>
        <v>11.62</v>
      </c>
      <c r="FW276" s="8">
        <f>SUMIFS('Aceite Virgen Extra'!FW$6:FW$257,'Aceite Virgen Extra'!$A$6:$A$257,"&gt;="&amp;$A276,'Aceite Virgen Extra'!$B$6:$B$257,"&lt;="&amp;$B276)</f>
        <v>1.81</v>
      </c>
      <c r="FX276" s="8">
        <f>SUMIFS('Aceite Virgen Extra'!FX$6:FX$257,'Aceite Virgen Extra'!$A$6:$A$257,"&gt;="&amp;$A276,'Aceite Virgen Extra'!$B$6:$B$257,"&lt;="&amp;$B276)</f>
        <v>5.1000000000000005</v>
      </c>
      <c r="FY276" s="8">
        <f>SUMIFS('Aceite Virgen Extra'!FY$6:FY$257,'Aceite Virgen Extra'!$A$6:$A$257,"&gt;="&amp;$A276,'Aceite Virgen Extra'!$B$6:$B$257,"&lt;="&amp;$B276)</f>
        <v>0.5</v>
      </c>
      <c r="FZ276" s="8">
        <f>SUMIFS('Aceite Virgen Extra'!FZ$6:FZ$257,'Aceite Virgen Extra'!$A$6:$A$257,"&gt;="&amp;$A276,'Aceite Virgen Extra'!$B$6:$B$257,"&lt;="&amp;$B276)</f>
        <v>0.8</v>
      </c>
      <c r="GD276" s="8">
        <f>SUMIFS('Aceite Virgen Extra'!GD$6:GD$257,'Aceite Virgen Extra'!$A$6:$A$257,"&gt;="&amp;$A276,'Aceite Virgen Extra'!$B$6:$B$257,"&lt;="&amp;$B276)</f>
        <v>3.37</v>
      </c>
      <c r="GE276" s="8">
        <f>SUMIFS('Aceite Virgen Extra'!GE$6:GE$257,'Aceite Virgen Extra'!$A$6:$A$257,"&gt;="&amp;$A276,'Aceite Virgen Extra'!$B$6:$B$257,"&lt;="&amp;$B276)</f>
        <v>11.34</v>
      </c>
      <c r="GF276" s="8">
        <f>SUMIFS('Aceite Virgen Extra'!GF$6:GF$257,'Aceite Virgen Extra'!$A$6:$A$257,"&gt;="&amp;$A276,'Aceite Virgen Extra'!$B$6:$B$257,"&lt;="&amp;$B276)</f>
        <v>0.47</v>
      </c>
      <c r="GG276" s="8">
        <f>SUMIFS('Aceite Virgen Extra'!GG$6:GG$257,'Aceite Virgen Extra'!$A$6:$A$257,"&gt;="&amp;$A276,'Aceite Virgen Extra'!$B$6:$B$257,"&lt;="&amp;$B276)</f>
        <v>1.91</v>
      </c>
      <c r="GK276" s="8">
        <f>SUMIFS('Aceite Virgen Extra'!GK$6:GK$257,'Aceite Virgen Extra'!$A$6:$A$257,"&gt;="&amp;$A276,'Aceite Virgen Extra'!$B$6:$B$257,"&lt;="&amp;$B276)</f>
        <v>2.98</v>
      </c>
      <c r="GL276" s="8">
        <f>SUMIFS('Aceite Virgen Extra'!GL$6:GL$257,'Aceite Virgen Extra'!$A$6:$A$257,"&gt;="&amp;$A276,'Aceite Virgen Extra'!$B$6:$B$257,"&lt;="&amp;$B276)</f>
        <v>7.5500000000000007</v>
      </c>
      <c r="GM276" s="8">
        <f>SUMIFS('Aceite Virgen Extra'!GM$6:GM$257,'Aceite Virgen Extra'!$A$6:$A$257,"&gt;="&amp;$A276,'Aceite Virgen Extra'!$B$6:$B$257,"&lt;="&amp;$B276)</f>
        <v>1.26</v>
      </c>
      <c r="GN276" s="8">
        <f>SUMIFS('Aceite Virgen Extra'!GN$6:GN$257,'Aceite Virgen Extra'!$A$6:$A$257,"&gt;="&amp;$A276,'Aceite Virgen Extra'!$B$6:$B$257,"&lt;="&amp;$B276)</f>
        <v>0.79</v>
      </c>
      <c r="GR276" s="8">
        <f>SUMIFS('Aceite Virgen Extra'!GR$6:GR$257,'Aceite Virgen Extra'!$A$6:$A$257,"&gt;="&amp;$A276,'Aceite Virgen Extra'!$B$6:$B$257,"&lt;="&amp;$B276)</f>
        <v>0.87000000000000011</v>
      </c>
      <c r="GS276" s="8">
        <f>SUMIFS('Aceite Virgen Extra'!GS$6:GS$257,'Aceite Virgen Extra'!$A$6:$A$257,"&gt;="&amp;$A276,'Aceite Virgen Extra'!$B$6:$B$257,"&lt;="&amp;$B276)</f>
        <v>1.4100000000000001</v>
      </c>
      <c r="GT276" s="8">
        <f>SUMIFS('Aceite Virgen Extra'!GT$6:GT$257,'Aceite Virgen Extra'!$A$6:$A$257,"&gt;="&amp;$A276,'Aceite Virgen Extra'!$B$6:$B$257,"&lt;="&amp;$B276)</f>
        <v>0.62000000000000011</v>
      </c>
      <c r="GU276" s="8">
        <f>SUMIFS('Aceite Virgen Extra'!GU$6:GU$257,'Aceite Virgen Extra'!$A$6:$A$257,"&gt;="&amp;$A276,'Aceite Virgen Extra'!$B$6:$B$257,"&lt;="&amp;$B276)</f>
        <v>0</v>
      </c>
      <c r="GY276" s="8">
        <f>SUMIFS('Aceite Virgen Extra'!GY$6:GY$257,'Aceite Virgen Extra'!$A$6:$A$257,"&gt;="&amp;$A276,'Aceite Virgen Extra'!$B$6:$B$257,"&lt;="&amp;$B276)</f>
        <v>1.5099999999999998</v>
      </c>
      <c r="GZ276" s="8">
        <f>SUMIFS('Aceite Virgen Extra'!GZ$6:GZ$257,'Aceite Virgen Extra'!$A$6:$A$257,"&gt;="&amp;$A276,'Aceite Virgen Extra'!$B$6:$B$257,"&lt;="&amp;$B276)</f>
        <v>2.44</v>
      </c>
      <c r="HA276" s="8">
        <f>SUMIFS('Aceite Virgen Extra'!HA$6:HA$257,'Aceite Virgen Extra'!$A$6:$A$257,"&gt;="&amp;$A276,'Aceite Virgen Extra'!$B$6:$B$257,"&lt;="&amp;$B276)</f>
        <v>1.28</v>
      </c>
      <c r="HB276" s="8">
        <f>SUMIFS('Aceite Virgen Extra'!HB$6:HB$257,'Aceite Virgen Extra'!$A$6:$A$257,"&gt;="&amp;$A276,'Aceite Virgen Extra'!$B$6:$B$257,"&lt;="&amp;$B276)</f>
        <v>0.96</v>
      </c>
    </row>
    <row r="277" spans="1:210" x14ac:dyDescent="0.3">
      <c r="A277" s="14">
        <f>'TAM Aceite Virgen Extra'!B25</f>
        <v>5.3</v>
      </c>
      <c r="B277" s="14">
        <f>'TAM Aceite Virgen Extra'!C25</f>
        <v>5.5</v>
      </c>
      <c r="C277" s="14"/>
      <c r="D277" s="8">
        <f>SUMIFS('Aceite Virgen Extra'!D$6:D$257,'Aceite Virgen Extra'!$A$6:$A$257,"&gt;="&amp;$A277,'Aceite Virgen Extra'!$B$6:$B$257,"&lt;="&amp;$B277)</f>
        <v>1.2499999999999998</v>
      </c>
      <c r="E277" s="8">
        <f>SUMIFS('Aceite Virgen Extra'!E$6:E$257,'Aceite Virgen Extra'!$A$6:$A$257,"&gt;="&amp;$A277,'Aceite Virgen Extra'!$B$6:$B$257,"&lt;="&amp;$B277)</f>
        <v>2.0099999999999998</v>
      </c>
      <c r="F277" s="8">
        <f>SUMIFS('Aceite Virgen Extra'!F$6:F$257,'Aceite Virgen Extra'!$A$6:$A$257,"&gt;="&amp;$A277,'Aceite Virgen Extra'!$B$6:$B$257,"&lt;="&amp;$B277)</f>
        <v>1.61</v>
      </c>
      <c r="G277" s="8">
        <f>SUMIFS('Aceite Virgen Extra'!G$6:G$257,'Aceite Virgen Extra'!$A$6:$A$257,"&gt;="&amp;$A277,'Aceite Virgen Extra'!$B$6:$B$257,"&lt;="&amp;$B277)</f>
        <v>0</v>
      </c>
      <c r="H277" s="14"/>
      <c r="I277" s="14"/>
      <c r="J277" s="14"/>
      <c r="K277" s="8">
        <f>SUMIFS('Aceite Virgen Extra'!K$6:K$257,'Aceite Virgen Extra'!$A$6:$A$257,"&gt;="&amp;$A277,'Aceite Virgen Extra'!$B$6:$B$257,"&lt;="&amp;$B277)</f>
        <v>1.59</v>
      </c>
      <c r="L277" s="8">
        <f>SUMIFS('Aceite Virgen Extra'!L$6:L$257,'Aceite Virgen Extra'!$A$6:$A$257,"&gt;="&amp;$A277,'Aceite Virgen Extra'!$B$6:$B$257,"&lt;="&amp;$B277)</f>
        <v>0.71</v>
      </c>
      <c r="M277" s="8">
        <f>SUMIFS('Aceite Virgen Extra'!M$6:M$257,'Aceite Virgen Extra'!$A$6:$A$257,"&gt;="&amp;$A277,'Aceite Virgen Extra'!$B$6:$B$257,"&lt;="&amp;$B277)</f>
        <v>1.77</v>
      </c>
      <c r="N277" s="8">
        <f>SUMIFS('Aceite Virgen Extra'!N$6:N$257,'Aceite Virgen Extra'!$A$6:$A$257,"&gt;="&amp;$A277,'Aceite Virgen Extra'!$B$6:$B$257,"&lt;="&amp;$B277)</f>
        <v>1.04</v>
      </c>
      <c r="O277" s="14"/>
      <c r="P277" s="14"/>
      <c r="Q277" s="14"/>
      <c r="R277" s="8">
        <f>SUMIFS('Aceite Virgen Extra'!R$6:R$257,'Aceite Virgen Extra'!$A$6:$A$257,"&gt;="&amp;$A277,'Aceite Virgen Extra'!$B$6:$B$257,"&lt;="&amp;$B277)</f>
        <v>1.4900000000000002</v>
      </c>
      <c r="S277" s="8">
        <f>SUMIFS('Aceite Virgen Extra'!S$6:S$257,'Aceite Virgen Extra'!$A$6:$A$257,"&gt;="&amp;$A277,'Aceite Virgen Extra'!$B$6:$B$257,"&lt;="&amp;$B277)</f>
        <v>0.96</v>
      </c>
      <c r="T277" s="8">
        <f>SUMIFS('Aceite Virgen Extra'!T$6:T$257,'Aceite Virgen Extra'!$A$6:$A$257,"&gt;="&amp;$A277,'Aceite Virgen Extra'!$B$6:$B$257,"&lt;="&amp;$B277)</f>
        <v>1.92</v>
      </c>
      <c r="U277" s="8">
        <f>SUMIFS('Aceite Virgen Extra'!U$6:U$257,'Aceite Virgen Extra'!$A$6:$A$257,"&gt;="&amp;$A277,'Aceite Virgen Extra'!$B$6:$B$257,"&lt;="&amp;$B277)</f>
        <v>0.28000000000000003</v>
      </c>
      <c r="V277" s="14"/>
      <c r="W277" s="14"/>
      <c r="X277" s="14"/>
      <c r="Y277" s="8">
        <f>SUMIFS('Aceite Virgen Extra'!Y$6:Y$257,'Aceite Virgen Extra'!$A$6:$A$257,"&gt;="&amp;$A277,'Aceite Virgen Extra'!$B$6:$B$257,"&lt;="&amp;$B277)</f>
        <v>1.88</v>
      </c>
      <c r="Z277" s="8">
        <f>SUMIFS('Aceite Virgen Extra'!Z$6:Z$257,'Aceite Virgen Extra'!$A$6:$A$257,"&gt;="&amp;$A277,'Aceite Virgen Extra'!$B$6:$B$257,"&lt;="&amp;$B277)</f>
        <v>2.19</v>
      </c>
      <c r="AA277" s="8">
        <f>SUMIFS('Aceite Virgen Extra'!AA$6:AA$257,'Aceite Virgen Extra'!$A$6:$A$257,"&gt;="&amp;$A277,'Aceite Virgen Extra'!$B$6:$B$257,"&lt;="&amp;$B277)</f>
        <v>1.38</v>
      </c>
      <c r="AB277" s="8">
        <f>SUMIFS('Aceite Virgen Extra'!AB$6:AB$257,'Aceite Virgen Extra'!$A$6:$A$257,"&gt;="&amp;$A277,'Aceite Virgen Extra'!$B$6:$B$257,"&lt;="&amp;$B277)</f>
        <v>1.74</v>
      </c>
      <c r="AC277" s="14"/>
      <c r="AD277" s="14"/>
      <c r="AE277" s="14"/>
      <c r="AF277" s="8">
        <f>SUMIFS('Aceite Virgen Extra'!AF$6:AF$257,'Aceite Virgen Extra'!$A$6:$A$257,"&gt;="&amp;$A277,'Aceite Virgen Extra'!$B$6:$B$257,"&lt;="&amp;$B277)</f>
        <v>3.2199999999999998</v>
      </c>
      <c r="AG277" s="8">
        <f>SUMIFS('Aceite Virgen Extra'!AG$6:AG$257,'Aceite Virgen Extra'!$A$6:$A$257,"&gt;="&amp;$A277,'Aceite Virgen Extra'!$B$6:$B$257,"&lt;="&amp;$B277)</f>
        <v>2.65</v>
      </c>
      <c r="AH277" s="8">
        <f>SUMIFS('Aceite Virgen Extra'!AH$6:AH$257,'Aceite Virgen Extra'!$A$6:$A$257,"&gt;="&amp;$A277,'Aceite Virgen Extra'!$B$6:$B$257,"&lt;="&amp;$B277)</f>
        <v>3.9699999999999998</v>
      </c>
      <c r="AI277" s="8">
        <f>SUMIFS('Aceite Virgen Extra'!AI$6:AI$257,'Aceite Virgen Extra'!$A$6:$A$257,"&gt;="&amp;$A277,'Aceite Virgen Extra'!$B$6:$B$257,"&lt;="&amp;$B277)</f>
        <v>2.3199999999999998</v>
      </c>
      <c r="AJ277" s="14"/>
      <c r="AK277" s="14"/>
      <c r="AL277" s="14"/>
      <c r="AM277" s="8">
        <f>SUMIFS('Aceite Virgen Extra'!AM$6:AM$257,'Aceite Virgen Extra'!$A$6:$A$257,"&gt;="&amp;$A277,'Aceite Virgen Extra'!$B$6:$B$257,"&lt;="&amp;$B277)</f>
        <v>2.02</v>
      </c>
      <c r="AN277" s="8">
        <f>SUMIFS('Aceite Virgen Extra'!AN$6:AN$257,'Aceite Virgen Extra'!$A$6:$A$257,"&gt;="&amp;$A277,'Aceite Virgen Extra'!$B$6:$B$257,"&lt;="&amp;$B277)</f>
        <v>2.2000000000000002</v>
      </c>
      <c r="AO277" s="8">
        <f>SUMIFS('Aceite Virgen Extra'!AO$6:AO$257,'Aceite Virgen Extra'!$A$6:$A$257,"&gt;="&amp;$A277,'Aceite Virgen Extra'!$B$6:$B$257,"&lt;="&amp;$B277)</f>
        <v>2.15</v>
      </c>
      <c r="AP277" s="8">
        <f>SUMIFS('Aceite Virgen Extra'!AP$6:AP$257,'Aceite Virgen Extra'!$A$6:$A$257,"&gt;="&amp;$A277,'Aceite Virgen Extra'!$B$6:$B$257,"&lt;="&amp;$B277)</f>
        <v>1.9100000000000001</v>
      </c>
      <c r="AQ277" s="14"/>
      <c r="AR277" s="14"/>
      <c r="AT277" s="8">
        <f>SUMIFS('Aceite Virgen Extra'!AT$6:AT$257,'Aceite Virgen Extra'!$A$6:$A$257,"&gt;="&amp;$A277,'Aceite Virgen Extra'!$B$6:$B$257,"&lt;="&amp;$B277)</f>
        <v>1.31</v>
      </c>
      <c r="AU277" s="8">
        <f>SUMIFS('Aceite Virgen Extra'!AU$6:AU$257,'Aceite Virgen Extra'!$A$6:$A$257,"&gt;="&amp;$A277,'Aceite Virgen Extra'!$B$6:$B$257,"&lt;="&amp;$B277)</f>
        <v>0.42000000000000004</v>
      </c>
      <c r="AV277" s="8">
        <f>SUMIFS('Aceite Virgen Extra'!AV$6:AV$257,'Aceite Virgen Extra'!$A$6:$A$257,"&gt;="&amp;$A277,'Aceite Virgen Extra'!$B$6:$B$257,"&lt;="&amp;$B277)</f>
        <v>2.35</v>
      </c>
      <c r="AW277" s="8">
        <f>SUMIFS('Aceite Virgen Extra'!AW$6:AW$257,'Aceite Virgen Extra'!$A$6:$A$257,"&gt;="&amp;$A277,'Aceite Virgen Extra'!$B$6:$B$257,"&lt;="&amp;$B277)</f>
        <v>0</v>
      </c>
      <c r="BA277" s="8">
        <f>SUMIFS('Aceite Virgen Extra'!BA$6:BA$257,'Aceite Virgen Extra'!$A$6:$A$257,"&gt;="&amp;A277,'Aceite Virgen Extra'!$B$6:$B$257,"&lt;="&amp;B277)</f>
        <v>2.46</v>
      </c>
      <c r="BB277" s="8">
        <f>SUMIFS('Aceite Virgen Extra'!BB$6:BB$257,'Aceite Virgen Extra'!$A$6:$A$257,"&gt;="&amp;$A277,'Aceite Virgen Extra'!$B$6:$B$257,"&lt;="&amp;$B277)</f>
        <v>3.23</v>
      </c>
      <c r="BC277" s="8">
        <f>SUMIFS('Aceite Virgen Extra'!BC$6:BC$257,'Aceite Virgen Extra'!$A$6:$A$257,"&gt;="&amp;$A277,'Aceite Virgen Extra'!$B$6:$B$257,"&lt;="&amp;$B277)</f>
        <v>2.5099999999999998</v>
      </c>
      <c r="BD277" s="8">
        <f>SUMIFS('Aceite Virgen Extra'!BD$6:BD$257,'Aceite Virgen Extra'!$A$6:$A$257,"&gt;="&amp;$A277,'Aceite Virgen Extra'!$B$6:$B$257,"&lt;="&amp;$B277)</f>
        <v>1.36</v>
      </c>
      <c r="BH277" s="8">
        <f>SUMIFS('Aceite Virgen Extra'!BH$6:BH$257,'Aceite Virgen Extra'!$A$6:$A$257,"&gt;="&amp;$A277,'Aceite Virgen Extra'!$B$6:$B$257,"&lt;="&amp;$B277)</f>
        <v>3.0700000000000003</v>
      </c>
      <c r="BI277" s="8">
        <f>SUMIFS('Aceite Virgen Extra'!BI$6:BI$257,'Aceite Virgen Extra'!$A$6:$A$257,"&gt;="&amp;$A277,'Aceite Virgen Extra'!$B$6:$B$257,"&lt;="&amp;$B277)</f>
        <v>4.5100000000000007</v>
      </c>
      <c r="BJ277" s="8">
        <f>SUMIFS('Aceite Virgen Extra'!BJ$6:BJ$257,'Aceite Virgen Extra'!$A$6:$A$257,"&gt;="&amp;$A277,'Aceite Virgen Extra'!$B$6:$B$257,"&lt;="&amp;$B277)</f>
        <v>2.56</v>
      </c>
      <c r="BK277" s="8">
        <f>SUMIFS('Aceite Virgen Extra'!BK$6:BK$257,'Aceite Virgen Extra'!$A$6:$A$257,"&gt;="&amp;$A277,'Aceite Virgen Extra'!$B$6:$B$257,"&lt;="&amp;$B277)</f>
        <v>2.0499999999999998</v>
      </c>
      <c r="BO277" s="8">
        <f>SUMIFS('Aceite Virgen Extra'!BO$6:BO$257,'Aceite Virgen Extra'!$A$6:$A$257,"&gt;="&amp;$A277,'Aceite Virgen Extra'!$B$6:$B$257,"&lt;="&amp;$B277)</f>
        <v>2.48</v>
      </c>
      <c r="BP277" s="8">
        <f>SUMIFS('Aceite Virgen Extra'!BP$6:BP$257,'Aceite Virgen Extra'!$A$6:$A$257,"&gt;="&amp;$A277,'Aceite Virgen Extra'!$B$6:$B$257,"&lt;="&amp;$B277)</f>
        <v>5.76</v>
      </c>
      <c r="BQ277" s="8">
        <f>SUMIFS('Aceite Virgen Extra'!BQ$6:BQ$257,'Aceite Virgen Extra'!$A$6:$A$257,"&gt;="&amp;$A277,'Aceite Virgen Extra'!$B$6:$B$257,"&lt;="&amp;$B277)</f>
        <v>0.96</v>
      </c>
      <c r="BR277" s="8">
        <f>SUMIFS('Aceite Virgen Extra'!BR$6:BR$257,'Aceite Virgen Extra'!$A$6:$A$257,"&gt;="&amp;$A277,'Aceite Virgen Extra'!$B$6:$B$257,"&lt;="&amp;$B277)</f>
        <v>0.86</v>
      </c>
      <c r="BV277" s="8">
        <f>SUMIFS('Aceite Virgen Extra'!BV$6:BV$257,'Aceite Virgen Extra'!$A$6:$A$257,"&gt;="&amp;$A277,'Aceite Virgen Extra'!$B$6:$B$257,"&lt;="&amp;$B277)</f>
        <v>3.1799999999999997</v>
      </c>
      <c r="BW277" s="8">
        <f>SUMIFS('Aceite Virgen Extra'!BW$6:BW$257,'Aceite Virgen Extra'!$A$6:$A$257,"&gt;="&amp;$A277,'Aceite Virgen Extra'!$B$6:$B$257,"&lt;="&amp;$B277)</f>
        <v>3.7800000000000002</v>
      </c>
      <c r="BX277" s="8">
        <f>SUMIFS('Aceite Virgen Extra'!BX$6:BX$257,'Aceite Virgen Extra'!$A$6:$A$257,"&gt;="&amp;$A277,'Aceite Virgen Extra'!$B$6:$B$257,"&lt;="&amp;$B277)</f>
        <v>3.32</v>
      </c>
      <c r="BY277" s="8">
        <f>SUMIFS('Aceite Virgen Extra'!BY$6:BY$257,'Aceite Virgen Extra'!$A$6:$A$257,"&gt;="&amp;$A277,'Aceite Virgen Extra'!$B$6:$B$257,"&lt;="&amp;$B277)</f>
        <v>1.49</v>
      </c>
      <c r="CC277" s="8">
        <f>SUMIFS('Aceite Virgen Extra'!CC$6:CC$257,'Aceite Virgen Extra'!$A$6:$A$257,"&gt;="&amp;$A277,'Aceite Virgen Extra'!$B$6:$B$257,"&lt;="&amp;$B277)</f>
        <v>2.8499999999999996</v>
      </c>
      <c r="CD277" s="8">
        <f>SUMIFS('Aceite Virgen Extra'!CD$6:CD$257,'Aceite Virgen Extra'!$A$6:$A$257,"&gt;="&amp;$A277,'Aceite Virgen Extra'!$B$6:$B$257,"&lt;="&amp;$B277)</f>
        <v>5.6599999999999993</v>
      </c>
      <c r="CE277" s="8">
        <f>SUMIFS('Aceite Virgen Extra'!CE$6:CE$257,'Aceite Virgen Extra'!$A$6:$A$257,"&gt;="&amp;$A277,'Aceite Virgen Extra'!$B$6:$B$257,"&lt;="&amp;$B277)</f>
        <v>1.02</v>
      </c>
      <c r="CF277" s="8">
        <f>SUMIFS('Aceite Virgen Extra'!CF$6:CF$257,'Aceite Virgen Extra'!$A$6:$A$257,"&gt;="&amp;$A277,'Aceite Virgen Extra'!$B$6:$B$257,"&lt;="&amp;$B277)</f>
        <v>4.53</v>
      </c>
      <c r="CJ277" s="8">
        <f>SUMIFS('Aceite Virgen Extra'!CJ$6:CJ$257,'Aceite Virgen Extra'!$A$6:$A$257,"&gt;="&amp;$A277,'Aceite Virgen Extra'!$B$6:$B$257,"&lt;="&amp;$B277)</f>
        <v>1.58</v>
      </c>
      <c r="CK277" s="8">
        <f>SUMIFS('Aceite Virgen Extra'!CK$6:CK$257,'Aceite Virgen Extra'!$A$6:$A$257,"&gt;="&amp;$A277,'Aceite Virgen Extra'!$B$6:$B$257,"&lt;="&amp;$B277)</f>
        <v>2.38</v>
      </c>
      <c r="CL277" s="8">
        <f>SUMIFS('Aceite Virgen Extra'!CL$6:CL$257,'Aceite Virgen Extra'!$A$6:$A$257,"&gt;="&amp;$A277,'Aceite Virgen Extra'!$B$6:$B$257,"&lt;="&amp;$B277)</f>
        <v>1.43</v>
      </c>
      <c r="CM277" s="8">
        <f>SUMIFS('Aceite Virgen Extra'!CM$6:CM$257,'Aceite Virgen Extra'!$A$6:$A$257,"&gt;="&amp;$A277,'Aceite Virgen Extra'!$B$6:$B$257,"&lt;="&amp;$B277)</f>
        <v>1.23</v>
      </c>
      <c r="CQ277" s="8">
        <f>SUMIFS('Aceite Virgen Extra'!CQ$6:CQ$257,'Aceite Virgen Extra'!$A$6:$A$257,"&gt;="&amp;$A277,'Aceite Virgen Extra'!$B$6:$B$257,"&lt;="&amp;$B277)</f>
        <v>1.7599999999999998</v>
      </c>
      <c r="CR277" s="8">
        <f>SUMIFS('Aceite Virgen Extra'!CR$6:CR$257,'Aceite Virgen Extra'!$A$6:$A$257,"&gt;="&amp;$A277,'Aceite Virgen Extra'!$B$6:$B$257,"&lt;="&amp;$B277)</f>
        <v>1.86</v>
      </c>
      <c r="CS277" s="8">
        <f>SUMIFS('Aceite Virgen Extra'!CS$6:CS$257,'Aceite Virgen Extra'!$A$6:$A$257,"&gt;="&amp;$A277,'Aceite Virgen Extra'!$B$6:$B$257,"&lt;="&amp;$B277)</f>
        <v>1.9300000000000002</v>
      </c>
      <c r="CT277" s="8">
        <f>SUMIFS('Aceite Virgen Extra'!CT$6:CT$257,'Aceite Virgen Extra'!$A$6:$A$257,"&gt;="&amp;$A277,'Aceite Virgen Extra'!$B$6:$B$257,"&lt;="&amp;$B277)</f>
        <v>0.83</v>
      </c>
      <c r="CX277" s="8">
        <f>SUMIFS('Aceite Virgen Extra'!CX$6:CX$257,'Aceite Virgen Extra'!$A$6:$A$257,"&gt;="&amp;$A277,'Aceite Virgen Extra'!$B$6:$B$257,"&lt;="&amp;$B277)</f>
        <v>1.2</v>
      </c>
      <c r="CY277" s="8">
        <f>SUMIFS('Aceite Virgen Extra'!CY$6:CY$257,'Aceite Virgen Extra'!$A$6:$A$257,"&gt;="&amp;$A277,'Aceite Virgen Extra'!$B$6:$B$257,"&lt;="&amp;$B277)</f>
        <v>2.52</v>
      </c>
      <c r="CZ277" s="8">
        <f>SUMIFS('Aceite Virgen Extra'!CZ$6:CZ$257,'Aceite Virgen Extra'!$A$6:$A$257,"&gt;="&amp;$A277,'Aceite Virgen Extra'!$B$6:$B$257,"&lt;="&amp;$B277)</f>
        <v>1.07</v>
      </c>
      <c r="DA277" s="8">
        <f>SUMIFS('Aceite Virgen Extra'!DA$6:DA$257,'Aceite Virgen Extra'!$A$6:$A$257,"&gt;="&amp;$A277,'Aceite Virgen Extra'!$B$6:$B$257,"&lt;="&amp;$B277)</f>
        <v>0</v>
      </c>
      <c r="DE277" s="8">
        <f>SUMIFS('Aceite Virgen Extra'!DE$6:DE$257,'Aceite Virgen Extra'!$A$6:$A$257,"&gt;="&amp;$A277,'Aceite Virgen Extra'!$B$6:$B$257,"&lt;="&amp;$B277)</f>
        <v>0.84</v>
      </c>
      <c r="DF277" s="8">
        <f>SUMIFS('Aceite Virgen Extra'!DF$6:DF$257,'Aceite Virgen Extra'!$A$6:$A$257,"&gt;="&amp;$A277,'Aceite Virgen Extra'!$B$6:$B$257,"&lt;="&amp;$B277)</f>
        <v>0.47000000000000003</v>
      </c>
      <c r="DG277" s="8">
        <f>SUMIFS('Aceite Virgen Extra'!DG$6:DG$257,'Aceite Virgen Extra'!$A$6:$A$257,"&gt;="&amp;$A277,'Aceite Virgen Extra'!$B$6:$B$257,"&lt;="&amp;$B277)</f>
        <v>1.3399999999999999</v>
      </c>
      <c r="DH277" s="8">
        <f>SUMIFS('Aceite Virgen Extra'!DH$6:DH$257,'Aceite Virgen Extra'!$A$6:$A$257,"&gt;="&amp;$A277,'Aceite Virgen Extra'!$B$6:$B$257,"&lt;="&amp;$B277)</f>
        <v>0</v>
      </c>
      <c r="DL277" s="8">
        <f>SUMIFS('Aceite Virgen Extra'!DL$6:DL$257,'Aceite Virgen Extra'!$A$6:$A$257,"&gt;="&amp;$A277,'Aceite Virgen Extra'!$B$6:$B$257,"&lt;="&amp;$B277)</f>
        <v>0.64</v>
      </c>
      <c r="DM277" s="8">
        <f>SUMIFS('Aceite Virgen Extra'!DM$6:DM$257,'Aceite Virgen Extra'!$A$6:$A$257,"&gt;="&amp;$A277,'Aceite Virgen Extra'!$B$6:$B$257,"&lt;="&amp;$B277)</f>
        <v>0.6</v>
      </c>
      <c r="DN277" s="8">
        <f>SUMIFS('Aceite Virgen Extra'!DN$6:DN$257,'Aceite Virgen Extra'!$A$6:$A$257,"&gt;="&amp;$A277,'Aceite Virgen Extra'!$B$6:$B$257,"&lt;="&amp;$B277)</f>
        <v>0.62</v>
      </c>
      <c r="DO277" s="8">
        <f>SUMIFS('Aceite Virgen Extra'!DO$6:DO$257,'Aceite Virgen Extra'!$A$6:$A$257,"&gt;="&amp;$A277,'Aceite Virgen Extra'!$B$6:$B$257,"&lt;="&amp;$B277)</f>
        <v>0.69</v>
      </c>
      <c r="DS277" s="8">
        <f>SUMIFS('Aceite Virgen Extra'!DS$6:DS$257,'Aceite Virgen Extra'!$A$6:$A$257,"&gt;="&amp;$A277,'Aceite Virgen Extra'!$B$6:$B$257,"&lt;="&amp;$B277)</f>
        <v>1.23</v>
      </c>
      <c r="DT277" s="8">
        <f>SUMIFS('Aceite Virgen Extra'!DT$6:DT$257,'Aceite Virgen Extra'!$A$6:$A$257,"&gt;="&amp;$A277,'Aceite Virgen Extra'!$B$6:$B$257,"&lt;="&amp;$B277)</f>
        <v>0.31</v>
      </c>
      <c r="DU277" s="8">
        <f>SUMIFS('Aceite Virgen Extra'!DU$6:DU$257,'Aceite Virgen Extra'!$A$6:$A$257,"&gt;="&amp;$A277,'Aceite Virgen Extra'!$B$6:$B$257,"&lt;="&amp;$B277)</f>
        <v>1.9300000000000002</v>
      </c>
      <c r="DV277" s="8">
        <f>SUMIFS('Aceite Virgen Extra'!DV$6:DV$257,'Aceite Virgen Extra'!$A$6:$A$257,"&gt;="&amp;$A277,'Aceite Virgen Extra'!$B$6:$B$257,"&lt;="&amp;$B277)</f>
        <v>0.77</v>
      </c>
      <c r="DZ277" s="8">
        <f>SUMIFS('Aceite Virgen Extra'!DZ$6:DZ$257,'Aceite Virgen Extra'!$A$6:$A$257,"&gt;="&amp;$A277,'Aceite Virgen Extra'!$B$6:$B$257,"&lt;="&amp;$B277)</f>
        <v>4.5500000000000007</v>
      </c>
      <c r="EA277" s="8">
        <f>SUMIFS('Aceite Virgen Extra'!EA$6:EA$257,'Aceite Virgen Extra'!$A$6:$A$257,"&gt;="&amp;$A277,'Aceite Virgen Extra'!$B$6:$B$257,"&lt;="&amp;$B277)</f>
        <v>12</v>
      </c>
      <c r="EB277" s="8">
        <f>SUMIFS('Aceite Virgen Extra'!EB$6:EB$257,'Aceite Virgen Extra'!$A$6:$A$257,"&gt;="&amp;$A277,'Aceite Virgen Extra'!$B$6:$B$257,"&lt;="&amp;$B277)</f>
        <v>1.1400000000000001</v>
      </c>
      <c r="EC277" s="8">
        <f>SUMIFS('Aceite Virgen Extra'!EC$6:EC$257,'Aceite Virgen Extra'!$A$6:$A$257,"&gt;="&amp;$A277,'Aceite Virgen Extra'!$B$6:$B$257,"&lt;="&amp;$B277)</f>
        <v>0.21</v>
      </c>
      <c r="EG277" s="8">
        <f>SUMIFS('Aceite Virgen Extra'!EG$6:EG$257,'Aceite Virgen Extra'!$A$6:$A$257,"&gt;="&amp;$A277,'Aceite Virgen Extra'!$B$6:$B$257,"&lt;="&amp;$B277)</f>
        <v>1.4400000000000002</v>
      </c>
      <c r="EH277" s="8">
        <f>SUMIFS('Aceite Virgen Extra'!EH$6:EH$257,'Aceite Virgen Extra'!$A$6:$A$257,"&gt;="&amp;$A277,'Aceite Virgen Extra'!$B$6:$B$257,"&lt;="&amp;$B277)</f>
        <v>2.8200000000000003</v>
      </c>
      <c r="EI277" s="8">
        <f>SUMIFS('Aceite Virgen Extra'!EI$6:EI$257,'Aceite Virgen Extra'!$A$6:$A$257,"&gt;="&amp;$A277,'Aceite Virgen Extra'!$B$6:$B$257,"&lt;="&amp;$B277)</f>
        <v>0.86999999999999988</v>
      </c>
      <c r="EJ277" s="8">
        <f>SUMIFS('Aceite Virgen Extra'!EJ$6:EJ$257,'Aceite Virgen Extra'!$A$6:$A$257,"&gt;="&amp;$A277,'Aceite Virgen Extra'!$B$6:$B$257,"&lt;="&amp;$B277)</f>
        <v>0</v>
      </c>
      <c r="EN277" s="8">
        <f>SUMIFS('Aceite Virgen Extra'!EN$6:EN$257,'Aceite Virgen Extra'!$A$6:$A$257,"&gt;="&amp;$A277,'Aceite Virgen Extra'!$B$6:$B$257,"&lt;="&amp;$B277)</f>
        <v>4.28</v>
      </c>
      <c r="EO277" s="8">
        <f>SUMIFS('Aceite Virgen Extra'!EO$6:EO$257,'Aceite Virgen Extra'!$A$6:$A$257,"&gt;="&amp;$A277,'Aceite Virgen Extra'!$B$6:$B$257,"&lt;="&amp;$B277)</f>
        <v>11.120000000000001</v>
      </c>
      <c r="EP277" s="8">
        <f>SUMIFS('Aceite Virgen Extra'!EP$6:EP$257,'Aceite Virgen Extra'!$A$6:$A$257,"&gt;="&amp;$A277,'Aceite Virgen Extra'!$B$6:$B$257,"&lt;="&amp;$B277)</f>
        <v>1.21</v>
      </c>
      <c r="EQ277" s="8">
        <f>SUMIFS('Aceite Virgen Extra'!EQ$6:EQ$257,'Aceite Virgen Extra'!$A$6:$A$257,"&gt;="&amp;$A277,'Aceite Virgen Extra'!$B$6:$B$257,"&lt;="&amp;$B277)</f>
        <v>0</v>
      </c>
      <c r="EU277" s="8">
        <f>SUMIFS('Aceite Virgen Extra'!EU$6:EU$257,'Aceite Virgen Extra'!$A$6:$A$257,"&gt;="&amp;$A277,'Aceite Virgen Extra'!$B$6:$B$257,"&lt;="&amp;$B277)</f>
        <v>3.63</v>
      </c>
      <c r="EV277" s="8">
        <f>SUMIFS('Aceite Virgen Extra'!EV$6:EV$257,'Aceite Virgen Extra'!$A$6:$A$257,"&gt;="&amp;$A277,'Aceite Virgen Extra'!$B$6:$B$257,"&lt;="&amp;$B277)</f>
        <v>6.6</v>
      </c>
      <c r="EW277" s="8">
        <f>SUMIFS('Aceite Virgen Extra'!EW$6:EW$257,'Aceite Virgen Extra'!$A$6:$A$257,"&gt;="&amp;$A277,'Aceite Virgen Extra'!$B$6:$B$257,"&lt;="&amp;$B277)</f>
        <v>2.8400000000000003</v>
      </c>
      <c r="EX277" s="8">
        <f>SUMIFS('Aceite Virgen Extra'!EX$6:EX$257,'Aceite Virgen Extra'!$A$6:$A$257,"&gt;="&amp;$A277,'Aceite Virgen Extra'!$B$6:$B$257,"&lt;="&amp;$B277)</f>
        <v>0.93</v>
      </c>
      <c r="FB277" s="8">
        <f>SUMIFS('Aceite Virgen Extra'!FB$6:FB$257,'Aceite Virgen Extra'!$A$6:$A$257,"&gt;="&amp;$A277,'Aceite Virgen Extra'!$B$6:$B$257,"&lt;="&amp;$B277)</f>
        <v>5.0299999999999994</v>
      </c>
      <c r="FC277" s="8">
        <f>SUMIFS('Aceite Virgen Extra'!FC$6:FC$257,'Aceite Virgen Extra'!$A$6:$A$257,"&gt;="&amp;$A277,'Aceite Virgen Extra'!$B$6:$B$257,"&lt;="&amp;$B277)</f>
        <v>4.16</v>
      </c>
      <c r="FD277" s="8">
        <f>SUMIFS('Aceite Virgen Extra'!FD$6:FD$257,'Aceite Virgen Extra'!$A$6:$A$257,"&gt;="&amp;$A277,'Aceite Virgen Extra'!$B$6:$B$257,"&lt;="&amp;$B277)</f>
        <v>5.7899999999999991</v>
      </c>
      <c r="FE277" s="8">
        <f>SUMIFS('Aceite Virgen Extra'!FE$6:FE$257,'Aceite Virgen Extra'!$A$6:$A$257,"&gt;="&amp;$A277,'Aceite Virgen Extra'!$B$6:$B$257,"&lt;="&amp;$B277)</f>
        <v>3.89</v>
      </c>
      <c r="FI277" s="8">
        <f>SUMIFS('Aceite Virgen Extra'!FI$6:FI$257,'Aceite Virgen Extra'!$A$6:$A$257,"&gt;="&amp;$A277,'Aceite Virgen Extra'!$B$6:$B$257,"&lt;="&amp;$B277)</f>
        <v>2.86</v>
      </c>
      <c r="FJ277" s="8">
        <f>SUMIFS('Aceite Virgen Extra'!FJ$6:FJ$257,'Aceite Virgen Extra'!$A$6:$A$257,"&gt;="&amp;$A277,'Aceite Virgen Extra'!$B$6:$B$257,"&lt;="&amp;$B277)</f>
        <v>1.7</v>
      </c>
      <c r="FK277" s="8">
        <f>SUMIFS('Aceite Virgen Extra'!FK$6:FK$257,'Aceite Virgen Extra'!$A$6:$A$257,"&gt;="&amp;$A277,'Aceite Virgen Extra'!$B$6:$B$257,"&lt;="&amp;$B277)</f>
        <v>2.83</v>
      </c>
      <c r="FL277" s="8">
        <f>SUMIFS('Aceite Virgen Extra'!FL$6:FL$257,'Aceite Virgen Extra'!$A$6:$A$257,"&gt;="&amp;$A277,'Aceite Virgen Extra'!$B$6:$B$257,"&lt;="&amp;$B277)</f>
        <v>5.71</v>
      </c>
      <c r="FP277" s="8">
        <f>SUMIFS('Aceite Virgen Extra'!FP$6:FP$257,'Aceite Virgen Extra'!$A$6:$A$257,"&gt;="&amp;$A277,'Aceite Virgen Extra'!$B$6:$B$257,"&lt;="&amp;$B277)</f>
        <v>1.8800000000000001</v>
      </c>
      <c r="FQ277" s="8">
        <f>SUMIFS('Aceite Virgen Extra'!FQ$6:FQ$257,'Aceite Virgen Extra'!$A$6:$A$257,"&gt;="&amp;$A277,'Aceite Virgen Extra'!$B$6:$B$257,"&lt;="&amp;$B277)</f>
        <v>1.8900000000000001</v>
      </c>
      <c r="FR277" s="8">
        <f>SUMIFS('Aceite Virgen Extra'!FR$6:FR$257,'Aceite Virgen Extra'!$A$6:$A$257,"&gt;="&amp;$A277,'Aceite Virgen Extra'!$B$6:$B$257,"&lt;="&amp;$B277)</f>
        <v>1.88</v>
      </c>
      <c r="FS277" s="8">
        <f>SUMIFS('Aceite Virgen Extra'!FS$6:FS$257,'Aceite Virgen Extra'!$A$6:$A$257,"&gt;="&amp;$A277,'Aceite Virgen Extra'!$B$6:$B$257,"&lt;="&amp;$B277)</f>
        <v>2.0300000000000002</v>
      </c>
      <c r="FW277" s="8">
        <f>SUMIFS('Aceite Virgen Extra'!FW$6:FW$257,'Aceite Virgen Extra'!$A$6:$A$257,"&gt;="&amp;$A277,'Aceite Virgen Extra'!$B$6:$B$257,"&lt;="&amp;$B277)</f>
        <v>0.78</v>
      </c>
      <c r="FX277" s="8">
        <f>SUMIFS('Aceite Virgen Extra'!FX$6:FX$257,'Aceite Virgen Extra'!$A$6:$A$257,"&gt;="&amp;$A277,'Aceite Virgen Extra'!$B$6:$B$257,"&lt;="&amp;$B277)</f>
        <v>1.48</v>
      </c>
      <c r="FY277" s="8">
        <f>SUMIFS('Aceite Virgen Extra'!FY$6:FY$257,'Aceite Virgen Extra'!$A$6:$A$257,"&gt;="&amp;$A277,'Aceite Virgen Extra'!$B$6:$B$257,"&lt;="&amp;$B277)</f>
        <v>0.7</v>
      </c>
      <c r="FZ277" s="8">
        <f>SUMIFS('Aceite Virgen Extra'!FZ$6:FZ$257,'Aceite Virgen Extra'!$A$6:$A$257,"&gt;="&amp;$A277,'Aceite Virgen Extra'!$B$6:$B$257,"&lt;="&amp;$B277)</f>
        <v>0</v>
      </c>
      <c r="GD277" s="8">
        <f>SUMIFS('Aceite Virgen Extra'!GD$6:GD$257,'Aceite Virgen Extra'!$A$6:$A$257,"&gt;="&amp;$A277,'Aceite Virgen Extra'!$B$6:$B$257,"&lt;="&amp;$B277)</f>
        <v>1.22</v>
      </c>
      <c r="GE277" s="8">
        <f>SUMIFS('Aceite Virgen Extra'!GE$6:GE$257,'Aceite Virgen Extra'!$A$6:$A$257,"&gt;="&amp;$A277,'Aceite Virgen Extra'!$B$6:$B$257,"&lt;="&amp;$B277)</f>
        <v>2.3499999999999996</v>
      </c>
      <c r="GF277" s="8">
        <f>SUMIFS('Aceite Virgen Extra'!GF$6:GF$257,'Aceite Virgen Extra'!$A$6:$A$257,"&gt;="&amp;$A277,'Aceite Virgen Extra'!$B$6:$B$257,"&lt;="&amp;$B277)</f>
        <v>0.92</v>
      </c>
      <c r="GG277" s="8">
        <f>SUMIFS('Aceite Virgen Extra'!GG$6:GG$257,'Aceite Virgen Extra'!$A$6:$A$257,"&gt;="&amp;$A277,'Aceite Virgen Extra'!$B$6:$B$257,"&lt;="&amp;$B277)</f>
        <v>0</v>
      </c>
      <c r="GK277" s="8">
        <f>SUMIFS('Aceite Virgen Extra'!GK$6:GK$257,'Aceite Virgen Extra'!$A$6:$A$257,"&gt;="&amp;$A277,'Aceite Virgen Extra'!$B$6:$B$257,"&lt;="&amp;$B277)</f>
        <v>0.9</v>
      </c>
      <c r="GL277" s="8">
        <f>SUMIFS('Aceite Virgen Extra'!GL$6:GL$257,'Aceite Virgen Extra'!$A$6:$A$257,"&gt;="&amp;$A277,'Aceite Virgen Extra'!$B$6:$B$257,"&lt;="&amp;$B277)</f>
        <v>0.63</v>
      </c>
      <c r="GM277" s="8">
        <f>SUMIFS('Aceite Virgen Extra'!GM$6:GM$257,'Aceite Virgen Extra'!$A$6:$A$257,"&gt;="&amp;$A277,'Aceite Virgen Extra'!$B$6:$B$257,"&lt;="&amp;$B277)</f>
        <v>1.07</v>
      </c>
      <c r="GN277" s="8">
        <f>SUMIFS('Aceite Virgen Extra'!GN$6:GN$257,'Aceite Virgen Extra'!$A$6:$A$257,"&gt;="&amp;$A277,'Aceite Virgen Extra'!$B$6:$B$257,"&lt;="&amp;$B277)</f>
        <v>0</v>
      </c>
      <c r="GR277" s="8">
        <f>SUMIFS('Aceite Virgen Extra'!GR$6:GR$257,'Aceite Virgen Extra'!$A$6:$A$257,"&gt;="&amp;$A277,'Aceite Virgen Extra'!$B$6:$B$257,"&lt;="&amp;$B277)</f>
        <v>1.32</v>
      </c>
      <c r="GS277" s="8">
        <f>SUMIFS('Aceite Virgen Extra'!GS$6:GS$257,'Aceite Virgen Extra'!$A$6:$A$257,"&gt;="&amp;$A277,'Aceite Virgen Extra'!$B$6:$B$257,"&lt;="&amp;$B277)</f>
        <v>0.98</v>
      </c>
      <c r="GT277" s="8">
        <f>SUMIFS('Aceite Virgen Extra'!GT$6:GT$257,'Aceite Virgen Extra'!$A$6:$A$257,"&gt;="&amp;$A277,'Aceite Virgen Extra'!$B$6:$B$257,"&lt;="&amp;$B277)</f>
        <v>1.78</v>
      </c>
      <c r="GU277" s="8">
        <f>SUMIFS('Aceite Virgen Extra'!GU$6:GU$257,'Aceite Virgen Extra'!$A$6:$A$257,"&gt;="&amp;$A277,'Aceite Virgen Extra'!$B$6:$B$257,"&lt;="&amp;$B277)</f>
        <v>0</v>
      </c>
      <c r="GY277" s="8">
        <f>SUMIFS('Aceite Virgen Extra'!GY$6:GY$257,'Aceite Virgen Extra'!$A$6:$A$257,"&gt;="&amp;$A277,'Aceite Virgen Extra'!$B$6:$B$257,"&lt;="&amp;$B277)</f>
        <v>2.16</v>
      </c>
      <c r="GZ277" s="8">
        <f>SUMIFS('Aceite Virgen Extra'!GZ$6:GZ$257,'Aceite Virgen Extra'!$A$6:$A$257,"&gt;="&amp;$A277,'Aceite Virgen Extra'!$B$6:$B$257,"&lt;="&amp;$B277)</f>
        <v>2.2399999999999998</v>
      </c>
      <c r="HA277" s="8">
        <f>SUMIFS('Aceite Virgen Extra'!HA$6:HA$257,'Aceite Virgen Extra'!$A$6:$A$257,"&gt;="&amp;$A277,'Aceite Virgen Extra'!$B$6:$B$257,"&lt;="&amp;$B277)</f>
        <v>2.1799999999999997</v>
      </c>
      <c r="HB277" s="8">
        <f>SUMIFS('Aceite Virgen Extra'!HB$6:HB$257,'Aceite Virgen Extra'!$A$6:$A$257,"&gt;="&amp;$A277,'Aceite Virgen Extra'!$B$6:$B$257,"&lt;="&amp;$B277)</f>
        <v>1.33</v>
      </c>
    </row>
    <row r="278" spans="1:210" x14ac:dyDescent="0.3">
      <c r="A278" s="14">
        <f>'TAM Aceite Virgen Extra'!B26</f>
        <v>5.5</v>
      </c>
      <c r="B278" s="14">
        <f>'TAM Aceite Virgen Extra'!C26</f>
        <v>5.7</v>
      </c>
      <c r="C278" s="14"/>
      <c r="D278" s="8">
        <f>SUMIFS('Aceite Virgen Extra'!D$6:D$257,'Aceite Virgen Extra'!$A$6:$A$257,"&gt;="&amp;$A278,'Aceite Virgen Extra'!$B$6:$B$257,"&lt;="&amp;$B278)</f>
        <v>1.5100000000000002</v>
      </c>
      <c r="E278" s="8">
        <f>SUMIFS('Aceite Virgen Extra'!E$6:E$257,'Aceite Virgen Extra'!$A$6:$A$257,"&gt;="&amp;$A278,'Aceite Virgen Extra'!$B$6:$B$257,"&lt;="&amp;$B278)</f>
        <v>1.08</v>
      </c>
      <c r="F278" s="8">
        <f>SUMIFS('Aceite Virgen Extra'!F$6:F$257,'Aceite Virgen Extra'!$A$6:$A$257,"&gt;="&amp;$A278,'Aceite Virgen Extra'!$B$6:$B$257,"&lt;="&amp;$B278)</f>
        <v>1.6600000000000001</v>
      </c>
      <c r="G278" s="8">
        <f>SUMIFS('Aceite Virgen Extra'!G$6:G$257,'Aceite Virgen Extra'!$A$6:$A$257,"&gt;="&amp;$A278,'Aceite Virgen Extra'!$B$6:$B$257,"&lt;="&amp;$B278)</f>
        <v>1.32</v>
      </c>
      <c r="H278" s="14"/>
      <c r="I278" s="14"/>
      <c r="J278" s="14"/>
      <c r="K278" s="8">
        <f>SUMIFS('Aceite Virgen Extra'!K$6:K$257,'Aceite Virgen Extra'!$A$6:$A$257,"&gt;="&amp;$A278,'Aceite Virgen Extra'!$B$6:$B$257,"&lt;="&amp;$B278)</f>
        <v>0.77</v>
      </c>
      <c r="L278" s="8">
        <f>SUMIFS('Aceite Virgen Extra'!L$6:L$257,'Aceite Virgen Extra'!$A$6:$A$257,"&gt;="&amp;$A278,'Aceite Virgen Extra'!$B$6:$B$257,"&lt;="&amp;$B278)</f>
        <v>0.64</v>
      </c>
      <c r="M278" s="8">
        <f>SUMIFS('Aceite Virgen Extra'!M$6:M$257,'Aceite Virgen Extra'!$A$6:$A$257,"&gt;="&amp;$A278,'Aceite Virgen Extra'!$B$6:$B$257,"&lt;="&amp;$B278)</f>
        <v>0.76</v>
      </c>
      <c r="N278" s="8">
        <f>SUMIFS('Aceite Virgen Extra'!N$6:N$257,'Aceite Virgen Extra'!$A$6:$A$257,"&gt;="&amp;$A278,'Aceite Virgen Extra'!$B$6:$B$257,"&lt;="&amp;$B278)</f>
        <v>0.63</v>
      </c>
      <c r="O278" s="14"/>
      <c r="P278" s="14"/>
      <c r="Q278" s="14"/>
      <c r="R278" s="8">
        <f>SUMIFS('Aceite Virgen Extra'!R$6:R$257,'Aceite Virgen Extra'!$A$6:$A$257,"&gt;="&amp;$A278,'Aceite Virgen Extra'!$B$6:$B$257,"&lt;="&amp;$B278)</f>
        <v>1.18</v>
      </c>
      <c r="S278" s="8">
        <f>SUMIFS('Aceite Virgen Extra'!S$6:S$257,'Aceite Virgen Extra'!$A$6:$A$257,"&gt;="&amp;$A278,'Aceite Virgen Extra'!$B$6:$B$257,"&lt;="&amp;$B278)</f>
        <v>1.3599999999999999</v>
      </c>
      <c r="T278" s="8">
        <f>SUMIFS('Aceite Virgen Extra'!T$6:T$257,'Aceite Virgen Extra'!$A$6:$A$257,"&gt;="&amp;$A278,'Aceite Virgen Extra'!$B$6:$B$257,"&lt;="&amp;$B278)</f>
        <v>0.21</v>
      </c>
      <c r="U278" s="8">
        <f>SUMIFS('Aceite Virgen Extra'!U$6:U$257,'Aceite Virgen Extra'!$A$6:$A$257,"&gt;="&amp;$A278,'Aceite Virgen Extra'!$B$6:$B$257,"&lt;="&amp;$B278)</f>
        <v>3.4</v>
      </c>
      <c r="V278" s="14"/>
      <c r="W278" s="14"/>
      <c r="X278" s="14"/>
      <c r="Y278" s="8">
        <f>SUMIFS('Aceite Virgen Extra'!Y$6:Y$257,'Aceite Virgen Extra'!$A$6:$A$257,"&gt;="&amp;$A278,'Aceite Virgen Extra'!$B$6:$B$257,"&lt;="&amp;$B278)</f>
        <v>1.1400000000000001</v>
      </c>
      <c r="Z278" s="8">
        <f>SUMIFS('Aceite Virgen Extra'!Z$6:Z$257,'Aceite Virgen Extra'!$A$6:$A$257,"&gt;="&amp;$A278,'Aceite Virgen Extra'!$B$6:$B$257,"&lt;="&amp;$B278)</f>
        <v>0.27</v>
      </c>
      <c r="AA278" s="8">
        <f>SUMIFS('Aceite Virgen Extra'!AA$6:AA$257,'Aceite Virgen Extra'!$A$6:$A$257,"&gt;="&amp;$A278,'Aceite Virgen Extra'!$B$6:$B$257,"&lt;="&amp;$B278)</f>
        <v>1.73</v>
      </c>
      <c r="AB278" s="8">
        <f>SUMIFS('Aceite Virgen Extra'!AB$6:AB$257,'Aceite Virgen Extra'!$A$6:$A$257,"&gt;="&amp;$A278,'Aceite Virgen Extra'!$B$6:$B$257,"&lt;="&amp;$B278)</f>
        <v>0.52</v>
      </c>
      <c r="AC278" s="14"/>
      <c r="AD278" s="14"/>
      <c r="AE278" s="14"/>
      <c r="AF278" s="8">
        <f>SUMIFS('Aceite Virgen Extra'!AF$6:AF$257,'Aceite Virgen Extra'!$A$6:$A$257,"&gt;="&amp;$A278,'Aceite Virgen Extra'!$B$6:$B$257,"&lt;="&amp;$B278)</f>
        <v>0.57000000000000006</v>
      </c>
      <c r="AG278" s="8">
        <f>SUMIFS('Aceite Virgen Extra'!AG$6:AG$257,'Aceite Virgen Extra'!$A$6:$A$257,"&gt;="&amp;$A278,'Aceite Virgen Extra'!$B$6:$B$257,"&lt;="&amp;$B278)</f>
        <v>1.3</v>
      </c>
      <c r="AH278" s="8">
        <f>SUMIFS('Aceite Virgen Extra'!AH$6:AH$257,'Aceite Virgen Extra'!$A$6:$A$257,"&gt;="&amp;$A278,'Aceite Virgen Extra'!$B$6:$B$257,"&lt;="&amp;$B278)</f>
        <v>0.17</v>
      </c>
      <c r="AI278" s="8">
        <f>SUMIFS('Aceite Virgen Extra'!AI$6:AI$257,'Aceite Virgen Extra'!$A$6:$A$257,"&gt;="&amp;$A278,'Aceite Virgen Extra'!$B$6:$B$257,"&lt;="&amp;$B278)</f>
        <v>1</v>
      </c>
      <c r="AJ278" s="14"/>
      <c r="AK278" s="14"/>
      <c r="AL278" s="14"/>
      <c r="AM278" s="8">
        <f>SUMIFS('Aceite Virgen Extra'!AM$6:AM$257,'Aceite Virgen Extra'!$A$6:$A$257,"&gt;="&amp;$A278,'Aceite Virgen Extra'!$B$6:$B$257,"&lt;="&amp;$B278)</f>
        <v>1.25</v>
      </c>
      <c r="AN278" s="8">
        <f>SUMIFS('Aceite Virgen Extra'!AN$6:AN$257,'Aceite Virgen Extra'!$A$6:$A$257,"&gt;="&amp;$A278,'Aceite Virgen Extra'!$B$6:$B$257,"&lt;="&amp;$B278)</f>
        <v>2.13</v>
      </c>
      <c r="AO278" s="8">
        <f>SUMIFS('Aceite Virgen Extra'!AO$6:AO$257,'Aceite Virgen Extra'!$A$6:$A$257,"&gt;="&amp;$A278,'Aceite Virgen Extra'!$B$6:$B$257,"&lt;="&amp;$B278)</f>
        <v>0.81</v>
      </c>
      <c r="AP278" s="8">
        <f>SUMIFS('Aceite Virgen Extra'!AP$6:AP$257,'Aceite Virgen Extra'!$A$6:$A$257,"&gt;="&amp;$A278,'Aceite Virgen Extra'!$B$6:$B$257,"&lt;="&amp;$B278)</f>
        <v>1.44</v>
      </c>
      <c r="AQ278" s="14"/>
      <c r="AR278" s="14"/>
      <c r="AT278" s="8">
        <f>SUMIFS('Aceite Virgen Extra'!AT$6:AT$257,'Aceite Virgen Extra'!$A$6:$A$257,"&gt;="&amp;$A278,'Aceite Virgen Extra'!$B$6:$B$257,"&lt;="&amp;$B278)</f>
        <v>1.6800000000000002</v>
      </c>
      <c r="AU278" s="8">
        <f>SUMIFS('Aceite Virgen Extra'!AU$6:AU$257,'Aceite Virgen Extra'!$A$6:$A$257,"&gt;="&amp;$A278,'Aceite Virgen Extra'!$B$6:$B$257,"&lt;="&amp;$B278)</f>
        <v>1.27</v>
      </c>
      <c r="AV278" s="8">
        <f>SUMIFS('Aceite Virgen Extra'!AV$6:AV$257,'Aceite Virgen Extra'!$A$6:$A$257,"&gt;="&amp;$A278,'Aceite Virgen Extra'!$B$6:$B$257,"&lt;="&amp;$B278)</f>
        <v>1.98</v>
      </c>
      <c r="AW278" s="8">
        <f>SUMIFS('Aceite Virgen Extra'!AW$6:AW$257,'Aceite Virgen Extra'!$A$6:$A$257,"&gt;="&amp;$A278,'Aceite Virgen Extra'!$B$6:$B$257,"&lt;="&amp;$B278)</f>
        <v>1.48</v>
      </c>
      <c r="BA278" s="8">
        <f>SUMIFS('Aceite Virgen Extra'!BA$6:BA$257,'Aceite Virgen Extra'!$A$6:$A$257,"&gt;="&amp;A278,'Aceite Virgen Extra'!$B$6:$B$257,"&lt;="&amp;B278)</f>
        <v>5</v>
      </c>
      <c r="BB278" s="8">
        <f>SUMIFS('Aceite Virgen Extra'!BB$6:BB$257,'Aceite Virgen Extra'!$A$6:$A$257,"&gt;="&amp;$A278,'Aceite Virgen Extra'!$B$6:$B$257,"&lt;="&amp;$B278)</f>
        <v>14.040000000000001</v>
      </c>
      <c r="BC278" s="8">
        <f>SUMIFS('Aceite Virgen Extra'!BC$6:BC$257,'Aceite Virgen Extra'!$A$6:$A$257,"&gt;="&amp;$A278,'Aceite Virgen Extra'!$B$6:$B$257,"&lt;="&amp;$B278)</f>
        <v>1.0899999999999999</v>
      </c>
      <c r="BD278" s="8">
        <f>SUMIFS('Aceite Virgen Extra'!BD$6:BD$257,'Aceite Virgen Extra'!$A$6:$A$257,"&gt;="&amp;$A278,'Aceite Virgen Extra'!$B$6:$B$257,"&lt;="&amp;$B278)</f>
        <v>1.89</v>
      </c>
      <c r="BH278" s="8">
        <f>SUMIFS('Aceite Virgen Extra'!BH$6:BH$257,'Aceite Virgen Extra'!$A$6:$A$257,"&gt;="&amp;$A278,'Aceite Virgen Extra'!$B$6:$B$257,"&lt;="&amp;$B278)</f>
        <v>4.3500000000000005</v>
      </c>
      <c r="BI278" s="8">
        <f>SUMIFS('Aceite Virgen Extra'!BI$6:BI$257,'Aceite Virgen Extra'!$A$6:$A$257,"&gt;="&amp;$A278,'Aceite Virgen Extra'!$B$6:$B$257,"&lt;="&amp;$B278)</f>
        <v>6.12</v>
      </c>
      <c r="BJ278" s="8">
        <f>SUMIFS('Aceite Virgen Extra'!BJ$6:BJ$257,'Aceite Virgen Extra'!$A$6:$A$257,"&gt;="&amp;$A278,'Aceite Virgen Extra'!$B$6:$B$257,"&lt;="&amp;$B278)</f>
        <v>4.03</v>
      </c>
      <c r="BK278" s="8">
        <f>SUMIFS('Aceite Virgen Extra'!BK$6:BK$257,'Aceite Virgen Extra'!$A$6:$A$257,"&gt;="&amp;$A278,'Aceite Virgen Extra'!$B$6:$B$257,"&lt;="&amp;$B278)</f>
        <v>2.52</v>
      </c>
      <c r="BO278" s="8">
        <f>SUMIFS('Aceite Virgen Extra'!BO$6:BO$257,'Aceite Virgen Extra'!$A$6:$A$257,"&gt;="&amp;$A278,'Aceite Virgen Extra'!$B$6:$B$257,"&lt;="&amp;$B278)</f>
        <v>4.3800000000000008</v>
      </c>
      <c r="BP278" s="8">
        <f>SUMIFS('Aceite Virgen Extra'!BP$6:BP$257,'Aceite Virgen Extra'!$A$6:$A$257,"&gt;="&amp;$A278,'Aceite Virgen Extra'!$B$6:$B$257,"&lt;="&amp;$B278)</f>
        <v>9.42</v>
      </c>
      <c r="BQ278" s="8">
        <f>SUMIFS('Aceite Virgen Extra'!BQ$6:BQ$257,'Aceite Virgen Extra'!$A$6:$A$257,"&gt;="&amp;$A278,'Aceite Virgen Extra'!$B$6:$B$257,"&lt;="&amp;$B278)</f>
        <v>2.13</v>
      </c>
      <c r="BR278" s="8">
        <f>SUMIFS('Aceite Virgen Extra'!BR$6:BR$257,'Aceite Virgen Extra'!$A$6:$A$257,"&gt;="&amp;$A278,'Aceite Virgen Extra'!$B$6:$B$257,"&lt;="&amp;$B278)</f>
        <v>1.61</v>
      </c>
      <c r="BV278" s="8">
        <f>SUMIFS('Aceite Virgen Extra'!BV$6:BV$257,'Aceite Virgen Extra'!$A$6:$A$257,"&gt;="&amp;$A278,'Aceite Virgen Extra'!$B$6:$B$257,"&lt;="&amp;$B278)</f>
        <v>0.61</v>
      </c>
      <c r="BW278" s="8">
        <f>SUMIFS('Aceite Virgen Extra'!BW$6:BW$257,'Aceite Virgen Extra'!$A$6:$A$257,"&gt;="&amp;$A278,'Aceite Virgen Extra'!$B$6:$B$257,"&lt;="&amp;$B278)</f>
        <v>0.54</v>
      </c>
      <c r="BX278" s="8">
        <f>SUMIFS('Aceite Virgen Extra'!BX$6:BX$257,'Aceite Virgen Extra'!$A$6:$A$257,"&gt;="&amp;$A278,'Aceite Virgen Extra'!$B$6:$B$257,"&lt;="&amp;$B278)</f>
        <v>0.51</v>
      </c>
      <c r="BY278" s="8">
        <f>SUMIFS('Aceite Virgen Extra'!BY$6:BY$257,'Aceite Virgen Extra'!$A$6:$A$257,"&gt;="&amp;$A278,'Aceite Virgen Extra'!$B$6:$B$257,"&lt;="&amp;$B278)</f>
        <v>0.76</v>
      </c>
      <c r="CC278" s="8">
        <f>SUMIFS('Aceite Virgen Extra'!CC$6:CC$257,'Aceite Virgen Extra'!$A$6:$A$257,"&gt;="&amp;$A278,'Aceite Virgen Extra'!$B$6:$B$257,"&lt;="&amp;$B278)</f>
        <v>1.57</v>
      </c>
      <c r="CD278" s="8">
        <f>SUMIFS('Aceite Virgen Extra'!CD$6:CD$257,'Aceite Virgen Extra'!$A$6:$A$257,"&gt;="&amp;$A278,'Aceite Virgen Extra'!$B$6:$B$257,"&lt;="&amp;$B278)</f>
        <v>0</v>
      </c>
      <c r="CE278" s="8">
        <f>SUMIFS('Aceite Virgen Extra'!CE$6:CE$257,'Aceite Virgen Extra'!$A$6:$A$257,"&gt;="&amp;$A278,'Aceite Virgen Extra'!$B$6:$B$257,"&lt;="&amp;$B278)</f>
        <v>3.08</v>
      </c>
      <c r="CF278" s="8">
        <f>SUMIFS('Aceite Virgen Extra'!CF$6:CF$257,'Aceite Virgen Extra'!$A$6:$A$257,"&gt;="&amp;$A278,'Aceite Virgen Extra'!$B$6:$B$257,"&lt;="&amp;$B278)</f>
        <v>0</v>
      </c>
      <c r="CJ278" s="8">
        <f>SUMIFS('Aceite Virgen Extra'!CJ$6:CJ$257,'Aceite Virgen Extra'!$A$6:$A$257,"&gt;="&amp;$A278,'Aceite Virgen Extra'!$B$6:$B$257,"&lt;="&amp;$B278)</f>
        <v>0.7</v>
      </c>
      <c r="CK278" s="8">
        <f>SUMIFS('Aceite Virgen Extra'!CK$6:CK$257,'Aceite Virgen Extra'!$A$6:$A$257,"&gt;="&amp;$A278,'Aceite Virgen Extra'!$B$6:$B$257,"&lt;="&amp;$B278)</f>
        <v>1.2999999999999998</v>
      </c>
      <c r="CL278" s="8">
        <f>SUMIFS('Aceite Virgen Extra'!CL$6:CL$257,'Aceite Virgen Extra'!$A$6:$A$257,"&gt;="&amp;$A278,'Aceite Virgen Extra'!$B$6:$B$257,"&lt;="&amp;$B278)</f>
        <v>0.45</v>
      </c>
      <c r="CM278" s="8">
        <f>SUMIFS('Aceite Virgen Extra'!CM$6:CM$257,'Aceite Virgen Extra'!$A$6:$A$257,"&gt;="&amp;$A278,'Aceite Virgen Extra'!$B$6:$B$257,"&lt;="&amp;$B278)</f>
        <v>0</v>
      </c>
      <c r="CQ278" s="8">
        <f>SUMIFS('Aceite Virgen Extra'!CQ$6:CQ$257,'Aceite Virgen Extra'!$A$6:$A$257,"&gt;="&amp;$A278,'Aceite Virgen Extra'!$B$6:$B$257,"&lt;="&amp;$B278)</f>
        <v>0.35</v>
      </c>
      <c r="CR278" s="8">
        <f>SUMIFS('Aceite Virgen Extra'!CR$6:CR$257,'Aceite Virgen Extra'!$A$6:$A$257,"&gt;="&amp;$A278,'Aceite Virgen Extra'!$B$6:$B$257,"&lt;="&amp;$B278)</f>
        <v>0.1</v>
      </c>
      <c r="CS278" s="8">
        <f>SUMIFS('Aceite Virgen Extra'!CS$6:CS$257,'Aceite Virgen Extra'!$A$6:$A$257,"&gt;="&amp;$A278,'Aceite Virgen Extra'!$B$6:$B$257,"&lt;="&amp;$B278)</f>
        <v>0.47</v>
      </c>
      <c r="CT278" s="8">
        <f>SUMIFS('Aceite Virgen Extra'!CT$6:CT$257,'Aceite Virgen Extra'!$A$6:$A$257,"&gt;="&amp;$A278,'Aceite Virgen Extra'!$B$6:$B$257,"&lt;="&amp;$B278)</f>
        <v>0.67999999999999994</v>
      </c>
      <c r="CX278" s="8">
        <f>SUMIFS('Aceite Virgen Extra'!CX$6:CX$257,'Aceite Virgen Extra'!$A$6:$A$257,"&gt;="&amp;$A278,'Aceite Virgen Extra'!$B$6:$B$257,"&lt;="&amp;$B278)</f>
        <v>0.66999999999999993</v>
      </c>
      <c r="CY278" s="8">
        <f>SUMIFS('Aceite Virgen Extra'!CY$6:CY$257,'Aceite Virgen Extra'!$A$6:$A$257,"&gt;="&amp;$A278,'Aceite Virgen Extra'!$B$6:$B$257,"&lt;="&amp;$B278)</f>
        <v>1.33</v>
      </c>
      <c r="CZ278" s="8">
        <f>SUMIFS('Aceite Virgen Extra'!CZ$6:CZ$257,'Aceite Virgen Extra'!$A$6:$A$257,"&gt;="&amp;$A278,'Aceite Virgen Extra'!$B$6:$B$257,"&lt;="&amp;$B278)</f>
        <v>0.43</v>
      </c>
      <c r="DA278" s="8">
        <f>SUMIFS('Aceite Virgen Extra'!DA$6:DA$257,'Aceite Virgen Extra'!$A$6:$A$257,"&gt;="&amp;$A278,'Aceite Virgen Extra'!$B$6:$B$257,"&lt;="&amp;$B278)</f>
        <v>0</v>
      </c>
      <c r="DE278" s="8">
        <f>SUMIFS('Aceite Virgen Extra'!DE$6:DE$257,'Aceite Virgen Extra'!$A$6:$A$257,"&gt;="&amp;$A278,'Aceite Virgen Extra'!$B$6:$B$257,"&lt;="&amp;$B278)</f>
        <v>1.25</v>
      </c>
      <c r="DF278" s="8">
        <f>SUMIFS('Aceite Virgen Extra'!DF$6:DF$257,'Aceite Virgen Extra'!$A$6:$A$257,"&gt;="&amp;$A278,'Aceite Virgen Extra'!$B$6:$B$257,"&lt;="&amp;$B278)</f>
        <v>1.51</v>
      </c>
      <c r="DG278" s="8">
        <f>SUMIFS('Aceite Virgen Extra'!DG$6:DG$257,'Aceite Virgen Extra'!$A$6:$A$257,"&gt;="&amp;$A278,'Aceite Virgen Extra'!$B$6:$B$257,"&lt;="&amp;$B278)</f>
        <v>1.46</v>
      </c>
      <c r="DH278" s="8">
        <f>SUMIFS('Aceite Virgen Extra'!DH$6:DH$257,'Aceite Virgen Extra'!$A$6:$A$257,"&gt;="&amp;$A278,'Aceite Virgen Extra'!$B$6:$B$257,"&lt;="&amp;$B278)</f>
        <v>0.37</v>
      </c>
      <c r="DL278" s="8">
        <f>SUMIFS('Aceite Virgen Extra'!DL$6:DL$257,'Aceite Virgen Extra'!$A$6:$A$257,"&gt;="&amp;$A278,'Aceite Virgen Extra'!$B$6:$B$257,"&lt;="&amp;$B278)</f>
        <v>0.76</v>
      </c>
      <c r="DM278" s="8">
        <f>SUMIFS('Aceite Virgen Extra'!DM$6:DM$257,'Aceite Virgen Extra'!$A$6:$A$257,"&gt;="&amp;$A278,'Aceite Virgen Extra'!$B$6:$B$257,"&lt;="&amp;$B278)</f>
        <v>0.98000000000000009</v>
      </c>
      <c r="DN278" s="8">
        <f>SUMIFS('Aceite Virgen Extra'!DN$6:DN$257,'Aceite Virgen Extra'!$A$6:$A$257,"&gt;="&amp;$A278,'Aceite Virgen Extra'!$B$6:$B$257,"&lt;="&amp;$B278)</f>
        <v>0.12</v>
      </c>
      <c r="DO278" s="8">
        <f>SUMIFS('Aceite Virgen Extra'!DO$6:DO$257,'Aceite Virgen Extra'!$A$6:$A$257,"&gt;="&amp;$A278,'Aceite Virgen Extra'!$B$6:$B$257,"&lt;="&amp;$B278)</f>
        <v>1.5</v>
      </c>
      <c r="DS278" s="8">
        <f>SUMIFS('Aceite Virgen Extra'!DS$6:DS$257,'Aceite Virgen Extra'!$A$6:$A$257,"&gt;="&amp;$A278,'Aceite Virgen Extra'!$B$6:$B$257,"&lt;="&amp;$B278)</f>
        <v>0.64</v>
      </c>
      <c r="DT278" s="8">
        <f>SUMIFS('Aceite Virgen Extra'!DT$6:DT$257,'Aceite Virgen Extra'!$A$6:$A$257,"&gt;="&amp;$A278,'Aceite Virgen Extra'!$B$6:$B$257,"&lt;="&amp;$B278)</f>
        <v>0.85</v>
      </c>
      <c r="DU278" s="8">
        <f>SUMIFS('Aceite Virgen Extra'!DU$6:DU$257,'Aceite Virgen Extra'!$A$6:$A$257,"&gt;="&amp;$A278,'Aceite Virgen Extra'!$B$6:$B$257,"&lt;="&amp;$B278)</f>
        <v>0.77</v>
      </c>
      <c r="DV278" s="8">
        <f>SUMIFS('Aceite Virgen Extra'!DV$6:DV$257,'Aceite Virgen Extra'!$A$6:$A$257,"&gt;="&amp;$A278,'Aceite Virgen Extra'!$B$6:$B$257,"&lt;="&amp;$B278)</f>
        <v>0</v>
      </c>
      <c r="DZ278" s="8">
        <f>SUMIFS('Aceite Virgen Extra'!DZ$6:DZ$257,'Aceite Virgen Extra'!$A$6:$A$257,"&gt;="&amp;$A278,'Aceite Virgen Extra'!$B$6:$B$257,"&lt;="&amp;$B278)</f>
        <v>0.33</v>
      </c>
      <c r="EA278" s="8">
        <f>SUMIFS('Aceite Virgen Extra'!EA$6:EA$257,'Aceite Virgen Extra'!$A$6:$A$257,"&gt;="&amp;$A278,'Aceite Virgen Extra'!$B$6:$B$257,"&lt;="&amp;$B278)</f>
        <v>0.85000000000000009</v>
      </c>
      <c r="EB278" s="8">
        <f>SUMIFS('Aceite Virgen Extra'!EB$6:EB$257,'Aceite Virgen Extra'!$A$6:$A$257,"&gt;="&amp;$A278,'Aceite Virgen Extra'!$B$6:$B$257,"&lt;="&amp;$B278)</f>
        <v>0.05</v>
      </c>
      <c r="EC278" s="8">
        <f>SUMIFS('Aceite Virgen Extra'!EC$6:EC$257,'Aceite Virgen Extra'!$A$6:$A$257,"&gt;="&amp;$A278,'Aceite Virgen Extra'!$B$6:$B$257,"&lt;="&amp;$B278)</f>
        <v>0.37</v>
      </c>
      <c r="EG278" s="8">
        <f>SUMIFS('Aceite Virgen Extra'!EG$6:EG$257,'Aceite Virgen Extra'!$A$6:$A$257,"&gt;="&amp;$A278,'Aceite Virgen Extra'!$B$6:$B$257,"&lt;="&amp;$B278)</f>
        <v>0.63</v>
      </c>
      <c r="EH278" s="8">
        <f>SUMIFS('Aceite Virgen Extra'!EH$6:EH$257,'Aceite Virgen Extra'!$A$6:$A$257,"&gt;="&amp;$A278,'Aceite Virgen Extra'!$B$6:$B$257,"&lt;="&amp;$B278)</f>
        <v>0.34</v>
      </c>
      <c r="EI278" s="8">
        <f>SUMIFS('Aceite Virgen Extra'!EI$6:EI$257,'Aceite Virgen Extra'!$A$6:$A$257,"&gt;="&amp;$A278,'Aceite Virgen Extra'!$B$6:$B$257,"&lt;="&amp;$B278)</f>
        <v>0.74</v>
      </c>
      <c r="EJ278" s="8">
        <f>SUMIFS('Aceite Virgen Extra'!EJ$6:EJ$257,'Aceite Virgen Extra'!$A$6:$A$257,"&gt;="&amp;$A278,'Aceite Virgen Extra'!$B$6:$B$257,"&lt;="&amp;$B278)</f>
        <v>0.31</v>
      </c>
      <c r="EN278" s="8">
        <f>SUMIFS('Aceite Virgen Extra'!EN$6:EN$257,'Aceite Virgen Extra'!$A$6:$A$257,"&gt;="&amp;$A278,'Aceite Virgen Extra'!$B$6:$B$257,"&lt;="&amp;$B278)</f>
        <v>0.27</v>
      </c>
      <c r="EO278" s="8">
        <f>SUMIFS('Aceite Virgen Extra'!EO$6:EO$257,'Aceite Virgen Extra'!$A$6:$A$257,"&gt;="&amp;$A278,'Aceite Virgen Extra'!$B$6:$B$257,"&lt;="&amp;$B278)</f>
        <v>0</v>
      </c>
      <c r="EP278" s="8">
        <f>SUMIFS('Aceite Virgen Extra'!EP$6:EP$257,'Aceite Virgen Extra'!$A$6:$A$257,"&gt;="&amp;$A278,'Aceite Virgen Extra'!$B$6:$B$257,"&lt;="&amp;$B278)</f>
        <v>0.51</v>
      </c>
      <c r="EQ278" s="8">
        <f>SUMIFS('Aceite Virgen Extra'!EQ$6:EQ$257,'Aceite Virgen Extra'!$A$6:$A$257,"&gt;="&amp;$A278,'Aceite Virgen Extra'!$B$6:$B$257,"&lt;="&amp;$B278)</f>
        <v>0</v>
      </c>
      <c r="EU278" s="8">
        <f>SUMIFS('Aceite Virgen Extra'!EU$6:EU$257,'Aceite Virgen Extra'!$A$6:$A$257,"&gt;="&amp;$A278,'Aceite Virgen Extra'!$B$6:$B$257,"&lt;="&amp;$B278)</f>
        <v>0.63000000000000012</v>
      </c>
      <c r="EV278" s="8">
        <f>SUMIFS('Aceite Virgen Extra'!EV$6:EV$257,'Aceite Virgen Extra'!$A$6:$A$257,"&gt;="&amp;$A278,'Aceite Virgen Extra'!$B$6:$B$257,"&lt;="&amp;$B278)</f>
        <v>0.27</v>
      </c>
      <c r="EW278" s="8">
        <f>SUMIFS('Aceite Virgen Extra'!EW$6:EW$257,'Aceite Virgen Extra'!$A$6:$A$257,"&gt;="&amp;$A278,'Aceite Virgen Extra'!$B$6:$B$257,"&lt;="&amp;$B278)</f>
        <v>0.38</v>
      </c>
      <c r="EX278" s="8">
        <f>SUMIFS('Aceite Virgen Extra'!EX$6:EX$257,'Aceite Virgen Extra'!$A$6:$A$257,"&gt;="&amp;$A278,'Aceite Virgen Extra'!$B$6:$B$257,"&lt;="&amp;$B278)</f>
        <v>1.41</v>
      </c>
      <c r="FB278" s="8">
        <f>SUMIFS('Aceite Virgen Extra'!FB$6:FB$257,'Aceite Virgen Extra'!$A$6:$A$257,"&gt;="&amp;$A278,'Aceite Virgen Extra'!$B$6:$B$257,"&lt;="&amp;$B278)</f>
        <v>0.54</v>
      </c>
      <c r="FC278" s="8">
        <f>SUMIFS('Aceite Virgen Extra'!FC$6:FC$257,'Aceite Virgen Extra'!$A$6:$A$257,"&gt;="&amp;$A278,'Aceite Virgen Extra'!$B$6:$B$257,"&lt;="&amp;$B278)</f>
        <v>0.58000000000000007</v>
      </c>
      <c r="FD278" s="8">
        <f>SUMIFS('Aceite Virgen Extra'!FD$6:FD$257,'Aceite Virgen Extra'!$A$6:$A$257,"&gt;="&amp;$A278,'Aceite Virgen Extra'!$B$6:$B$257,"&lt;="&amp;$B278)</f>
        <v>0.41000000000000003</v>
      </c>
      <c r="FE278" s="8">
        <f>SUMIFS('Aceite Virgen Extra'!FE$6:FE$257,'Aceite Virgen Extra'!$A$6:$A$257,"&gt;="&amp;$A278,'Aceite Virgen Extra'!$B$6:$B$257,"&lt;="&amp;$B278)</f>
        <v>1.1599999999999999</v>
      </c>
      <c r="FI278" s="8">
        <f>SUMIFS('Aceite Virgen Extra'!FI$6:FI$257,'Aceite Virgen Extra'!$A$6:$A$257,"&gt;="&amp;$A278,'Aceite Virgen Extra'!$B$6:$B$257,"&lt;="&amp;$B278)</f>
        <v>0.75</v>
      </c>
      <c r="FJ278" s="8">
        <f>SUMIFS('Aceite Virgen Extra'!FJ$6:FJ$257,'Aceite Virgen Extra'!$A$6:$A$257,"&gt;="&amp;$A278,'Aceite Virgen Extra'!$B$6:$B$257,"&lt;="&amp;$B278)</f>
        <v>1.3900000000000001</v>
      </c>
      <c r="FK278" s="8">
        <f>SUMIFS('Aceite Virgen Extra'!FK$6:FK$257,'Aceite Virgen Extra'!$A$6:$A$257,"&gt;="&amp;$A278,'Aceite Virgen Extra'!$B$6:$B$257,"&lt;="&amp;$B278)</f>
        <v>0.37</v>
      </c>
      <c r="FL278" s="8">
        <f>SUMIFS('Aceite Virgen Extra'!FL$6:FL$257,'Aceite Virgen Extra'!$A$6:$A$257,"&gt;="&amp;$A278,'Aceite Virgen Extra'!$B$6:$B$257,"&lt;="&amp;$B278)</f>
        <v>0.79</v>
      </c>
      <c r="FP278" s="8">
        <f>SUMIFS('Aceite Virgen Extra'!FP$6:FP$257,'Aceite Virgen Extra'!$A$6:$A$257,"&gt;="&amp;$A278,'Aceite Virgen Extra'!$B$6:$B$257,"&lt;="&amp;$B278)</f>
        <v>0.41000000000000003</v>
      </c>
      <c r="FQ278" s="8">
        <f>SUMIFS('Aceite Virgen Extra'!FQ$6:FQ$257,'Aceite Virgen Extra'!$A$6:$A$257,"&gt;="&amp;$A278,'Aceite Virgen Extra'!$B$6:$B$257,"&lt;="&amp;$B278)</f>
        <v>0.37</v>
      </c>
      <c r="FR278" s="8">
        <f>SUMIFS('Aceite Virgen Extra'!FR$6:FR$257,'Aceite Virgen Extra'!$A$6:$A$257,"&gt;="&amp;$A278,'Aceite Virgen Extra'!$B$6:$B$257,"&lt;="&amp;$B278)</f>
        <v>0.11</v>
      </c>
      <c r="FS278" s="8">
        <f>SUMIFS('Aceite Virgen Extra'!FS$6:FS$257,'Aceite Virgen Extra'!$A$6:$A$257,"&gt;="&amp;$A278,'Aceite Virgen Extra'!$B$6:$B$257,"&lt;="&amp;$B278)</f>
        <v>0.78</v>
      </c>
      <c r="FW278" s="8">
        <f>SUMIFS('Aceite Virgen Extra'!FW$6:FW$257,'Aceite Virgen Extra'!$A$6:$A$257,"&gt;="&amp;$A278,'Aceite Virgen Extra'!$B$6:$B$257,"&lt;="&amp;$B278)</f>
        <v>0.82000000000000006</v>
      </c>
      <c r="FX278" s="8">
        <f>SUMIFS('Aceite Virgen Extra'!FX$6:FX$257,'Aceite Virgen Extra'!$A$6:$A$257,"&gt;="&amp;$A278,'Aceite Virgen Extra'!$B$6:$B$257,"&lt;="&amp;$B278)</f>
        <v>1.29</v>
      </c>
      <c r="FY278" s="8">
        <f>SUMIFS('Aceite Virgen Extra'!FY$6:FY$257,'Aceite Virgen Extra'!$A$6:$A$257,"&gt;="&amp;$A278,'Aceite Virgen Extra'!$B$6:$B$257,"&lt;="&amp;$B278)</f>
        <v>0.38</v>
      </c>
      <c r="FZ278" s="8">
        <f>SUMIFS('Aceite Virgen Extra'!FZ$6:FZ$257,'Aceite Virgen Extra'!$A$6:$A$257,"&gt;="&amp;$A278,'Aceite Virgen Extra'!$B$6:$B$257,"&lt;="&amp;$B278)</f>
        <v>2.91</v>
      </c>
      <c r="GD278" s="8">
        <f>SUMIFS('Aceite Virgen Extra'!GD$6:GD$257,'Aceite Virgen Extra'!$A$6:$A$257,"&gt;="&amp;$A278,'Aceite Virgen Extra'!$B$6:$B$257,"&lt;="&amp;$B278)</f>
        <v>0.41</v>
      </c>
      <c r="GE278" s="8">
        <f>SUMIFS('Aceite Virgen Extra'!GE$6:GE$257,'Aceite Virgen Extra'!$A$6:$A$257,"&gt;="&amp;$A278,'Aceite Virgen Extra'!$B$6:$B$257,"&lt;="&amp;$B278)</f>
        <v>0</v>
      </c>
      <c r="GF278" s="8">
        <f>SUMIFS('Aceite Virgen Extra'!GF$6:GF$257,'Aceite Virgen Extra'!$A$6:$A$257,"&gt;="&amp;$A278,'Aceite Virgen Extra'!$B$6:$B$257,"&lt;="&amp;$B278)</f>
        <v>0.58000000000000007</v>
      </c>
      <c r="GG278" s="8">
        <f>SUMIFS('Aceite Virgen Extra'!GG$6:GG$257,'Aceite Virgen Extra'!$A$6:$A$257,"&gt;="&amp;$A278,'Aceite Virgen Extra'!$B$6:$B$257,"&lt;="&amp;$B278)</f>
        <v>0</v>
      </c>
      <c r="GK278" s="8">
        <f>SUMIFS('Aceite Virgen Extra'!GK$6:GK$257,'Aceite Virgen Extra'!$A$6:$A$257,"&gt;="&amp;$A278,'Aceite Virgen Extra'!$B$6:$B$257,"&lt;="&amp;$B278)</f>
        <v>0.27</v>
      </c>
      <c r="GL278" s="8">
        <f>SUMIFS('Aceite Virgen Extra'!GL$6:GL$257,'Aceite Virgen Extra'!$A$6:$A$257,"&gt;="&amp;$A278,'Aceite Virgen Extra'!$B$6:$B$257,"&lt;="&amp;$B278)</f>
        <v>0.1</v>
      </c>
      <c r="GM278" s="8">
        <f>SUMIFS('Aceite Virgen Extra'!GM$6:GM$257,'Aceite Virgen Extra'!$A$6:$A$257,"&gt;="&amp;$A278,'Aceite Virgen Extra'!$B$6:$B$257,"&lt;="&amp;$B278)</f>
        <v>0.38</v>
      </c>
      <c r="GN278" s="8">
        <f>SUMIFS('Aceite Virgen Extra'!GN$6:GN$257,'Aceite Virgen Extra'!$A$6:$A$257,"&gt;="&amp;$A278,'Aceite Virgen Extra'!$B$6:$B$257,"&lt;="&amp;$B278)</f>
        <v>0.31</v>
      </c>
      <c r="GR278" s="8">
        <f>SUMIFS('Aceite Virgen Extra'!GR$6:GR$257,'Aceite Virgen Extra'!$A$6:$A$257,"&gt;="&amp;$A278,'Aceite Virgen Extra'!$B$6:$B$257,"&lt;="&amp;$B278)</f>
        <v>0.24</v>
      </c>
      <c r="GS278" s="8">
        <f>SUMIFS('Aceite Virgen Extra'!GS$6:GS$257,'Aceite Virgen Extra'!$A$6:$A$257,"&gt;="&amp;$A278,'Aceite Virgen Extra'!$B$6:$B$257,"&lt;="&amp;$B278)</f>
        <v>0.53</v>
      </c>
      <c r="GT278" s="8">
        <f>SUMIFS('Aceite Virgen Extra'!GT$6:GT$257,'Aceite Virgen Extra'!$A$6:$A$257,"&gt;="&amp;$A278,'Aceite Virgen Extra'!$B$6:$B$257,"&lt;="&amp;$B278)</f>
        <v>0</v>
      </c>
      <c r="GU278" s="8">
        <f>SUMIFS('Aceite Virgen Extra'!GU$6:GU$257,'Aceite Virgen Extra'!$A$6:$A$257,"&gt;="&amp;$A278,'Aceite Virgen Extra'!$B$6:$B$257,"&lt;="&amp;$B278)</f>
        <v>0</v>
      </c>
      <c r="GY278" s="8">
        <f>SUMIFS('Aceite Virgen Extra'!GY$6:GY$257,'Aceite Virgen Extra'!$A$6:$A$257,"&gt;="&amp;$A278,'Aceite Virgen Extra'!$B$6:$B$257,"&lt;="&amp;$B278)</f>
        <v>1.3900000000000001</v>
      </c>
      <c r="GZ278" s="8">
        <f>SUMIFS('Aceite Virgen Extra'!GZ$6:GZ$257,'Aceite Virgen Extra'!$A$6:$A$257,"&gt;="&amp;$A278,'Aceite Virgen Extra'!$B$6:$B$257,"&lt;="&amp;$B278)</f>
        <v>2.9099999999999997</v>
      </c>
      <c r="HA278" s="8">
        <f>SUMIFS('Aceite Virgen Extra'!HA$6:HA$257,'Aceite Virgen Extra'!$A$6:$A$257,"&gt;="&amp;$A278,'Aceite Virgen Extra'!$B$6:$B$257,"&lt;="&amp;$B278)</f>
        <v>0.39</v>
      </c>
      <c r="HB278" s="8">
        <f>SUMIFS('Aceite Virgen Extra'!HB$6:HB$257,'Aceite Virgen Extra'!$A$6:$A$257,"&gt;="&amp;$A278,'Aceite Virgen Extra'!$B$6:$B$257,"&lt;="&amp;$B278)</f>
        <v>0.56000000000000005</v>
      </c>
    </row>
    <row r="279" spans="1:210" x14ac:dyDescent="0.3">
      <c r="A279" s="14">
        <f>'TAM Aceite Virgen Extra'!B27</f>
        <v>5.7</v>
      </c>
      <c r="B279" s="14">
        <f>'TAM Aceite Virgen Extra'!C27</f>
        <v>5.9</v>
      </c>
      <c r="C279" s="14"/>
      <c r="D279" s="8">
        <f>SUMIFS('Aceite Virgen Extra'!D$6:D$257,'Aceite Virgen Extra'!$A$6:$A$257,"&gt;="&amp;$A279,'Aceite Virgen Extra'!$B$6:$B$257,"&lt;="&amp;$B279)</f>
        <v>4</v>
      </c>
      <c r="E279" s="8">
        <f>SUMIFS('Aceite Virgen Extra'!E$6:E$257,'Aceite Virgen Extra'!$A$6:$A$257,"&gt;="&amp;$A279,'Aceite Virgen Extra'!$B$6:$B$257,"&lt;="&amp;$B279)</f>
        <v>8.14</v>
      </c>
      <c r="F279" s="8">
        <f>SUMIFS('Aceite Virgen Extra'!F$6:F$257,'Aceite Virgen Extra'!$A$6:$A$257,"&gt;="&amp;$A279,'Aceite Virgen Extra'!$B$6:$B$257,"&lt;="&amp;$B279)</f>
        <v>0.22</v>
      </c>
      <c r="G279" s="8">
        <f>SUMIFS('Aceite Virgen Extra'!G$6:G$257,'Aceite Virgen Extra'!$A$6:$A$257,"&gt;="&amp;$A279,'Aceite Virgen Extra'!$B$6:$B$257,"&lt;="&amp;$B279)</f>
        <v>6.76</v>
      </c>
      <c r="H279" s="14"/>
      <c r="I279" s="14"/>
      <c r="J279" s="14"/>
      <c r="K279" s="8">
        <f>SUMIFS('Aceite Virgen Extra'!K$6:K$257,'Aceite Virgen Extra'!$A$6:$A$257,"&gt;="&amp;$A279,'Aceite Virgen Extra'!$B$6:$B$257,"&lt;="&amp;$B279)</f>
        <v>1.35</v>
      </c>
      <c r="L279" s="8">
        <f>SUMIFS('Aceite Virgen Extra'!L$6:L$257,'Aceite Virgen Extra'!$A$6:$A$257,"&gt;="&amp;$A279,'Aceite Virgen Extra'!$B$6:$B$257,"&lt;="&amp;$B279)</f>
        <v>1.7</v>
      </c>
      <c r="M279" s="8">
        <f>SUMIFS('Aceite Virgen Extra'!M$6:M$257,'Aceite Virgen Extra'!$A$6:$A$257,"&gt;="&amp;$A279,'Aceite Virgen Extra'!$B$6:$B$257,"&lt;="&amp;$B279)</f>
        <v>0.27</v>
      </c>
      <c r="N279" s="8">
        <f>SUMIFS('Aceite Virgen Extra'!N$6:N$257,'Aceite Virgen Extra'!$A$6:$A$257,"&gt;="&amp;$A279,'Aceite Virgen Extra'!$B$6:$B$257,"&lt;="&amp;$B279)</f>
        <v>3.34</v>
      </c>
      <c r="O279" s="14"/>
      <c r="P279" s="14"/>
      <c r="Q279" s="14"/>
      <c r="R279" s="8">
        <f>SUMIFS('Aceite Virgen Extra'!R$6:R$257,'Aceite Virgen Extra'!$A$6:$A$257,"&gt;="&amp;$A279,'Aceite Virgen Extra'!$B$6:$B$257,"&lt;="&amp;$B279)</f>
        <v>4.6400000000000006</v>
      </c>
      <c r="S279" s="8">
        <f>SUMIFS('Aceite Virgen Extra'!S$6:S$257,'Aceite Virgen Extra'!$A$6:$A$257,"&gt;="&amp;$A279,'Aceite Virgen Extra'!$B$6:$B$257,"&lt;="&amp;$B279)</f>
        <v>12.65</v>
      </c>
      <c r="T279" s="8">
        <f>SUMIFS('Aceite Virgen Extra'!T$6:T$257,'Aceite Virgen Extra'!$A$6:$A$257,"&gt;="&amp;$A279,'Aceite Virgen Extra'!$B$6:$B$257,"&lt;="&amp;$B279)</f>
        <v>2.56</v>
      </c>
      <c r="U279" s="8">
        <f>SUMIFS('Aceite Virgen Extra'!U$6:U$257,'Aceite Virgen Extra'!$A$6:$A$257,"&gt;="&amp;$A279,'Aceite Virgen Extra'!$B$6:$B$257,"&lt;="&amp;$B279)</f>
        <v>1.37</v>
      </c>
      <c r="V279" s="14"/>
      <c r="W279" s="14"/>
      <c r="X279" s="14"/>
      <c r="Y279" s="8">
        <f>SUMIFS('Aceite Virgen Extra'!Y$6:Y$257,'Aceite Virgen Extra'!$A$6:$A$257,"&gt;="&amp;$A279,'Aceite Virgen Extra'!$B$6:$B$257,"&lt;="&amp;$B279)</f>
        <v>6.1199999999999992</v>
      </c>
      <c r="Z279" s="8">
        <f>SUMIFS('Aceite Virgen Extra'!Z$6:Z$257,'Aceite Virgen Extra'!$A$6:$A$257,"&gt;="&amp;$A279,'Aceite Virgen Extra'!$B$6:$B$257,"&lt;="&amp;$B279)</f>
        <v>12.48</v>
      </c>
      <c r="AA279" s="8">
        <f>SUMIFS('Aceite Virgen Extra'!AA$6:AA$257,'Aceite Virgen Extra'!$A$6:$A$257,"&gt;="&amp;$A279,'Aceite Virgen Extra'!$B$6:$B$257,"&lt;="&amp;$B279)</f>
        <v>4.2300000000000004</v>
      </c>
      <c r="AB279" s="8">
        <f>SUMIFS('Aceite Virgen Extra'!AB$6:AB$257,'Aceite Virgen Extra'!$A$6:$A$257,"&gt;="&amp;$A279,'Aceite Virgen Extra'!$B$6:$B$257,"&lt;="&amp;$B279)</f>
        <v>5.51</v>
      </c>
      <c r="AC279" s="14"/>
      <c r="AD279" s="14"/>
      <c r="AE279" s="14"/>
      <c r="AF279" s="8">
        <f>SUMIFS('Aceite Virgen Extra'!AF$6:AF$257,'Aceite Virgen Extra'!$A$6:$A$257,"&gt;="&amp;$A279,'Aceite Virgen Extra'!$B$6:$B$257,"&lt;="&amp;$B279)</f>
        <v>5.91</v>
      </c>
      <c r="AG279" s="8">
        <f>SUMIFS('Aceite Virgen Extra'!AG$6:AG$257,'Aceite Virgen Extra'!$A$6:$A$257,"&gt;="&amp;$A279,'Aceite Virgen Extra'!$B$6:$B$257,"&lt;="&amp;$B279)</f>
        <v>21.060000000000002</v>
      </c>
      <c r="AH279" s="8">
        <f>SUMIFS('Aceite Virgen Extra'!AH$6:AH$257,'Aceite Virgen Extra'!$A$6:$A$257,"&gt;="&amp;$A279,'Aceite Virgen Extra'!$B$6:$B$257,"&lt;="&amp;$B279)</f>
        <v>0.93</v>
      </c>
      <c r="AI279" s="8">
        <f>SUMIFS('Aceite Virgen Extra'!AI$6:AI$257,'Aceite Virgen Extra'!$A$6:$A$257,"&gt;="&amp;$A279,'Aceite Virgen Extra'!$B$6:$B$257,"&lt;="&amp;$B279)</f>
        <v>1.07</v>
      </c>
      <c r="AJ279" s="14"/>
      <c r="AK279" s="14"/>
      <c r="AL279" s="14"/>
      <c r="AM279" s="8">
        <f>SUMIFS('Aceite Virgen Extra'!AM$6:AM$257,'Aceite Virgen Extra'!$A$6:$A$257,"&gt;="&amp;$A279,'Aceite Virgen Extra'!$B$6:$B$257,"&lt;="&amp;$B279)</f>
        <v>3.1500000000000004</v>
      </c>
      <c r="AN279" s="8">
        <f>SUMIFS('Aceite Virgen Extra'!AN$6:AN$257,'Aceite Virgen Extra'!$A$6:$A$257,"&gt;="&amp;$A279,'Aceite Virgen Extra'!$B$6:$B$257,"&lt;="&amp;$B279)</f>
        <v>7.23</v>
      </c>
      <c r="AO279" s="8">
        <f>SUMIFS('Aceite Virgen Extra'!AO$6:AO$257,'Aceite Virgen Extra'!$A$6:$A$257,"&gt;="&amp;$A279,'Aceite Virgen Extra'!$B$6:$B$257,"&lt;="&amp;$B279)</f>
        <v>0.56000000000000005</v>
      </c>
      <c r="AP279" s="8">
        <f>SUMIFS('Aceite Virgen Extra'!AP$6:AP$257,'Aceite Virgen Extra'!$A$6:$A$257,"&gt;="&amp;$A279,'Aceite Virgen Extra'!$B$6:$B$257,"&lt;="&amp;$B279)</f>
        <v>5.28</v>
      </c>
      <c r="AQ279" s="14"/>
      <c r="AR279" s="14"/>
      <c r="AT279" s="8">
        <f>SUMIFS('Aceite Virgen Extra'!AT$6:AT$257,'Aceite Virgen Extra'!$A$6:$A$257,"&gt;="&amp;$A279,'Aceite Virgen Extra'!$B$6:$B$257,"&lt;="&amp;$B279)</f>
        <v>2.23</v>
      </c>
      <c r="AU279" s="8">
        <f>SUMIFS('Aceite Virgen Extra'!AU$6:AU$257,'Aceite Virgen Extra'!$A$6:$A$257,"&gt;="&amp;$A279,'Aceite Virgen Extra'!$B$6:$B$257,"&lt;="&amp;$B279)</f>
        <v>1.69</v>
      </c>
      <c r="AV279" s="8">
        <f>SUMIFS('Aceite Virgen Extra'!AV$6:AV$257,'Aceite Virgen Extra'!$A$6:$A$257,"&gt;="&amp;$A279,'Aceite Virgen Extra'!$B$6:$B$257,"&lt;="&amp;$B279)</f>
        <v>1.6</v>
      </c>
      <c r="AW279" s="8">
        <f>SUMIFS('Aceite Virgen Extra'!AW$6:AW$257,'Aceite Virgen Extra'!$A$6:$A$257,"&gt;="&amp;$A279,'Aceite Virgen Extra'!$B$6:$B$257,"&lt;="&amp;$B279)</f>
        <v>4.8100000000000005</v>
      </c>
      <c r="BA279" s="8">
        <f>SUMIFS('Aceite Virgen Extra'!BA$6:BA$257,'Aceite Virgen Extra'!$A$6:$A$257,"&gt;="&amp;A279,'Aceite Virgen Extra'!$B$6:$B$257,"&lt;="&amp;B279)</f>
        <v>5.5699999999999994</v>
      </c>
      <c r="BB279" s="8">
        <f>SUMIFS('Aceite Virgen Extra'!BB$6:BB$257,'Aceite Virgen Extra'!$A$6:$A$257,"&gt;="&amp;$A279,'Aceite Virgen Extra'!$B$6:$B$257,"&lt;="&amp;$B279)</f>
        <v>11.030000000000001</v>
      </c>
      <c r="BC279" s="8">
        <f>SUMIFS('Aceite Virgen Extra'!BC$6:BC$257,'Aceite Virgen Extra'!$A$6:$A$257,"&gt;="&amp;$A279,'Aceite Virgen Extra'!$B$6:$B$257,"&lt;="&amp;$B279)</f>
        <v>3.35</v>
      </c>
      <c r="BD279" s="8">
        <f>SUMIFS('Aceite Virgen Extra'!BD$6:BD$257,'Aceite Virgen Extra'!$A$6:$A$257,"&gt;="&amp;$A279,'Aceite Virgen Extra'!$B$6:$B$257,"&lt;="&amp;$B279)</f>
        <v>3.79</v>
      </c>
      <c r="BH279" s="8">
        <f>SUMIFS('Aceite Virgen Extra'!BH$6:BH$257,'Aceite Virgen Extra'!$A$6:$A$257,"&gt;="&amp;$A279,'Aceite Virgen Extra'!$B$6:$B$257,"&lt;="&amp;$B279)</f>
        <v>2.69</v>
      </c>
      <c r="BI279" s="8">
        <f>SUMIFS('Aceite Virgen Extra'!BI$6:BI$257,'Aceite Virgen Extra'!$A$6:$A$257,"&gt;="&amp;$A279,'Aceite Virgen Extra'!$B$6:$B$257,"&lt;="&amp;$B279)</f>
        <v>1.6400000000000001</v>
      </c>
      <c r="BJ279" s="8">
        <f>SUMIFS('Aceite Virgen Extra'!BJ$6:BJ$257,'Aceite Virgen Extra'!$A$6:$A$257,"&gt;="&amp;$A279,'Aceite Virgen Extra'!$B$6:$B$257,"&lt;="&amp;$B279)</f>
        <v>2.5599999999999996</v>
      </c>
      <c r="BK279" s="8">
        <f>SUMIFS('Aceite Virgen Extra'!BK$6:BK$257,'Aceite Virgen Extra'!$A$6:$A$257,"&gt;="&amp;$A279,'Aceite Virgen Extra'!$B$6:$B$257,"&lt;="&amp;$B279)</f>
        <v>5.07</v>
      </c>
      <c r="BO279" s="8">
        <f>SUMIFS('Aceite Virgen Extra'!BO$6:BO$257,'Aceite Virgen Extra'!$A$6:$A$257,"&gt;="&amp;$A279,'Aceite Virgen Extra'!$B$6:$B$257,"&lt;="&amp;$B279)</f>
        <v>5.71</v>
      </c>
      <c r="BP279" s="8">
        <f>SUMIFS('Aceite Virgen Extra'!BP$6:BP$257,'Aceite Virgen Extra'!$A$6:$A$257,"&gt;="&amp;$A279,'Aceite Virgen Extra'!$B$6:$B$257,"&lt;="&amp;$B279)</f>
        <v>14.61</v>
      </c>
      <c r="BQ279" s="8">
        <f>SUMIFS('Aceite Virgen Extra'!BQ$6:BQ$257,'Aceite Virgen Extra'!$A$6:$A$257,"&gt;="&amp;$A279,'Aceite Virgen Extra'!$B$6:$B$257,"&lt;="&amp;$B279)</f>
        <v>1.34</v>
      </c>
      <c r="BR279" s="8">
        <f>SUMIFS('Aceite Virgen Extra'!BR$6:BR$257,'Aceite Virgen Extra'!$A$6:$A$257,"&gt;="&amp;$A279,'Aceite Virgen Extra'!$B$6:$B$257,"&lt;="&amp;$B279)</f>
        <v>3.6399999999999997</v>
      </c>
      <c r="BV279" s="8">
        <f>SUMIFS('Aceite Virgen Extra'!BV$6:BV$257,'Aceite Virgen Extra'!$A$6:$A$257,"&gt;="&amp;$A279,'Aceite Virgen Extra'!$B$6:$B$257,"&lt;="&amp;$B279)</f>
        <v>2.5300000000000002</v>
      </c>
      <c r="BW279" s="8">
        <f>SUMIFS('Aceite Virgen Extra'!BW$6:BW$257,'Aceite Virgen Extra'!$A$6:$A$257,"&gt;="&amp;$A279,'Aceite Virgen Extra'!$B$6:$B$257,"&lt;="&amp;$B279)</f>
        <v>2.5499999999999998</v>
      </c>
      <c r="BX279" s="8">
        <f>SUMIFS('Aceite Virgen Extra'!BX$6:BX$257,'Aceite Virgen Extra'!$A$6:$A$257,"&gt;="&amp;$A279,'Aceite Virgen Extra'!$B$6:$B$257,"&lt;="&amp;$B279)</f>
        <v>2.63</v>
      </c>
      <c r="BY279" s="8">
        <f>SUMIFS('Aceite Virgen Extra'!BY$6:BY$257,'Aceite Virgen Extra'!$A$6:$A$257,"&gt;="&amp;$A279,'Aceite Virgen Extra'!$B$6:$B$257,"&lt;="&amp;$B279)</f>
        <v>1.46</v>
      </c>
      <c r="CC279" s="8">
        <f>SUMIFS('Aceite Virgen Extra'!CC$6:CC$257,'Aceite Virgen Extra'!$A$6:$A$257,"&gt;="&amp;$A279,'Aceite Virgen Extra'!$B$6:$B$257,"&lt;="&amp;$B279)</f>
        <v>2.77</v>
      </c>
      <c r="CD279" s="8">
        <f>SUMIFS('Aceite Virgen Extra'!CD$6:CD$257,'Aceite Virgen Extra'!$A$6:$A$257,"&gt;="&amp;$A279,'Aceite Virgen Extra'!$B$6:$B$257,"&lt;="&amp;$B279)</f>
        <v>3.52</v>
      </c>
      <c r="CE279" s="8">
        <f>SUMIFS('Aceite Virgen Extra'!CE$6:CE$257,'Aceite Virgen Extra'!$A$6:$A$257,"&gt;="&amp;$A279,'Aceite Virgen Extra'!$B$6:$B$257,"&lt;="&amp;$B279)</f>
        <v>2.5200000000000005</v>
      </c>
      <c r="CF279" s="8">
        <f>SUMIFS('Aceite Virgen Extra'!CF$6:CF$257,'Aceite Virgen Extra'!$A$6:$A$257,"&gt;="&amp;$A279,'Aceite Virgen Extra'!$B$6:$B$257,"&lt;="&amp;$B279)</f>
        <v>2.19</v>
      </c>
      <c r="CJ279" s="8">
        <f>SUMIFS('Aceite Virgen Extra'!CJ$6:CJ$257,'Aceite Virgen Extra'!$A$6:$A$257,"&gt;="&amp;$A279,'Aceite Virgen Extra'!$B$6:$B$257,"&lt;="&amp;$B279)</f>
        <v>4.8199999999999994</v>
      </c>
      <c r="CK279" s="8">
        <f>SUMIFS('Aceite Virgen Extra'!CK$6:CK$257,'Aceite Virgen Extra'!$A$6:$A$257,"&gt;="&amp;$A279,'Aceite Virgen Extra'!$B$6:$B$257,"&lt;="&amp;$B279)</f>
        <v>12.03</v>
      </c>
      <c r="CL279" s="8">
        <f>SUMIFS('Aceite Virgen Extra'!CL$6:CL$257,'Aceite Virgen Extra'!$A$6:$A$257,"&gt;="&amp;$A279,'Aceite Virgen Extra'!$B$6:$B$257,"&lt;="&amp;$B279)</f>
        <v>1.07</v>
      </c>
      <c r="CM279" s="8">
        <f>SUMIFS('Aceite Virgen Extra'!CM$6:CM$257,'Aceite Virgen Extra'!$A$6:$A$257,"&gt;="&amp;$A279,'Aceite Virgen Extra'!$B$6:$B$257,"&lt;="&amp;$B279)</f>
        <v>3.18</v>
      </c>
      <c r="CQ279" s="8">
        <f>SUMIFS('Aceite Virgen Extra'!CQ$6:CQ$257,'Aceite Virgen Extra'!$A$6:$A$257,"&gt;="&amp;$A279,'Aceite Virgen Extra'!$B$6:$B$257,"&lt;="&amp;$B279)</f>
        <v>4.49</v>
      </c>
      <c r="CR279" s="8">
        <f>SUMIFS('Aceite Virgen Extra'!CR$6:CR$257,'Aceite Virgen Extra'!$A$6:$A$257,"&gt;="&amp;$A279,'Aceite Virgen Extra'!$B$6:$B$257,"&lt;="&amp;$B279)</f>
        <v>10.049999999999999</v>
      </c>
      <c r="CS279" s="8">
        <f>SUMIFS('Aceite Virgen Extra'!CS$6:CS$257,'Aceite Virgen Extra'!$A$6:$A$257,"&gt;="&amp;$A279,'Aceite Virgen Extra'!$B$6:$B$257,"&lt;="&amp;$B279)</f>
        <v>1.32</v>
      </c>
      <c r="CT279" s="8">
        <f>SUMIFS('Aceite Virgen Extra'!CT$6:CT$257,'Aceite Virgen Extra'!$A$6:$A$257,"&gt;="&amp;$A279,'Aceite Virgen Extra'!$B$6:$B$257,"&lt;="&amp;$B279)</f>
        <v>4.93</v>
      </c>
      <c r="CX279" s="8">
        <f>SUMIFS('Aceite Virgen Extra'!CX$6:CX$257,'Aceite Virgen Extra'!$A$6:$A$257,"&gt;="&amp;$A279,'Aceite Virgen Extra'!$B$6:$B$257,"&lt;="&amp;$B279)</f>
        <v>3.3</v>
      </c>
      <c r="CY279" s="8">
        <f>SUMIFS('Aceite Virgen Extra'!CY$6:CY$257,'Aceite Virgen Extra'!$A$6:$A$257,"&gt;="&amp;$A279,'Aceite Virgen Extra'!$B$6:$B$257,"&lt;="&amp;$B279)</f>
        <v>9.31</v>
      </c>
      <c r="CZ279" s="8">
        <f>SUMIFS('Aceite Virgen Extra'!CZ$6:CZ$257,'Aceite Virgen Extra'!$A$6:$A$257,"&gt;="&amp;$A279,'Aceite Virgen Extra'!$B$6:$B$257,"&lt;="&amp;$B279)</f>
        <v>1.3900000000000001</v>
      </c>
      <c r="DA279" s="8">
        <f>SUMIFS('Aceite Virgen Extra'!DA$6:DA$257,'Aceite Virgen Extra'!$A$6:$A$257,"&gt;="&amp;$A279,'Aceite Virgen Extra'!$B$6:$B$257,"&lt;="&amp;$B279)</f>
        <v>1.53</v>
      </c>
      <c r="DE279" s="8">
        <f>SUMIFS('Aceite Virgen Extra'!DE$6:DE$257,'Aceite Virgen Extra'!$A$6:$A$257,"&gt;="&amp;$A279,'Aceite Virgen Extra'!$B$6:$B$257,"&lt;="&amp;$B279)</f>
        <v>3.1799999999999997</v>
      </c>
      <c r="DF279" s="8">
        <f>SUMIFS('Aceite Virgen Extra'!DF$6:DF$257,'Aceite Virgen Extra'!$A$6:$A$257,"&gt;="&amp;$A279,'Aceite Virgen Extra'!$B$6:$B$257,"&lt;="&amp;$B279)</f>
        <v>6.41</v>
      </c>
      <c r="DG279" s="8">
        <f>SUMIFS('Aceite Virgen Extra'!DG$6:DG$257,'Aceite Virgen Extra'!$A$6:$A$257,"&gt;="&amp;$A279,'Aceite Virgen Extra'!$B$6:$B$257,"&lt;="&amp;$B279)</f>
        <v>1.71</v>
      </c>
      <c r="DH279" s="8">
        <f>SUMIFS('Aceite Virgen Extra'!DH$6:DH$257,'Aceite Virgen Extra'!$A$6:$A$257,"&gt;="&amp;$A279,'Aceite Virgen Extra'!$B$6:$B$257,"&lt;="&amp;$B279)</f>
        <v>2.67</v>
      </c>
      <c r="DL279" s="8">
        <f>SUMIFS('Aceite Virgen Extra'!DL$6:DL$257,'Aceite Virgen Extra'!$A$6:$A$257,"&gt;="&amp;$A279,'Aceite Virgen Extra'!$B$6:$B$257,"&lt;="&amp;$B279)</f>
        <v>5.09</v>
      </c>
      <c r="DM279" s="8">
        <f>SUMIFS('Aceite Virgen Extra'!DM$6:DM$257,'Aceite Virgen Extra'!$A$6:$A$257,"&gt;="&amp;$A279,'Aceite Virgen Extra'!$B$6:$B$257,"&lt;="&amp;$B279)</f>
        <v>9.42</v>
      </c>
      <c r="DN279" s="8">
        <f>SUMIFS('Aceite Virgen Extra'!DN$6:DN$257,'Aceite Virgen Extra'!$A$6:$A$257,"&gt;="&amp;$A279,'Aceite Virgen Extra'!$B$6:$B$257,"&lt;="&amp;$B279)</f>
        <v>3.85</v>
      </c>
      <c r="DO279" s="8">
        <f>SUMIFS('Aceite Virgen Extra'!DO$6:DO$257,'Aceite Virgen Extra'!$A$6:$A$257,"&gt;="&amp;$A279,'Aceite Virgen Extra'!$B$6:$B$257,"&lt;="&amp;$B279)</f>
        <v>2.52</v>
      </c>
      <c r="DS279" s="8">
        <f>SUMIFS('Aceite Virgen Extra'!DS$6:DS$257,'Aceite Virgen Extra'!$A$6:$A$257,"&gt;="&amp;$A279,'Aceite Virgen Extra'!$B$6:$B$257,"&lt;="&amp;$B279)</f>
        <v>3.25</v>
      </c>
      <c r="DT279" s="8">
        <f>SUMIFS('Aceite Virgen Extra'!DT$6:DT$257,'Aceite Virgen Extra'!$A$6:$A$257,"&gt;="&amp;$A279,'Aceite Virgen Extra'!$B$6:$B$257,"&lt;="&amp;$B279)</f>
        <v>5.07</v>
      </c>
      <c r="DU279" s="8">
        <f>SUMIFS('Aceite Virgen Extra'!DU$6:DU$257,'Aceite Virgen Extra'!$A$6:$A$257,"&gt;="&amp;$A279,'Aceite Virgen Extra'!$B$6:$B$257,"&lt;="&amp;$B279)</f>
        <v>1.3699999999999999</v>
      </c>
      <c r="DV279" s="8">
        <f>SUMIFS('Aceite Virgen Extra'!DV$6:DV$257,'Aceite Virgen Extra'!$A$6:$A$257,"&gt;="&amp;$A279,'Aceite Virgen Extra'!$B$6:$B$257,"&lt;="&amp;$B279)</f>
        <v>5.93</v>
      </c>
      <c r="DZ279" s="8">
        <f>SUMIFS('Aceite Virgen Extra'!DZ$6:DZ$257,'Aceite Virgen Extra'!$A$6:$A$257,"&gt;="&amp;$A279,'Aceite Virgen Extra'!$B$6:$B$257,"&lt;="&amp;$B279)</f>
        <v>2.64</v>
      </c>
      <c r="EA279" s="8">
        <f>SUMIFS('Aceite Virgen Extra'!EA$6:EA$257,'Aceite Virgen Extra'!$A$6:$A$257,"&gt;="&amp;$A279,'Aceite Virgen Extra'!$B$6:$B$257,"&lt;="&amp;$B279)</f>
        <v>3.35</v>
      </c>
      <c r="EB279" s="8">
        <f>SUMIFS('Aceite Virgen Extra'!EB$6:EB$257,'Aceite Virgen Extra'!$A$6:$A$257,"&gt;="&amp;$A279,'Aceite Virgen Extra'!$B$6:$B$257,"&lt;="&amp;$B279)</f>
        <v>2.76</v>
      </c>
      <c r="EC279" s="8">
        <f>SUMIFS('Aceite Virgen Extra'!EC$6:EC$257,'Aceite Virgen Extra'!$A$6:$A$257,"&gt;="&amp;$A279,'Aceite Virgen Extra'!$B$6:$B$257,"&lt;="&amp;$B279)</f>
        <v>1.44</v>
      </c>
      <c r="EG279" s="8">
        <f>SUMIFS('Aceite Virgen Extra'!EG$6:EG$257,'Aceite Virgen Extra'!$A$6:$A$257,"&gt;="&amp;$A279,'Aceite Virgen Extra'!$B$6:$B$257,"&lt;="&amp;$B279)</f>
        <v>1.56</v>
      </c>
      <c r="EH279" s="8">
        <f>SUMIFS('Aceite Virgen Extra'!EH$6:EH$257,'Aceite Virgen Extra'!$A$6:$A$257,"&gt;="&amp;$A279,'Aceite Virgen Extra'!$B$6:$B$257,"&lt;="&amp;$B279)</f>
        <v>0.26</v>
      </c>
      <c r="EI279" s="8">
        <f>SUMIFS('Aceite Virgen Extra'!EI$6:EI$257,'Aceite Virgen Extra'!$A$6:$A$257,"&gt;="&amp;$A279,'Aceite Virgen Extra'!$B$6:$B$257,"&lt;="&amp;$B279)</f>
        <v>2.79</v>
      </c>
      <c r="EJ279" s="8">
        <f>SUMIFS('Aceite Virgen Extra'!EJ$6:EJ$257,'Aceite Virgen Extra'!$A$6:$A$257,"&gt;="&amp;$A279,'Aceite Virgen Extra'!$B$6:$B$257,"&lt;="&amp;$B279)</f>
        <v>1.06</v>
      </c>
      <c r="EN279" s="8">
        <f>SUMIFS('Aceite Virgen Extra'!EN$6:EN$257,'Aceite Virgen Extra'!$A$6:$A$257,"&gt;="&amp;$A279,'Aceite Virgen Extra'!$B$6:$B$257,"&lt;="&amp;$B279)</f>
        <v>1.81</v>
      </c>
      <c r="EO279" s="8">
        <f>SUMIFS('Aceite Virgen Extra'!EO$6:EO$257,'Aceite Virgen Extra'!$A$6:$A$257,"&gt;="&amp;$A279,'Aceite Virgen Extra'!$B$6:$B$257,"&lt;="&amp;$B279)</f>
        <v>0</v>
      </c>
      <c r="EP279" s="8">
        <f>SUMIFS('Aceite Virgen Extra'!EP$6:EP$257,'Aceite Virgen Extra'!$A$6:$A$257,"&gt;="&amp;$A279,'Aceite Virgen Extra'!$B$6:$B$257,"&lt;="&amp;$B279)</f>
        <v>2.96</v>
      </c>
      <c r="EQ279" s="8">
        <f>SUMIFS('Aceite Virgen Extra'!EQ$6:EQ$257,'Aceite Virgen Extra'!$A$6:$A$257,"&gt;="&amp;$A279,'Aceite Virgen Extra'!$B$6:$B$257,"&lt;="&amp;$B279)</f>
        <v>0.5</v>
      </c>
      <c r="EU279" s="8">
        <f>SUMIFS('Aceite Virgen Extra'!EU$6:EU$257,'Aceite Virgen Extra'!$A$6:$A$257,"&gt;="&amp;$A279,'Aceite Virgen Extra'!$B$6:$B$257,"&lt;="&amp;$B279)</f>
        <v>0.31999999999999995</v>
      </c>
      <c r="EV279" s="8">
        <f>SUMIFS('Aceite Virgen Extra'!EV$6:EV$257,'Aceite Virgen Extra'!$A$6:$A$257,"&gt;="&amp;$A279,'Aceite Virgen Extra'!$B$6:$B$257,"&lt;="&amp;$B279)</f>
        <v>0.88</v>
      </c>
      <c r="EW279" s="8">
        <f>SUMIFS('Aceite Virgen Extra'!EW$6:EW$257,'Aceite Virgen Extra'!$A$6:$A$257,"&gt;="&amp;$A279,'Aceite Virgen Extra'!$B$6:$B$257,"&lt;="&amp;$B279)</f>
        <v>0.15000000000000002</v>
      </c>
      <c r="EX279" s="8">
        <f>SUMIFS('Aceite Virgen Extra'!EX$6:EX$257,'Aceite Virgen Extra'!$A$6:$A$257,"&gt;="&amp;$A279,'Aceite Virgen Extra'!$B$6:$B$257,"&lt;="&amp;$B279)</f>
        <v>0</v>
      </c>
      <c r="FB279" s="8">
        <f>SUMIFS('Aceite Virgen Extra'!FB$6:FB$257,'Aceite Virgen Extra'!$A$6:$A$257,"&gt;="&amp;$A279,'Aceite Virgen Extra'!$B$6:$B$257,"&lt;="&amp;$B279)</f>
        <v>0.74</v>
      </c>
      <c r="FC279" s="8">
        <f>SUMIFS('Aceite Virgen Extra'!FC$6:FC$257,'Aceite Virgen Extra'!$A$6:$A$257,"&gt;="&amp;$A279,'Aceite Virgen Extra'!$B$6:$B$257,"&lt;="&amp;$B279)</f>
        <v>0.63</v>
      </c>
      <c r="FD279" s="8">
        <f>SUMIFS('Aceite Virgen Extra'!FD$6:FD$257,'Aceite Virgen Extra'!$A$6:$A$257,"&gt;="&amp;$A279,'Aceite Virgen Extra'!$B$6:$B$257,"&lt;="&amp;$B279)</f>
        <v>0.84000000000000008</v>
      </c>
      <c r="FE279" s="8">
        <f>SUMIFS('Aceite Virgen Extra'!FE$6:FE$257,'Aceite Virgen Extra'!$A$6:$A$257,"&gt;="&amp;$A279,'Aceite Virgen Extra'!$B$6:$B$257,"&lt;="&amp;$B279)</f>
        <v>0</v>
      </c>
      <c r="FI279" s="8">
        <f>SUMIFS('Aceite Virgen Extra'!FI$6:FI$257,'Aceite Virgen Extra'!$A$6:$A$257,"&gt;="&amp;$A279,'Aceite Virgen Extra'!$B$6:$B$257,"&lt;="&amp;$B279)</f>
        <v>0.96</v>
      </c>
      <c r="FJ279" s="8">
        <f>SUMIFS('Aceite Virgen Extra'!FJ$6:FJ$257,'Aceite Virgen Extra'!$A$6:$A$257,"&gt;="&amp;$A279,'Aceite Virgen Extra'!$B$6:$B$257,"&lt;="&amp;$B279)</f>
        <v>0</v>
      </c>
      <c r="FK279" s="8">
        <f>SUMIFS('Aceite Virgen Extra'!FK$6:FK$257,'Aceite Virgen Extra'!$A$6:$A$257,"&gt;="&amp;$A279,'Aceite Virgen Extra'!$B$6:$B$257,"&lt;="&amp;$B279)</f>
        <v>1.31</v>
      </c>
      <c r="FL279" s="8">
        <f>SUMIFS('Aceite Virgen Extra'!FL$6:FL$257,'Aceite Virgen Extra'!$A$6:$A$257,"&gt;="&amp;$A279,'Aceite Virgen Extra'!$B$6:$B$257,"&lt;="&amp;$B279)</f>
        <v>1.32</v>
      </c>
      <c r="FP279" s="8">
        <f>SUMIFS('Aceite Virgen Extra'!FP$6:FP$257,'Aceite Virgen Extra'!$A$6:$A$257,"&gt;="&amp;$A279,'Aceite Virgen Extra'!$B$6:$B$257,"&lt;="&amp;$B279)</f>
        <v>0.85000000000000009</v>
      </c>
      <c r="FQ279" s="8">
        <f>SUMIFS('Aceite Virgen Extra'!FQ$6:FQ$257,'Aceite Virgen Extra'!$A$6:$A$257,"&gt;="&amp;$A279,'Aceite Virgen Extra'!$B$6:$B$257,"&lt;="&amp;$B279)</f>
        <v>0</v>
      </c>
      <c r="FR279" s="8">
        <f>SUMIFS('Aceite Virgen Extra'!FR$6:FR$257,'Aceite Virgen Extra'!$A$6:$A$257,"&gt;="&amp;$A279,'Aceite Virgen Extra'!$B$6:$B$257,"&lt;="&amp;$B279)</f>
        <v>0.52</v>
      </c>
      <c r="FS279" s="8">
        <f>SUMIFS('Aceite Virgen Extra'!FS$6:FS$257,'Aceite Virgen Extra'!$A$6:$A$257,"&gt;="&amp;$A279,'Aceite Virgen Extra'!$B$6:$B$257,"&lt;="&amp;$B279)</f>
        <v>0.23</v>
      </c>
      <c r="FW279" s="8">
        <f>SUMIFS('Aceite Virgen Extra'!FW$6:FW$257,'Aceite Virgen Extra'!$A$6:$A$257,"&gt;="&amp;$A279,'Aceite Virgen Extra'!$B$6:$B$257,"&lt;="&amp;$B279)</f>
        <v>0.21000000000000002</v>
      </c>
      <c r="FX279" s="8">
        <f>SUMIFS('Aceite Virgen Extra'!FX$6:FX$257,'Aceite Virgen Extra'!$A$6:$A$257,"&gt;="&amp;$A279,'Aceite Virgen Extra'!$B$6:$B$257,"&lt;="&amp;$B279)</f>
        <v>0.35</v>
      </c>
      <c r="FY279" s="8">
        <f>SUMIFS('Aceite Virgen Extra'!FY$6:FY$257,'Aceite Virgen Extra'!$A$6:$A$257,"&gt;="&amp;$A279,'Aceite Virgen Extra'!$B$6:$B$257,"&lt;="&amp;$B279)</f>
        <v>0.12</v>
      </c>
      <c r="FZ279" s="8">
        <f>SUMIFS('Aceite Virgen Extra'!FZ$6:FZ$257,'Aceite Virgen Extra'!$A$6:$A$257,"&gt;="&amp;$A279,'Aceite Virgen Extra'!$B$6:$B$257,"&lt;="&amp;$B279)</f>
        <v>0</v>
      </c>
      <c r="GD279" s="8">
        <f>SUMIFS('Aceite Virgen Extra'!GD$6:GD$257,'Aceite Virgen Extra'!$A$6:$A$257,"&gt;="&amp;$A279,'Aceite Virgen Extra'!$B$6:$B$257,"&lt;="&amp;$B279)</f>
        <v>0.63000000000000012</v>
      </c>
      <c r="GE279" s="8">
        <f>SUMIFS('Aceite Virgen Extra'!GE$6:GE$257,'Aceite Virgen Extra'!$A$6:$A$257,"&gt;="&amp;$A279,'Aceite Virgen Extra'!$B$6:$B$257,"&lt;="&amp;$B279)</f>
        <v>0.45000000000000007</v>
      </c>
      <c r="GF279" s="8">
        <f>SUMIFS('Aceite Virgen Extra'!GF$6:GF$257,'Aceite Virgen Extra'!$A$6:$A$257,"&gt;="&amp;$A279,'Aceite Virgen Extra'!$B$6:$B$257,"&lt;="&amp;$B279)</f>
        <v>0.61</v>
      </c>
      <c r="GG279" s="8">
        <f>SUMIFS('Aceite Virgen Extra'!GG$6:GG$257,'Aceite Virgen Extra'!$A$6:$A$257,"&gt;="&amp;$A279,'Aceite Virgen Extra'!$B$6:$B$257,"&lt;="&amp;$B279)</f>
        <v>0.67</v>
      </c>
      <c r="GK279" s="8">
        <f>SUMIFS('Aceite Virgen Extra'!GK$6:GK$257,'Aceite Virgen Extra'!$A$6:$A$257,"&gt;="&amp;$A279,'Aceite Virgen Extra'!$B$6:$B$257,"&lt;="&amp;$B279)</f>
        <v>0.15000000000000002</v>
      </c>
      <c r="GL279" s="8">
        <f>SUMIFS('Aceite Virgen Extra'!GL$6:GL$257,'Aceite Virgen Extra'!$A$6:$A$257,"&gt;="&amp;$A279,'Aceite Virgen Extra'!$B$6:$B$257,"&lt;="&amp;$B279)</f>
        <v>0</v>
      </c>
      <c r="GM279" s="8">
        <f>SUMIFS('Aceite Virgen Extra'!GM$6:GM$257,'Aceite Virgen Extra'!$A$6:$A$257,"&gt;="&amp;$A279,'Aceite Virgen Extra'!$B$6:$B$257,"&lt;="&amp;$B279)</f>
        <v>0</v>
      </c>
      <c r="GN279" s="8">
        <f>SUMIFS('Aceite Virgen Extra'!GN$6:GN$257,'Aceite Virgen Extra'!$A$6:$A$257,"&gt;="&amp;$A279,'Aceite Virgen Extra'!$B$6:$B$257,"&lt;="&amp;$B279)</f>
        <v>0</v>
      </c>
      <c r="GR279" s="8">
        <f>SUMIFS('Aceite Virgen Extra'!GR$6:GR$257,'Aceite Virgen Extra'!$A$6:$A$257,"&gt;="&amp;$A279,'Aceite Virgen Extra'!$B$6:$B$257,"&lt;="&amp;$B279)</f>
        <v>0.16</v>
      </c>
      <c r="GS279" s="8">
        <f>SUMIFS('Aceite Virgen Extra'!GS$6:GS$257,'Aceite Virgen Extra'!$A$6:$A$257,"&gt;="&amp;$A279,'Aceite Virgen Extra'!$B$6:$B$257,"&lt;="&amp;$B279)</f>
        <v>0.36</v>
      </c>
      <c r="GT279" s="8">
        <f>SUMIFS('Aceite Virgen Extra'!GT$6:GT$257,'Aceite Virgen Extra'!$A$6:$A$257,"&gt;="&amp;$A279,'Aceite Virgen Extra'!$B$6:$B$257,"&lt;="&amp;$B279)</f>
        <v>0</v>
      </c>
      <c r="GU279" s="8">
        <f>SUMIFS('Aceite Virgen Extra'!GU$6:GU$257,'Aceite Virgen Extra'!$A$6:$A$257,"&gt;="&amp;$A279,'Aceite Virgen Extra'!$B$6:$B$257,"&lt;="&amp;$B279)</f>
        <v>0</v>
      </c>
      <c r="GY279" s="8">
        <f>SUMIFS('Aceite Virgen Extra'!GY$6:GY$257,'Aceite Virgen Extra'!$A$6:$A$257,"&gt;="&amp;$A279,'Aceite Virgen Extra'!$B$6:$B$257,"&lt;="&amp;$B279)</f>
        <v>0.2</v>
      </c>
      <c r="GZ279" s="8">
        <f>SUMIFS('Aceite Virgen Extra'!GZ$6:GZ$257,'Aceite Virgen Extra'!$A$6:$A$257,"&gt;="&amp;$A279,'Aceite Virgen Extra'!$B$6:$B$257,"&lt;="&amp;$B279)</f>
        <v>0.16</v>
      </c>
      <c r="HA279" s="8">
        <f>SUMIFS('Aceite Virgen Extra'!HA$6:HA$257,'Aceite Virgen Extra'!$A$6:$A$257,"&gt;="&amp;$A279,'Aceite Virgen Extra'!$B$6:$B$257,"&lt;="&amp;$B279)</f>
        <v>0</v>
      </c>
      <c r="HB279" s="8">
        <f>SUMIFS('Aceite Virgen Extra'!HB$6:HB$257,'Aceite Virgen Extra'!$A$6:$A$257,"&gt;="&amp;$A279,'Aceite Virgen Extra'!$B$6:$B$257,"&lt;="&amp;$B279)</f>
        <v>0</v>
      </c>
    </row>
    <row r="280" spans="1:210" x14ac:dyDescent="0.3">
      <c r="A280" s="14">
        <f>'TAM Aceite Virgen Extra'!B28</f>
        <v>5.9</v>
      </c>
      <c r="B280" s="14">
        <f>'TAM Aceite Virgen Extra'!C28</f>
        <v>6.1</v>
      </c>
      <c r="C280" s="14"/>
      <c r="D280" s="8">
        <f>SUMIFS('Aceite Virgen Extra'!D$6:D$257,'Aceite Virgen Extra'!$A$6:$A$257,"&gt;="&amp;$A280,'Aceite Virgen Extra'!$B$6:$B$257,"&lt;="&amp;$B280)</f>
        <v>1.9699999999999998</v>
      </c>
      <c r="E280" s="8">
        <f>SUMIFS('Aceite Virgen Extra'!E$6:E$257,'Aceite Virgen Extra'!$A$6:$A$257,"&gt;="&amp;$A280,'Aceite Virgen Extra'!$B$6:$B$257,"&lt;="&amp;$B280)</f>
        <v>3.03</v>
      </c>
      <c r="F280" s="8">
        <f>SUMIFS('Aceite Virgen Extra'!F$6:F$257,'Aceite Virgen Extra'!$A$6:$A$257,"&gt;="&amp;$A280,'Aceite Virgen Extra'!$B$6:$B$257,"&lt;="&amp;$B280)</f>
        <v>0.70000000000000007</v>
      </c>
      <c r="G280" s="8">
        <f>SUMIFS('Aceite Virgen Extra'!G$6:G$257,'Aceite Virgen Extra'!$A$6:$A$257,"&gt;="&amp;$A280,'Aceite Virgen Extra'!$B$6:$B$257,"&lt;="&amp;$B280)</f>
        <v>3.42</v>
      </c>
      <c r="H280" s="14"/>
      <c r="I280" s="14"/>
      <c r="J280" s="14"/>
      <c r="K280" s="8">
        <f>SUMIFS('Aceite Virgen Extra'!K$6:K$257,'Aceite Virgen Extra'!$A$6:$A$257,"&gt;="&amp;$A280,'Aceite Virgen Extra'!$B$6:$B$257,"&lt;="&amp;$B280)</f>
        <v>3.38</v>
      </c>
      <c r="L280" s="8">
        <f>SUMIFS('Aceite Virgen Extra'!L$6:L$257,'Aceite Virgen Extra'!$A$6:$A$257,"&gt;="&amp;$A280,'Aceite Virgen Extra'!$B$6:$B$257,"&lt;="&amp;$B280)</f>
        <v>4.9400000000000004</v>
      </c>
      <c r="M280" s="8">
        <f>SUMIFS('Aceite Virgen Extra'!M$6:M$257,'Aceite Virgen Extra'!$A$6:$A$257,"&gt;="&amp;$A280,'Aceite Virgen Extra'!$B$6:$B$257,"&lt;="&amp;$B280)</f>
        <v>2.7800000000000002</v>
      </c>
      <c r="N280" s="8">
        <f>SUMIFS('Aceite Virgen Extra'!N$6:N$257,'Aceite Virgen Extra'!$A$6:$A$257,"&gt;="&amp;$A280,'Aceite Virgen Extra'!$B$6:$B$257,"&lt;="&amp;$B280)</f>
        <v>3.11</v>
      </c>
      <c r="O280" s="14"/>
      <c r="P280" s="14"/>
      <c r="Q280" s="14"/>
      <c r="R280" s="8">
        <f>SUMIFS('Aceite Virgen Extra'!R$6:R$257,'Aceite Virgen Extra'!$A$6:$A$257,"&gt;="&amp;$A280,'Aceite Virgen Extra'!$B$6:$B$257,"&lt;="&amp;$B280)</f>
        <v>1.82</v>
      </c>
      <c r="S280" s="8">
        <f>SUMIFS('Aceite Virgen Extra'!S$6:S$257,'Aceite Virgen Extra'!$A$6:$A$257,"&gt;="&amp;$A280,'Aceite Virgen Extra'!$B$6:$B$257,"&lt;="&amp;$B280)</f>
        <v>2.4500000000000002</v>
      </c>
      <c r="T280" s="8">
        <f>SUMIFS('Aceite Virgen Extra'!T$6:T$257,'Aceite Virgen Extra'!$A$6:$A$257,"&gt;="&amp;$A280,'Aceite Virgen Extra'!$B$6:$B$257,"&lt;="&amp;$B280)</f>
        <v>1.9099999999999997</v>
      </c>
      <c r="U280" s="8">
        <f>SUMIFS('Aceite Virgen Extra'!U$6:U$257,'Aceite Virgen Extra'!$A$6:$A$257,"&gt;="&amp;$A280,'Aceite Virgen Extra'!$B$6:$B$257,"&lt;="&amp;$B280)</f>
        <v>0.49</v>
      </c>
      <c r="V280" s="14"/>
      <c r="W280" s="14"/>
      <c r="X280" s="14"/>
      <c r="Y280" s="8">
        <f>SUMIFS('Aceite Virgen Extra'!Y$6:Y$257,'Aceite Virgen Extra'!$A$6:$A$257,"&gt;="&amp;$A280,'Aceite Virgen Extra'!$B$6:$B$257,"&lt;="&amp;$B280)</f>
        <v>3.0799999999999996</v>
      </c>
      <c r="Z280" s="8">
        <f>SUMIFS('Aceite Virgen Extra'!Z$6:Z$257,'Aceite Virgen Extra'!$A$6:$A$257,"&gt;="&amp;$A280,'Aceite Virgen Extra'!$B$6:$B$257,"&lt;="&amp;$B280)</f>
        <v>3.52</v>
      </c>
      <c r="AA280" s="8">
        <f>SUMIFS('Aceite Virgen Extra'!AA$6:AA$257,'Aceite Virgen Extra'!$A$6:$A$257,"&gt;="&amp;$A280,'Aceite Virgen Extra'!$B$6:$B$257,"&lt;="&amp;$B280)</f>
        <v>2.37</v>
      </c>
      <c r="AB280" s="8">
        <f>SUMIFS('Aceite Virgen Extra'!AB$6:AB$257,'Aceite Virgen Extra'!$A$6:$A$257,"&gt;="&amp;$A280,'Aceite Virgen Extra'!$B$6:$B$257,"&lt;="&amp;$B280)</f>
        <v>4.2200000000000006</v>
      </c>
      <c r="AC280" s="14"/>
      <c r="AD280" s="14"/>
      <c r="AE280" s="14"/>
      <c r="AF280" s="8">
        <f>SUMIFS('Aceite Virgen Extra'!AF$6:AF$257,'Aceite Virgen Extra'!$A$6:$A$257,"&gt;="&amp;$A280,'Aceite Virgen Extra'!$B$6:$B$257,"&lt;="&amp;$B280)</f>
        <v>2.76</v>
      </c>
      <c r="AG280" s="8">
        <f>SUMIFS('Aceite Virgen Extra'!AG$6:AG$257,'Aceite Virgen Extra'!$A$6:$A$257,"&gt;="&amp;$A280,'Aceite Virgen Extra'!$B$6:$B$257,"&lt;="&amp;$B280)</f>
        <v>4.41</v>
      </c>
      <c r="AH280" s="8">
        <f>SUMIFS('Aceite Virgen Extra'!AH$6:AH$257,'Aceite Virgen Extra'!$A$6:$A$257,"&gt;="&amp;$A280,'Aceite Virgen Extra'!$B$6:$B$257,"&lt;="&amp;$B280)</f>
        <v>1.7300000000000002</v>
      </c>
      <c r="AI280" s="8">
        <f>SUMIFS('Aceite Virgen Extra'!AI$6:AI$257,'Aceite Virgen Extra'!$A$6:$A$257,"&gt;="&amp;$A280,'Aceite Virgen Extra'!$B$6:$B$257,"&lt;="&amp;$B280)</f>
        <v>4.59</v>
      </c>
      <c r="AJ280" s="14"/>
      <c r="AK280" s="14"/>
      <c r="AL280" s="14"/>
      <c r="AM280" s="8">
        <f>SUMIFS('Aceite Virgen Extra'!AM$6:AM$257,'Aceite Virgen Extra'!$A$6:$A$257,"&gt;="&amp;$A280,'Aceite Virgen Extra'!$B$6:$B$257,"&lt;="&amp;$B280)</f>
        <v>4.1500000000000004</v>
      </c>
      <c r="AN280" s="8">
        <f>SUMIFS('Aceite Virgen Extra'!AN$6:AN$257,'Aceite Virgen Extra'!$A$6:$A$257,"&gt;="&amp;$A280,'Aceite Virgen Extra'!$B$6:$B$257,"&lt;="&amp;$B280)</f>
        <v>4.3599999999999994</v>
      </c>
      <c r="AO280" s="8">
        <f>SUMIFS('Aceite Virgen Extra'!AO$6:AO$257,'Aceite Virgen Extra'!$A$6:$A$257,"&gt;="&amp;$A280,'Aceite Virgen Extra'!$B$6:$B$257,"&lt;="&amp;$B280)</f>
        <v>2.27</v>
      </c>
      <c r="AP280" s="8">
        <f>SUMIFS('Aceite Virgen Extra'!AP$6:AP$257,'Aceite Virgen Extra'!$A$6:$A$257,"&gt;="&amp;$A280,'Aceite Virgen Extra'!$B$6:$B$257,"&lt;="&amp;$B280)</f>
        <v>8.7200000000000006</v>
      </c>
      <c r="AQ280" s="14"/>
      <c r="AR280" s="14"/>
      <c r="AT280" s="8">
        <f>SUMIFS('Aceite Virgen Extra'!AT$6:AT$257,'Aceite Virgen Extra'!$A$6:$A$257,"&gt;="&amp;$A280,'Aceite Virgen Extra'!$B$6:$B$257,"&lt;="&amp;$B280)</f>
        <v>6.620000000000001</v>
      </c>
      <c r="AU280" s="8">
        <f>SUMIFS('Aceite Virgen Extra'!AU$6:AU$257,'Aceite Virgen Extra'!$A$6:$A$257,"&gt;="&amp;$A280,'Aceite Virgen Extra'!$B$6:$B$257,"&lt;="&amp;$B280)</f>
        <v>9.4700000000000006</v>
      </c>
      <c r="AV280" s="8">
        <f>SUMIFS('Aceite Virgen Extra'!AV$6:AV$257,'Aceite Virgen Extra'!$A$6:$A$257,"&gt;="&amp;$A280,'Aceite Virgen Extra'!$B$6:$B$257,"&lt;="&amp;$B280)</f>
        <v>5.9</v>
      </c>
      <c r="AW280" s="8">
        <f>SUMIFS('Aceite Virgen Extra'!AW$6:AW$257,'Aceite Virgen Extra'!$A$6:$A$257,"&gt;="&amp;$A280,'Aceite Virgen Extra'!$B$6:$B$257,"&lt;="&amp;$B280)</f>
        <v>4.59</v>
      </c>
      <c r="BA280" s="8">
        <f>SUMIFS('Aceite Virgen Extra'!BA$6:BA$257,'Aceite Virgen Extra'!$A$6:$A$257,"&gt;="&amp;A280,'Aceite Virgen Extra'!$B$6:$B$257,"&lt;="&amp;B280)</f>
        <v>2.9600000000000004</v>
      </c>
      <c r="BB280" s="8">
        <f>SUMIFS('Aceite Virgen Extra'!BB$6:BB$257,'Aceite Virgen Extra'!$A$6:$A$257,"&gt;="&amp;$A280,'Aceite Virgen Extra'!$B$6:$B$257,"&lt;="&amp;$B280)</f>
        <v>3.72</v>
      </c>
      <c r="BC280" s="8">
        <f>SUMIFS('Aceite Virgen Extra'!BC$6:BC$257,'Aceite Virgen Extra'!$A$6:$A$257,"&gt;="&amp;$A280,'Aceite Virgen Extra'!$B$6:$B$257,"&lt;="&amp;$B280)</f>
        <v>2.63</v>
      </c>
      <c r="BD280" s="8">
        <f>SUMIFS('Aceite Virgen Extra'!BD$6:BD$257,'Aceite Virgen Extra'!$A$6:$A$257,"&gt;="&amp;$A280,'Aceite Virgen Extra'!$B$6:$B$257,"&lt;="&amp;$B280)</f>
        <v>2.2000000000000002</v>
      </c>
      <c r="BH280" s="8">
        <f>SUMIFS('Aceite Virgen Extra'!BH$6:BH$257,'Aceite Virgen Extra'!$A$6:$A$257,"&gt;="&amp;$A280,'Aceite Virgen Extra'!$B$6:$B$257,"&lt;="&amp;$B280)</f>
        <v>1.96</v>
      </c>
      <c r="BI280" s="8">
        <f>SUMIFS('Aceite Virgen Extra'!BI$6:BI$257,'Aceite Virgen Extra'!$A$6:$A$257,"&gt;="&amp;$A280,'Aceite Virgen Extra'!$B$6:$B$257,"&lt;="&amp;$B280)</f>
        <v>1.06</v>
      </c>
      <c r="BJ280" s="8">
        <f>SUMIFS('Aceite Virgen Extra'!BJ$6:BJ$257,'Aceite Virgen Extra'!$A$6:$A$257,"&gt;="&amp;$A280,'Aceite Virgen Extra'!$B$6:$B$257,"&lt;="&amp;$B280)</f>
        <v>1.89</v>
      </c>
      <c r="BK280" s="8">
        <f>SUMIFS('Aceite Virgen Extra'!BK$6:BK$257,'Aceite Virgen Extra'!$A$6:$A$257,"&gt;="&amp;$A280,'Aceite Virgen Extra'!$B$6:$B$257,"&lt;="&amp;$B280)</f>
        <v>3.87</v>
      </c>
      <c r="BO280" s="8">
        <f>SUMIFS('Aceite Virgen Extra'!BO$6:BO$257,'Aceite Virgen Extra'!$A$6:$A$257,"&gt;="&amp;$A280,'Aceite Virgen Extra'!$B$6:$B$257,"&lt;="&amp;$B280)</f>
        <v>3.5100000000000002</v>
      </c>
      <c r="BP280" s="8">
        <f>SUMIFS('Aceite Virgen Extra'!BP$6:BP$257,'Aceite Virgen Extra'!$A$6:$A$257,"&gt;="&amp;$A280,'Aceite Virgen Extra'!$B$6:$B$257,"&lt;="&amp;$B280)</f>
        <v>1.07</v>
      </c>
      <c r="BQ280" s="8">
        <f>SUMIFS('Aceite Virgen Extra'!BQ$6:BQ$257,'Aceite Virgen Extra'!$A$6:$A$257,"&gt;="&amp;$A280,'Aceite Virgen Extra'!$B$6:$B$257,"&lt;="&amp;$B280)</f>
        <v>3.3200000000000003</v>
      </c>
      <c r="BR280" s="8">
        <f>SUMIFS('Aceite Virgen Extra'!BR$6:BR$257,'Aceite Virgen Extra'!$A$6:$A$257,"&gt;="&amp;$A280,'Aceite Virgen Extra'!$B$6:$B$257,"&lt;="&amp;$B280)</f>
        <v>8.9</v>
      </c>
      <c r="BV280" s="8">
        <f>SUMIFS('Aceite Virgen Extra'!BV$6:BV$257,'Aceite Virgen Extra'!$A$6:$A$257,"&gt;="&amp;$A280,'Aceite Virgen Extra'!$B$6:$B$257,"&lt;="&amp;$B280)</f>
        <v>6.8599999999999994</v>
      </c>
      <c r="BW280" s="8">
        <f>SUMIFS('Aceite Virgen Extra'!BW$6:BW$257,'Aceite Virgen Extra'!$A$6:$A$257,"&gt;="&amp;$A280,'Aceite Virgen Extra'!$B$6:$B$257,"&lt;="&amp;$B280)</f>
        <v>15.620000000000001</v>
      </c>
      <c r="BX280" s="8">
        <f>SUMIFS('Aceite Virgen Extra'!BX$6:BX$257,'Aceite Virgen Extra'!$A$6:$A$257,"&gt;="&amp;$A280,'Aceite Virgen Extra'!$B$6:$B$257,"&lt;="&amp;$B280)</f>
        <v>3.3699999999999997</v>
      </c>
      <c r="BY280" s="8">
        <f>SUMIFS('Aceite Virgen Extra'!BY$6:BY$257,'Aceite Virgen Extra'!$A$6:$A$257,"&gt;="&amp;$A280,'Aceite Virgen Extra'!$B$6:$B$257,"&lt;="&amp;$B280)</f>
        <v>6.09</v>
      </c>
      <c r="CC280" s="8">
        <f>SUMIFS('Aceite Virgen Extra'!CC$6:CC$257,'Aceite Virgen Extra'!$A$6:$A$257,"&gt;="&amp;$A280,'Aceite Virgen Extra'!$B$6:$B$257,"&lt;="&amp;$B280)</f>
        <v>8.8500000000000014</v>
      </c>
      <c r="CD280" s="8">
        <f>SUMIFS('Aceite Virgen Extra'!CD$6:CD$257,'Aceite Virgen Extra'!$A$6:$A$257,"&gt;="&amp;$A280,'Aceite Virgen Extra'!$B$6:$B$257,"&lt;="&amp;$B280)</f>
        <v>17.75</v>
      </c>
      <c r="CE280" s="8">
        <f>SUMIFS('Aceite Virgen Extra'!CE$6:CE$257,'Aceite Virgen Extra'!$A$6:$A$257,"&gt;="&amp;$A280,'Aceite Virgen Extra'!$B$6:$B$257,"&lt;="&amp;$B280)</f>
        <v>5.34</v>
      </c>
      <c r="CF280" s="8">
        <f>SUMIFS('Aceite Virgen Extra'!CF$6:CF$257,'Aceite Virgen Extra'!$A$6:$A$257,"&gt;="&amp;$A280,'Aceite Virgen Extra'!$B$6:$B$257,"&lt;="&amp;$B280)</f>
        <v>5.55</v>
      </c>
      <c r="CJ280" s="8">
        <f>SUMIFS('Aceite Virgen Extra'!CJ$6:CJ$257,'Aceite Virgen Extra'!$A$6:$A$257,"&gt;="&amp;$A280,'Aceite Virgen Extra'!$B$6:$B$257,"&lt;="&amp;$B280)</f>
        <v>9.59</v>
      </c>
      <c r="CK280" s="8">
        <f>SUMIFS('Aceite Virgen Extra'!CK$6:CK$257,'Aceite Virgen Extra'!$A$6:$A$257,"&gt;="&amp;$A280,'Aceite Virgen Extra'!$B$6:$B$257,"&lt;="&amp;$B280)</f>
        <v>15.65</v>
      </c>
      <c r="CL280" s="8">
        <f>SUMIFS('Aceite Virgen Extra'!CL$6:CL$257,'Aceite Virgen Extra'!$A$6:$A$257,"&gt;="&amp;$A280,'Aceite Virgen Extra'!$B$6:$B$257,"&lt;="&amp;$B280)</f>
        <v>7.1400000000000006</v>
      </c>
      <c r="CM280" s="8">
        <f>SUMIFS('Aceite Virgen Extra'!CM$6:CM$257,'Aceite Virgen Extra'!$A$6:$A$257,"&gt;="&amp;$A280,'Aceite Virgen Extra'!$B$6:$B$257,"&lt;="&amp;$B280)</f>
        <v>8.59</v>
      </c>
      <c r="CQ280" s="8">
        <f>SUMIFS('Aceite Virgen Extra'!CQ$6:CQ$257,'Aceite Virgen Extra'!$A$6:$A$257,"&gt;="&amp;$A280,'Aceite Virgen Extra'!$B$6:$B$257,"&lt;="&amp;$B280)</f>
        <v>7.3000000000000007</v>
      </c>
      <c r="CR280" s="8">
        <f>SUMIFS('Aceite Virgen Extra'!CR$6:CR$257,'Aceite Virgen Extra'!$A$6:$A$257,"&gt;="&amp;$A280,'Aceite Virgen Extra'!$B$6:$B$257,"&lt;="&amp;$B280)</f>
        <v>13.65</v>
      </c>
      <c r="CS280" s="8">
        <f>SUMIFS('Aceite Virgen Extra'!CS$6:CS$257,'Aceite Virgen Extra'!$A$6:$A$257,"&gt;="&amp;$A280,'Aceite Virgen Extra'!$B$6:$B$257,"&lt;="&amp;$B280)</f>
        <v>4.3100000000000005</v>
      </c>
      <c r="CT280" s="8">
        <f>SUMIFS('Aceite Virgen Extra'!CT$6:CT$257,'Aceite Virgen Extra'!$A$6:$A$257,"&gt;="&amp;$A280,'Aceite Virgen Extra'!$B$6:$B$257,"&lt;="&amp;$B280)</f>
        <v>5.95</v>
      </c>
      <c r="CX280" s="8">
        <f>SUMIFS('Aceite Virgen Extra'!CX$6:CX$257,'Aceite Virgen Extra'!$A$6:$A$257,"&gt;="&amp;$A280,'Aceite Virgen Extra'!$B$6:$B$257,"&lt;="&amp;$B280)</f>
        <v>4.57</v>
      </c>
      <c r="CY280" s="8">
        <f>SUMIFS('Aceite Virgen Extra'!CY$6:CY$257,'Aceite Virgen Extra'!$A$6:$A$257,"&gt;="&amp;$A280,'Aceite Virgen Extra'!$B$6:$B$257,"&lt;="&amp;$B280)</f>
        <v>9.98</v>
      </c>
      <c r="CZ280" s="8">
        <f>SUMIFS('Aceite Virgen Extra'!CZ$6:CZ$257,'Aceite Virgen Extra'!$A$6:$A$257,"&gt;="&amp;$A280,'Aceite Virgen Extra'!$B$6:$B$257,"&lt;="&amp;$B280)</f>
        <v>1.6199999999999999</v>
      </c>
      <c r="DA280" s="8">
        <f>SUMIFS('Aceite Virgen Extra'!DA$6:DA$257,'Aceite Virgen Extra'!$A$6:$A$257,"&gt;="&amp;$A280,'Aceite Virgen Extra'!$B$6:$B$257,"&lt;="&amp;$B280)</f>
        <v>6.68</v>
      </c>
      <c r="DE280" s="8">
        <f>SUMIFS('Aceite Virgen Extra'!DE$6:DE$257,'Aceite Virgen Extra'!$A$6:$A$257,"&gt;="&amp;$A280,'Aceite Virgen Extra'!$B$6:$B$257,"&lt;="&amp;$B280)</f>
        <v>4.08</v>
      </c>
      <c r="DF280" s="8">
        <f>SUMIFS('Aceite Virgen Extra'!DF$6:DF$257,'Aceite Virgen Extra'!$A$6:$A$257,"&gt;="&amp;$A280,'Aceite Virgen Extra'!$B$6:$B$257,"&lt;="&amp;$B280)</f>
        <v>7.8900000000000006</v>
      </c>
      <c r="DG280" s="8">
        <f>SUMIFS('Aceite Virgen Extra'!DG$6:DG$257,'Aceite Virgen Extra'!$A$6:$A$257,"&gt;="&amp;$A280,'Aceite Virgen Extra'!$B$6:$B$257,"&lt;="&amp;$B280)</f>
        <v>1.45</v>
      </c>
      <c r="DH280" s="8">
        <f>SUMIFS('Aceite Virgen Extra'!DH$6:DH$257,'Aceite Virgen Extra'!$A$6:$A$257,"&gt;="&amp;$A280,'Aceite Virgen Extra'!$B$6:$B$257,"&lt;="&amp;$B280)</f>
        <v>7.53</v>
      </c>
      <c r="DL280" s="8">
        <f>SUMIFS('Aceite Virgen Extra'!DL$6:DL$257,'Aceite Virgen Extra'!$A$6:$A$257,"&gt;="&amp;$A280,'Aceite Virgen Extra'!$B$6:$B$257,"&lt;="&amp;$B280)</f>
        <v>3.3800000000000003</v>
      </c>
      <c r="DM280" s="8">
        <f>SUMIFS('Aceite Virgen Extra'!DM$6:DM$257,'Aceite Virgen Extra'!$A$6:$A$257,"&gt;="&amp;$A280,'Aceite Virgen Extra'!$B$6:$B$257,"&lt;="&amp;$B280)</f>
        <v>2.0299999999999998</v>
      </c>
      <c r="DN280" s="8">
        <f>SUMIFS('Aceite Virgen Extra'!DN$6:DN$257,'Aceite Virgen Extra'!$A$6:$A$257,"&gt;="&amp;$A280,'Aceite Virgen Extra'!$B$6:$B$257,"&lt;="&amp;$B280)</f>
        <v>2.2999999999999998</v>
      </c>
      <c r="DO280" s="8">
        <f>SUMIFS('Aceite Virgen Extra'!DO$6:DO$257,'Aceite Virgen Extra'!$A$6:$A$257,"&gt;="&amp;$A280,'Aceite Virgen Extra'!$B$6:$B$257,"&lt;="&amp;$B280)</f>
        <v>10.1</v>
      </c>
      <c r="DS280" s="8">
        <f>SUMIFS('Aceite Virgen Extra'!DS$6:DS$257,'Aceite Virgen Extra'!$A$6:$A$257,"&gt;="&amp;$A280,'Aceite Virgen Extra'!$B$6:$B$257,"&lt;="&amp;$B280)</f>
        <v>5.2600000000000007</v>
      </c>
      <c r="DT280" s="8">
        <f>SUMIFS('Aceite Virgen Extra'!DT$6:DT$257,'Aceite Virgen Extra'!$A$6:$A$257,"&gt;="&amp;$A280,'Aceite Virgen Extra'!$B$6:$B$257,"&lt;="&amp;$B280)</f>
        <v>5.08</v>
      </c>
      <c r="DU280" s="8">
        <f>SUMIFS('Aceite Virgen Extra'!DU$6:DU$257,'Aceite Virgen Extra'!$A$6:$A$257,"&gt;="&amp;$A280,'Aceite Virgen Extra'!$B$6:$B$257,"&lt;="&amp;$B280)</f>
        <v>3.01</v>
      </c>
      <c r="DV280" s="8">
        <f>SUMIFS('Aceite Virgen Extra'!DV$6:DV$257,'Aceite Virgen Extra'!$A$6:$A$257,"&gt;="&amp;$A280,'Aceite Virgen Extra'!$B$6:$B$257,"&lt;="&amp;$B280)</f>
        <v>12.950000000000001</v>
      </c>
      <c r="DZ280" s="8">
        <f>SUMIFS('Aceite Virgen Extra'!DZ$6:DZ$257,'Aceite Virgen Extra'!$A$6:$A$257,"&gt;="&amp;$A280,'Aceite Virgen Extra'!$B$6:$B$257,"&lt;="&amp;$B280)</f>
        <v>1.54</v>
      </c>
      <c r="EA280" s="8">
        <f>SUMIFS('Aceite Virgen Extra'!EA$6:EA$257,'Aceite Virgen Extra'!$A$6:$A$257,"&gt;="&amp;$A280,'Aceite Virgen Extra'!$B$6:$B$257,"&lt;="&amp;$B280)</f>
        <v>0.82000000000000006</v>
      </c>
      <c r="EB280" s="8">
        <f>SUMIFS('Aceite Virgen Extra'!EB$6:EB$257,'Aceite Virgen Extra'!$A$6:$A$257,"&gt;="&amp;$A280,'Aceite Virgen Extra'!$B$6:$B$257,"&lt;="&amp;$B280)</f>
        <v>0.28999999999999998</v>
      </c>
      <c r="EC280" s="8">
        <f>SUMIFS('Aceite Virgen Extra'!EC$6:EC$257,'Aceite Virgen Extra'!$A$6:$A$257,"&gt;="&amp;$A280,'Aceite Virgen Extra'!$B$6:$B$257,"&lt;="&amp;$B280)</f>
        <v>6.74</v>
      </c>
      <c r="EG280" s="8">
        <f>SUMIFS('Aceite Virgen Extra'!EG$6:EG$257,'Aceite Virgen Extra'!$A$6:$A$257,"&gt;="&amp;$A280,'Aceite Virgen Extra'!$B$6:$B$257,"&lt;="&amp;$B280)</f>
        <v>1.5999999999999999</v>
      </c>
      <c r="EH280" s="8">
        <f>SUMIFS('Aceite Virgen Extra'!EH$6:EH$257,'Aceite Virgen Extra'!$A$6:$A$257,"&gt;="&amp;$A280,'Aceite Virgen Extra'!$B$6:$B$257,"&lt;="&amp;$B280)</f>
        <v>0.91999999999999993</v>
      </c>
      <c r="EI280" s="8">
        <f>SUMIFS('Aceite Virgen Extra'!EI$6:EI$257,'Aceite Virgen Extra'!$A$6:$A$257,"&gt;="&amp;$A280,'Aceite Virgen Extra'!$B$6:$B$257,"&lt;="&amp;$B280)</f>
        <v>1.7799999999999998</v>
      </c>
      <c r="EJ280" s="8">
        <f>SUMIFS('Aceite Virgen Extra'!EJ$6:EJ$257,'Aceite Virgen Extra'!$A$6:$A$257,"&gt;="&amp;$A280,'Aceite Virgen Extra'!$B$6:$B$257,"&lt;="&amp;$B280)</f>
        <v>2.31</v>
      </c>
      <c r="EN280" s="8">
        <f>SUMIFS('Aceite Virgen Extra'!EN$6:EN$257,'Aceite Virgen Extra'!$A$6:$A$257,"&gt;="&amp;$A280,'Aceite Virgen Extra'!$B$6:$B$257,"&lt;="&amp;$B280)</f>
        <v>1.7800000000000002</v>
      </c>
      <c r="EO280" s="8">
        <f>SUMIFS('Aceite Virgen Extra'!EO$6:EO$257,'Aceite Virgen Extra'!$A$6:$A$257,"&gt;="&amp;$A280,'Aceite Virgen Extra'!$B$6:$B$257,"&lt;="&amp;$B280)</f>
        <v>0.17</v>
      </c>
      <c r="EP280" s="8">
        <f>SUMIFS('Aceite Virgen Extra'!EP$6:EP$257,'Aceite Virgen Extra'!$A$6:$A$257,"&gt;="&amp;$A280,'Aceite Virgen Extra'!$B$6:$B$257,"&lt;="&amp;$B280)</f>
        <v>1.58</v>
      </c>
      <c r="EQ280" s="8">
        <f>SUMIFS('Aceite Virgen Extra'!EQ$6:EQ$257,'Aceite Virgen Extra'!$A$6:$A$257,"&gt;="&amp;$A280,'Aceite Virgen Extra'!$B$6:$B$257,"&lt;="&amp;$B280)</f>
        <v>6.86</v>
      </c>
      <c r="EU280" s="8">
        <f>SUMIFS('Aceite Virgen Extra'!EU$6:EU$257,'Aceite Virgen Extra'!$A$6:$A$257,"&gt;="&amp;$A280,'Aceite Virgen Extra'!$B$6:$B$257,"&lt;="&amp;$B280)</f>
        <v>2.23</v>
      </c>
      <c r="EV280" s="8">
        <f>SUMIFS('Aceite Virgen Extra'!EV$6:EV$257,'Aceite Virgen Extra'!$A$6:$A$257,"&gt;="&amp;$A280,'Aceite Virgen Extra'!$B$6:$B$257,"&lt;="&amp;$B280)</f>
        <v>3.5</v>
      </c>
      <c r="EW280" s="8">
        <f>SUMIFS('Aceite Virgen Extra'!EW$6:EW$257,'Aceite Virgen Extra'!$A$6:$A$257,"&gt;="&amp;$A280,'Aceite Virgen Extra'!$B$6:$B$257,"&lt;="&amp;$B280)</f>
        <v>0.62000000000000011</v>
      </c>
      <c r="EX280" s="8">
        <f>SUMIFS('Aceite Virgen Extra'!EX$6:EX$257,'Aceite Virgen Extra'!$A$6:$A$257,"&gt;="&amp;$A280,'Aceite Virgen Extra'!$B$6:$B$257,"&lt;="&amp;$B280)</f>
        <v>6.26</v>
      </c>
      <c r="FB280" s="8">
        <f>SUMIFS('Aceite Virgen Extra'!FB$6:FB$257,'Aceite Virgen Extra'!$A$6:$A$257,"&gt;="&amp;$A280,'Aceite Virgen Extra'!$B$6:$B$257,"&lt;="&amp;$B280)</f>
        <v>2.59</v>
      </c>
      <c r="FC280" s="8">
        <f>SUMIFS('Aceite Virgen Extra'!FC$6:FC$257,'Aceite Virgen Extra'!$A$6:$A$257,"&gt;="&amp;$A280,'Aceite Virgen Extra'!$B$6:$B$257,"&lt;="&amp;$B280)</f>
        <v>2.79</v>
      </c>
      <c r="FD280" s="8">
        <f>SUMIFS('Aceite Virgen Extra'!FD$6:FD$257,'Aceite Virgen Extra'!$A$6:$A$257,"&gt;="&amp;$A280,'Aceite Virgen Extra'!$B$6:$B$257,"&lt;="&amp;$B280)</f>
        <v>0.59</v>
      </c>
      <c r="FE280" s="8">
        <f>SUMIFS('Aceite Virgen Extra'!FE$6:FE$257,'Aceite Virgen Extra'!$A$6:$A$257,"&gt;="&amp;$A280,'Aceite Virgen Extra'!$B$6:$B$257,"&lt;="&amp;$B280)</f>
        <v>9.52</v>
      </c>
      <c r="FI280" s="8">
        <f>SUMIFS('Aceite Virgen Extra'!FI$6:FI$257,'Aceite Virgen Extra'!$A$6:$A$257,"&gt;="&amp;$A280,'Aceite Virgen Extra'!$B$6:$B$257,"&lt;="&amp;$B280)</f>
        <v>2.48</v>
      </c>
      <c r="FJ280" s="8">
        <f>SUMIFS('Aceite Virgen Extra'!FJ$6:FJ$257,'Aceite Virgen Extra'!$A$6:$A$257,"&gt;="&amp;$A280,'Aceite Virgen Extra'!$B$6:$B$257,"&lt;="&amp;$B280)</f>
        <v>3.12</v>
      </c>
      <c r="FK280" s="8">
        <f>SUMIFS('Aceite Virgen Extra'!FK$6:FK$257,'Aceite Virgen Extra'!$A$6:$A$257,"&gt;="&amp;$A280,'Aceite Virgen Extra'!$B$6:$B$257,"&lt;="&amp;$B280)</f>
        <v>1.3</v>
      </c>
      <c r="FL280" s="8">
        <f>SUMIFS('Aceite Virgen Extra'!FL$6:FL$257,'Aceite Virgen Extra'!$A$6:$A$257,"&gt;="&amp;$A280,'Aceite Virgen Extra'!$B$6:$B$257,"&lt;="&amp;$B280)</f>
        <v>7.7</v>
      </c>
      <c r="FP280" s="8">
        <f>SUMIFS('Aceite Virgen Extra'!FP$6:FP$257,'Aceite Virgen Extra'!$A$6:$A$257,"&gt;="&amp;$A280,'Aceite Virgen Extra'!$B$6:$B$257,"&lt;="&amp;$B280)</f>
        <v>1.27</v>
      </c>
      <c r="FQ280" s="8">
        <f>SUMIFS('Aceite Virgen Extra'!FQ$6:FQ$257,'Aceite Virgen Extra'!$A$6:$A$257,"&gt;="&amp;$A280,'Aceite Virgen Extra'!$B$6:$B$257,"&lt;="&amp;$B280)</f>
        <v>0.42000000000000004</v>
      </c>
      <c r="FR280" s="8">
        <f>SUMIFS('Aceite Virgen Extra'!FR$6:FR$257,'Aceite Virgen Extra'!$A$6:$A$257,"&gt;="&amp;$A280,'Aceite Virgen Extra'!$B$6:$B$257,"&lt;="&amp;$B280)</f>
        <v>0.32</v>
      </c>
      <c r="FS280" s="8">
        <f>SUMIFS('Aceite Virgen Extra'!FS$6:FS$257,'Aceite Virgen Extra'!$A$6:$A$257,"&gt;="&amp;$A280,'Aceite Virgen Extra'!$B$6:$B$257,"&lt;="&amp;$B280)</f>
        <v>7.1099999999999994</v>
      </c>
      <c r="FW280" s="8">
        <f>SUMIFS('Aceite Virgen Extra'!FW$6:FW$257,'Aceite Virgen Extra'!$A$6:$A$257,"&gt;="&amp;$A280,'Aceite Virgen Extra'!$B$6:$B$257,"&lt;="&amp;$B280)</f>
        <v>0.86</v>
      </c>
      <c r="FX280" s="8">
        <f>SUMIFS('Aceite Virgen Extra'!FX$6:FX$257,'Aceite Virgen Extra'!$A$6:$A$257,"&gt;="&amp;$A280,'Aceite Virgen Extra'!$B$6:$B$257,"&lt;="&amp;$B280)</f>
        <v>0.65</v>
      </c>
      <c r="FY280" s="8">
        <f>SUMIFS('Aceite Virgen Extra'!FY$6:FY$257,'Aceite Virgen Extra'!$A$6:$A$257,"&gt;="&amp;$A280,'Aceite Virgen Extra'!$B$6:$B$257,"&lt;="&amp;$B280)</f>
        <v>0.54999999999999993</v>
      </c>
      <c r="FZ280" s="8">
        <f>SUMIFS('Aceite Virgen Extra'!FZ$6:FZ$257,'Aceite Virgen Extra'!$A$6:$A$257,"&gt;="&amp;$A280,'Aceite Virgen Extra'!$B$6:$B$257,"&lt;="&amp;$B280)</f>
        <v>2.9</v>
      </c>
      <c r="GD280" s="8">
        <f>SUMIFS('Aceite Virgen Extra'!GD$6:GD$257,'Aceite Virgen Extra'!$A$6:$A$257,"&gt;="&amp;$A280,'Aceite Virgen Extra'!$B$6:$B$257,"&lt;="&amp;$B280)</f>
        <v>0.67</v>
      </c>
      <c r="GE280" s="8">
        <f>SUMIFS('Aceite Virgen Extra'!GE$6:GE$257,'Aceite Virgen Extra'!$A$6:$A$257,"&gt;="&amp;$A280,'Aceite Virgen Extra'!$B$6:$B$257,"&lt;="&amp;$B280)</f>
        <v>1.03</v>
      </c>
      <c r="GF280" s="8">
        <f>SUMIFS('Aceite Virgen Extra'!GF$6:GF$257,'Aceite Virgen Extra'!$A$6:$A$257,"&gt;="&amp;$A280,'Aceite Virgen Extra'!$B$6:$B$257,"&lt;="&amp;$B280)</f>
        <v>0.15</v>
      </c>
      <c r="GG280" s="8">
        <f>SUMIFS('Aceite Virgen Extra'!GG$6:GG$257,'Aceite Virgen Extra'!$A$6:$A$257,"&gt;="&amp;$A280,'Aceite Virgen Extra'!$B$6:$B$257,"&lt;="&amp;$B280)</f>
        <v>1.83</v>
      </c>
      <c r="GK280" s="8">
        <f>SUMIFS('Aceite Virgen Extra'!GK$6:GK$257,'Aceite Virgen Extra'!$A$6:$A$257,"&gt;="&amp;$A280,'Aceite Virgen Extra'!$B$6:$B$257,"&lt;="&amp;$B280)</f>
        <v>1.21</v>
      </c>
      <c r="GL280" s="8">
        <f>SUMIFS('Aceite Virgen Extra'!GL$6:GL$257,'Aceite Virgen Extra'!$A$6:$A$257,"&gt;="&amp;$A280,'Aceite Virgen Extra'!$B$6:$B$257,"&lt;="&amp;$B280)</f>
        <v>0.82000000000000006</v>
      </c>
      <c r="GM280" s="8">
        <f>SUMIFS('Aceite Virgen Extra'!GM$6:GM$257,'Aceite Virgen Extra'!$A$6:$A$257,"&gt;="&amp;$A280,'Aceite Virgen Extra'!$B$6:$B$257,"&lt;="&amp;$B280)</f>
        <v>1.1599999999999999</v>
      </c>
      <c r="GN280" s="8">
        <f>SUMIFS('Aceite Virgen Extra'!GN$6:GN$257,'Aceite Virgen Extra'!$A$6:$A$257,"&gt;="&amp;$A280,'Aceite Virgen Extra'!$B$6:$B$257,"&lt;="&amp;$B280)</f>
        <v>1.8</v>
      </c>
      <c r="GR280" s="8">
        <f>SUMIFS('Aceite Virgen Extra'!GR$6:GR$257,'Aceite Virgen Extra'!$A$6:$A$257,"&gt;="&amp;$A280,'Aceite Virgen Extra'!$B$6:$B$257,"&lt;="&amp;$B280)</f>
        <v>1.59</v>
      </c>
      <c r="GS280" s="8">
        <f>SUMIFS('Aceite Virgen Extra'!GS$6:GS$257,'Aceite Virgen Extra'!$A$6:$A$257,"&gt;="&amp;$A280,'Aceite Virgen Extra'!$B$6:$B$257,"&lt;="&amp;$B280)</f>
        <v>0.66999999999999993</v>
      </c>
      <c r="GT280" s="8">
        <f>SUMIFS('Aceite Virgen Extra'!GT$6:GT$257,'Aceite Virgen Extra'!$A$6:$A$257,"&gt;="&amp;$A280,'Aceite Virgen Extra'!$B$6:$B$257,"&lt;="&amp;$B280)</f>
        <v>1.1499999999999999</v>
      </c>
      <c r="GU280" s="8">
        <f>SUMIFS('Aceite Virgen Extra'!GU$6:GU$257,'Aceite Virgen Extra'!$A$6:$A$257,"&gt;="&amp;$A280,'Aceite Virgen Extra'!$B$6:$B$257,"&lt;="&amp;$B280)</f>
        <v>5.34</v>
      </c>
      <c r="GY280" s="8">
        <f>SUMIFS('Aceite Virgen Extra'!GY$6:GY$257,'Aceite Virgen Extra'!$A$6:$A$257,"&gt;="&amp;$A280,'Aceite Virgen Extra'!$B$6:$B$257,"&lt;="&amp;$B280)</f>
        <v>1.38</v>
      </c>
      <c r="GZ280" s="8">
        <f>SUMIFS('Aceite Virgen Extra'!GZ$6:GZ$257,'Aceite Virgen Extra'!$A$6:$A$257,"&gt;="&amp;$A280,'Aceite Virgen Extra'!$B$6:$B$257,"&lt;="&amp;$B280)</f>
        <v>1.2799999999999998</v>
      </c>
      <c r="HA280" s="8">
        <f>SUMIFS('Aceite Virgen Extra'!HA$6:HA$257,'Aceite Virgen Extra'!$A$6:$A$257,"&gt;="&amp;$A280,'Aceite Virgen Extra'!$B$6:$B$257,"&lt;="&amp;$B280)</f>
        <v>1.5499999999999998</v>
      </c>
      <c r="HB280" s="8">
        <f>SUMIFS('Aceite Virgen Extra'!HB$6:HB$257,'Aceite Virgen Extra'!$A$6:$A$257,"&gt;="&amp;$A280,'Aceite Virgen Extra'!$B$6:$B$257,"&lt;="&amp;$B280)</f>
        <v>1.08</v>
      </c>
    </row>
    <row r="281" spans="1:210" x14ac:dyDescent="0.3">
      <c r="A281" s="14">
        <f>'TAM Aceite Virgen Extra'!B29</f>
        <v>6.1</v>
      </c>
      <c r="B281" s="14">
        <f>'TAM Aceite Virgen Extra'!C29</f>
        <v>6.3</v>
      </c>
      <c r="C281" s="14"/>
      <c r="D281" s="8">
        <f>SUMIFS('Aceite Virgen Extra'!D$6:D$257,'Aceite Virgen Extra'!$A$6:$A$257,"&gt;="&amp;$A281,'Aceite Virgen Extra'!$B$6:$B$257,"&lt;="&amp;$B281)</f>
        <v>2.2999999999999998</v>
      </c>
      <c r="E281" s="8">
        <f>SUMIFS('Aceite Virgen Extra'!E$6:E$257,'Aceite Virgen Extra'!$A$6:$A$257,"&gt;="&amp;$A281,'Aceite Virgen Extra'!$B$6:$B$257,"&lt;="&amp;$B281)</f>
        <v>8.4</v>
      </c>
      <c r="F281" s="8">
        <f>SUMIFS('Aceite Virgen Extra'!F$6:F$257,'Aceite Virgen Extra'!$A$6:$A$257,"&gt;="&amp;$A281,'Aceite Virgen Extra'!$B$6:$B$257,"&lt;="&amp;$B281)</f>
        <v>0.32</v>
      </c>
      <c r="G281" s="8">
        <f>SUMIFS('Aceite Virgen Extra'!G$6:G$257,'Aceite Virgen Extra'!$A$6:$A$257,"&gt;="&amp;$A281,'Aceite Virgen Extra'!$B$6:$B$257,"&lt;="&amp;$B281)</f>
        <v>0.14000000000000001</v>
      </c>
      <c r="H281" s="14"/>
      <c r="I281" s="14"/>
      <c r="J281" s="14"/>
      <c r="K281" s="8">
        <f>SUMIFS('Aceite Virgen Extra'!K$6:K$257,'Aceite Virgen Extra'!$A$6:$A$257,"&gt;="&amp;$A281,'Aceite Virgen Extra'!$B$6:$B$257,"&lt;="&amp;$B281)</f>
        <v>4.17</v>
      </c>
      <c r="L281" s="8">
        <f>SUMIFS('Aceite Virgen Extra'!L$6:L$257,'Aceite Virgen Extra'!$A$6:$A$257,"&gt;="&amp;$A281,'Aceite Virgen Extra'!$B$6:$B$257,"&lt;="&amp;$B281)</f>
        <v>12.03</v>
      </c>
      <c r="M281" s="8">
        <f>SUMIFS('Aceite Virgen Extra'!M$6:M$257,'Aceite Virgen Extra'!$A$6:$A$257,"&gt;="&amp;$A281,'Aceite Virgen Extra'!$B$6:$B$257,"&lt;="&amp;$B281)</f>
        <v>2.02</v>
      </c>
      <c r="N281" s="8">
        <f>SUMIFS('Aceite Virgen Extra'!N$6:N$257,'Aceite Virgen Extra'!$A$6:$A$257,"&gt;="&amp;$A281,'Aceite Virgen Extra'!$B$6:$B$257,"&lt;="&amp;$B281)</f>
        <v>0.41</v>
      </c>
      <c r="O281" s="14"/>
      <c r="P281" s="14"/>
      <c r="Q281" s="14"/>
      <c r="R281" s="8">
        <f>SUMIFS('Aceite Virgen Extra'!R$6:R$257,'Aceite Virgen Extra'!$A$6:$A$257,"&gt;="&amp;$A281,'Aceite Virgen Extra'!$B$6:$B$257,"&lt;="&amp;$B281)</f>
        <v>5.22</v>
      </c>
      <c r="S281" s="8">
        <f>SUMIFS('Aceite Virgen Extra'!S$6:S$257,'Aceite Virgen Extra'!$A$6:$A$257,"&gt;="&amp;$A281,'Aceite Virgen Extra'!$B$6:$B$257,"&lt;="&amp;$B281)</f>
        <v>11.12</v>
      </c>
      <c r="T281" s="8">
        <f>SUMIFS('Aceite Virgen Extra'!T$6:T$257,'Aceite Virgen Extra'!$A$6:$A$257,"&gt;="&amp;$A281,'Aceite Virgen Extra'!$B$6:$B$257,"&lt;="&amp;$B281)</f>
        <v>4.2</v>
      </c>
      <c r="U281" s="8">
        <f>SUMIFS('Aceite Virgen Extra'!U$6:U$257,'Aceite Virgen Extra'!$A$6:$A$257,"&gt;="&amp;$A281,'Aceite Virgen Extra'!$B$6:$B$257,"&lt;="&amp;$B281)</f>
        <v>0.85</v>
      </c>
      <c r="V281" s="14"/>
      <c r="W281" s="14"/>
      <c r="X281" s="14"/>
      <c r="Y281" s="8">
        <f>SUMIFS('Aceite Virgen Extra'!Y$6:Y$257,'Aceite Virgen Extra'!$A$6:$A$257,"&gt;="&amp;$A281,'Aceite Virgen Extra'!$B$6:$B$257,"&lt;="&amp;$B281)</f>
        <v>5.7799999999999994</v>
      </c>
      <c r="Z281" s="8">
        <f>SUMIFS('Aceite Virgen Extra'!Z$6:Z$257,'Aceite Virgen Extra'!$A$6:$A$257,"&gt;="&amp;$A281,'Aceite Virgen Extra'!$B$6:$B$257,"&lt;="&amp;$B281)</f>
        <v>17.96</v>
      </c>
      <c r="AA281" s="8">
        <f>SUMIFS('Aceite Virgen Extra'!AA$6:AA$257,'Aceite Virgen Extra'!$A$6:$A$257,"&gt;="&amp;$A281,'Aceite Virgen Extra'!$B$6:$B$257,"&lt;="&amp;$B281)</f>
        <v>2.39</v>
      </c>
      <c r="AB281" s="8">
        <f>SUMIFS('Aceite Virgen Extra'!AB$6:AB$257,'Aceite Virgen Extra'!$A$6:$A$257,"&gt;="&amp;$A281,'Aceite Virgen Extra'!$B$6:$B$257,"&lt;="&amp;$B281)</f>
        <v>1.8</v>
      </c>
      <c r="AC281" s="14"/>
      <c r="AD281" s="14"/>
      <c r="AE281" s="14"/>
      <c r="AF281" s="8">
        <f>SUMIFS('Aceite Virgen Extra'!AF$6:AF$257,'Aceite Virgen Extra'!$A$6:$A$257,"&gt;="&amp;$A281,'Aceite Virgen Extra'!$B$6:$B$257,"&lt;="&amp;$B281)</f>
        <v>4.38</v>
      </c>
      <c r="AG281" s="8">
        <f>SUMIFS('Aceite Virgen Extra'!AG$6:AG$257,'Aceite Virgen Extra'!$A$6:$A$257,"&gt;="&amp;$A281,'Aceite Virgen Extra'!$B$6:$B$257,"&lt;="&amp;$B281)</f>
        <v>9.35</v>
      </c>
      <c r="AH281" s="8">
        <f>SUMIFS('Aceite Virgen Extra'!AH$6:AH$257,'Aceite Virgen Extra'!$A$6:$A$257,"&gt;="&amp;$A281,'Aceite Virgen Extra'!$B$6:$B$257,"&lt;="&amp;$B281)</f>
        <v>3.27</v>
      </c>
      <c r="AI281" s="8">
        <f>SUMIFS('Aceite Virgen Extra'!AI$6:AI$257,'Aceite Virgen Extra'!$A$6:$A$257,"&gt;="&amp;$A281,'Aceite Virgen Extra'!$B$6:$B$257,"&lt;="&amp;$B281)</f>
        <v>1.2</v>
      </c>
      <c r="AJ281" s="14"/>
      <c r="AK281" s="14"/>
      <c r="AL281" s="14"/>
      <c r="AM281" s="8">
        <f>SUMIFS('Aceite Virgen Extra'!AM$6:AM$257,'Aceite Virgen Extra'!$A$6:$A$257,"&gt;="&amp;$A281,'Aceite Virgen Extra'!$B$6:$B$257,"&lt;="&amp;$B281)</f>
        <v>7.16</v>
      </c>
      <c r="AN281" s="8">
        <f>SUMIFS('Aceite Virgen Extra'!AN$6:AN$257,'Aceite Virgen Extra'!$A$6:$A$257,"&gt;="&amp;$A281,'Aceite Virgen Extra'!$B$6:$B$257,"&lt;="&amp;$B281)</f>
        <v>20.399999999999999</v>
      </c>
      <c r="AO281" s="8">
        <f>SUMIFS('Aceite Virgen Extra'!AO$6:AO$257,'Aceite Virgen Extra'!$A$6:$A$257,"&gt;="&amp;$A281,'Aceite Virgen Extra'!$B$6:$B$257,"&lt;="&amp;$B281)</f>
        <v>3.5700000000000003</v>
      </c>
      <c r="AP281" s="8">
        <f>SUMIFS('Aceite Virgen Extra'!AP$6:AP$257,'Aceite Virgen Extra'!$A$6:$A$257,"&gt;="&amp;$A281,'Aceite Virgen Extra'!$B$6:$B$257,"&lt;="&amp;$B281)</f>
        <v>1.1399999999999999</v>
      </c>
      <c r="AQ281" s="14"/>
      <c r="AR281" s="14"/>
      <c r="AT281" s="8">
        <f>SUMIFS('Aceite Virgen Extra'!AT$6:AT$257,'Aceite Virgen Extra'!$A$6:$A$257,"&gt;="&amp;$A281,'Aceite Virgen Extra'!$B$6:$B$257,"&lt;="&amp;$B281)</f>
        <v>7.62</v>
      </c>
      <c r="AU281" s="8">
        <f>SUMIFS('Aceite Virgen Extra'!AU$6:AU$257,'Aceite Virgen Extra'!$A$6:$A$257,"&gt;="&amp;$A281,'Aceite Virgen Extra'!$B$6:$B$257,"&lt;="&amp;$B281)</f>
        <v>19.850000000000001</v>
      </c>
      <c r="AV281" s="8">
        <f>SUMIFS('Aceite Virgen Extra'!AV$6:AV$257,'Aceite Virgen Extra'!$A$6:$A$257,"&gt;="&amp;$A281,'Aceite Virgen Extra'!$B$6:$B$257,"&lt;="&amp;$B281)</f>
        <v>3.76</v>
      </c>
      <c r="AW281" s="8">
        <f>SUMIFS('Aceite Virgen Extra'!AW$6:AW$257,'Aceite Virgen Extra'!$A$6:$A$257,"&gt;="&amp;$A281,'Aceite Virgen Extra'!$B$6:$B$257,"&lt;="&amp;$B281)</f>
        <v>0.8</v>
      </c>
      <c r="BA281" s="8">
        <f>SUMIFS('Aceite Virgen Extra'!BA$6:BA$257,'Aceite Virgen Extra'!$A$6:$A$257,"&gt;="&amp;A281,'Aceite Virgen Extra'!$B$6:$B$257,"&lt;="&amp;B281)</f>
        <v>8.68</v>
      </c>
      <c r="BB281" s="8">
        <f>SUMIFS('Aceite Virgen Extra'!BB$6:BB$257,'Aceite Virgen Extra'!$A$6:$A$257,"&gt;="&amp;$A281,'Aceite Virgen Extra'!$B$6:$B$257,"&lt;="&amp;$B281)</f>
        <v>18.869999999999997</v>
      </c>
      <c r="BC281" s="8">
        <f>SUMIFS('Aceite Virgen Extra'!BC$6:BC$257,'Aceite Virgen Extra'!$A$6:$A$257,"&gt;="&amp;$A281,'Aceite Virgen Extra'!$B$6:$B$257,"&lt;="&amp;$B281)</f>
        <v>3.9899999999999998</v>
      </c>
      <c r="BD281" s="8">
        <f>SUMIFS('Aceite Virgen Extra'!BD$6:BD$257,'Aceite Virgen Extra'!$A$6:$A$257,"&gt;="&amp;$A281,'Aceite Virgen Extra'!$B$6:$B$257,"&lt;="&amp;$B281)</f>
        <v>2.48</v>
      </c>
      <c r="BH281" s="8">
        <f>SUMIFS('Aceite Virgen Extra'!BH$6:BH$257,'Aceite Virgen Extra'!$A$6:$A$257,"&gt;="&amp;$A281,'Aceite Virgen Extra'!$B$6:$B$257,"&lt;="&amp;$B281)</f>
        <v>4.74</v>
      </c>
      <c r="BI281" s="8">
        <f>SUMIFS('Aceite Virgen Extra'!BI$6:BI$257,'Aceite Virgen Extra'!$A$6:$A$257,"&gt;="&amp;$A281,'Aceite Virgen Extra'!$B$6:$B$257,"&lt;="&amp;$B281)</f>
        <v>14.04</v>
      </c>
      <c r="BJ281" s="8">
        <f>SUMIFS('Aceite Virgen Extra'!BJ$6:BJ$257,'Aceite Virgen Extra'!$A$6:$A$257,"&gt;="&amp;$A281,'Aceite Virgen Extra'!$B$6:$B$257,"&lt;="&amp;$B281)</f>
        <v>2.14</v>
      </c>
      <c r="BK281" s="8">
        <f>SUMIFS('Aceite Virgen Extra'!BK$6:BK$257,'Aceite Virgen Extra'!$A$6:$A$257,"&gt;="&amp;$A281,'Aceite Virgen Extra'!$B$6:$B$257,"&lt;="&amp;$B281)</f>
        <v>0.27</v>
      </c>
      <c r="BO281" s="8">
        <f>SUMIFS('Aceite Virgen Extra'!BO$6:BO$257,'Aceite Virgen Extra'!$A$6:$A$257,"&gt;="&amp;$A281,'Aceite Virgen Extra'!$B$6:$B$257,"&lt;="&amp;$B281)</f>
        <v>3.99</v>
      </c>
      <c r="BP281" s="8">
        <f>SUMIFS('Aceite Virgen Extra'!BP$6:BP$257,'Aceite Virgen Extra'!$A$6:$A$257,"&gt;="&amp;$A281,'Aceite Virgen Extra'!$B$6:$B$257,"&lt;="&amp;$B281)</f>
        <v>9.91</v>
      </c>
      <c r="BQ281" s="8">
        <f>SUMIFS('Aceite Virgen Extra'!BQ$6:BQ$257,'Aceite Virgen Extra'!$A$6:$A$257,"&gt;="&amp;$A281,'Aceite Virgen Extra'!$B$6:$B$257,"&lt;="&amp;$B281)</f>
        <v>1.44</v>
      </c>
      <c r="BR281" s="8">
        <f>SUMIFS('Aceite Virgen Extra'!BR$6:BR$257,'Aceite Virgen Extra'!$A$6:$A$257,"&gt;="&amp;$A281,'Aceite Virgen Extra'!$B$6:$B$257,"&lt;="&amp;$B281)</f>
        <v>0.57999999999999996</v>
      </c>
      <c r="BV281" s="8">
        <f>SUMIFS('Aceite Virgen Extra'!BV$6:BV$257,'Aceite Virgen Extra'!$A$6:$A$257,"&gt;="&amp;$A281,'Aceite Virgen Extra'!$B$6:$B$257,"&lt;="&amp;$B281)</f>
        <v>4.01</v>
      </c>
      <c r="BW281" s="8">
        <f>SUMIFS('Aceite Virgen Extra'!BW$6:BW$257,'Aceite Virgen Extra'!$A$6:$A$257,"&gt;="&amp;$A281,'Aceite Virgen Extra'!$B$6:$B$257,"&lt;="&amp;$B281)</f>
        <v>8.93</v>
      </c>
      <c r="BX281" s="8">
        <f>SUMIFS('Aceite Virgen Extra'!BX$6:BX$257,'Aceite Virgen Extra'!$A$6:$A$257,"&gt;="&amp;$A281,'Aceite Virgen Extra'!$B$6:$B$257,"&lt;="&amp;$B281)</f>
        <v>2.9000000000000004</v>
      </c>
      <c r="BY281" s="8">
        <f>SUMIFS('Aceite Virgen Extra'!BY$6:BY$257,'Aceite Virgen Extra'!$A$6:$A$257,"&gt;="&amp;$A281,'Aceite Virgen Extra'!$B$6:$B$257,"&lt;="&amp;$B281)</f>
        <v>0</v>
      </c>
      <c r="CC281" s="8">
        <f>SUMIFS('Aceite Virgen Extra'!CC$6:CC$257,'Aceite Virgen Extra'!$A$6:$A$257,"&gt;="&amp;$A281,'Aceite Virgen Extra'!$B$6:$B$257,"&lt;="&amp;$B281)</f>
        <v>0.70000000000000007</v>
      </c>
      <c r="CD281" s="8">
        <f>SUMIFS('Aceite Virgen Extra'!CD$6:CD$257,'Aceite Virgen Extra'!$A$6:$A$257,"&gt;="&amp;$A281,'Aceite Virgen Extra'!$B$6:$B$257,"&lt;="&amp;$B281)</f>
        <v>0.97</v>
      </c>
      <c r="CE281" s="8">
        <f>SUMIFS('Aceite Virgen Extra'!CE$6:CE$257,'Aceite Virgen Extra'!$A$6:$A$257,"&gt;="&amp;$A281,'Aceite Virgen Extra'!$B$6:$B$257,"&lt;="&amp;$B281)</f>
        <v>0.47</v>
      </c>
      <c r="CF281" s="8">
        <f>SUMIFS('Aceite Virgen Extra'!CF$6:CF$257,'Aceite Virgen Extra'!$A$6:$A$257,"&gt;="&amp;$A281,'Aceite Virgen Extra'!$B$6:$B$257,"&lt;="&amp;$B281)</f>
        <v>0.69</v>
      </c>
      <c r="CJ281" s="8">
        <f>SUMIFS('Aceite Virgen Extra'!CJ$6:CJ$257,'Aceite Virgen Extra'!$A$6:$A$257,"&gt;="&amp;$A281,'Aceite Virgen Extra'!$B$6:$B$257,"&lt;="&amp;$B281)</f>
        <v>0.87</v>
      </c>
      <c r="CK281" s="8">
        <f>SUMIFS('Aceite Virgen Extra'!CK$6:CK$257,'Aceite Virgen Extra'!$A$6:$A$257,"&gt;="&amp;$A281,'Aceite Virgen Extra'!$B$6:$B$257,"&lt;="&amp;$B281)</f>
        <v>1.02</v>
      </c>
      <c r="CL281" s="8">
        <f>SUMIFS('Aceite Virgen Extra'!CL$6:CL$257,'Aceite Virgen Extra'!$A$6:$A$257,"&gt;="&amp;$A281,'Aceite Virgen Extra'!$B$6:$B$257,"&lt;="&amp;$B281)</f>
        <v>0.73</v>
      </c>
      <c r="CM281" s="8">
        <f>SUMIFS('Aceite Virgen Extra'!CM$6:CM$257,'Aceite Virgen Extra'!$A$6:$A$257,"&gt;="&amp;$A281,'Aceite Virgen Extra'!$B$6:$B$257,"&lt;="&amp;$B281)</f>
        <v>0.34</v>
      </c>
      <c r="CQ281" s="8">
        <f>SUMIFS('Aceite Virgen Extra'!CQ$6:CQ$257,'Aceite Virgen Extra'!$A$6:$A$257,"&gt;="&amp;$A281,'Aceite Virgen Extra'!$B$6:$B$257,"&lt;="&amp;$B281)</f>
        <v>0.39</v>
      </c>
      <c r="CR281" s="8">
        <f>SUMIFS('Aceite Virgen Extra'!CR$6:CR$257,'Aceite Virgen Extra'!$A$6:$A$257,"&gt;="&amp;$A281,'Aceite Virgen Extra'!$B$6:$B$257,"&lt;="&amp;$B281)</f>
        <v>0.62</v>
      </c>
      <c r="CS281" s="8">
        <f>SUMIFS('Aceite Virgen Extra'!CS$6:CS$257,'Aceite Virgen Extra'!$A$6:$A$257,"&gt;="&amp;$A281,'Aceite Virgen Extra'!$B$6:$B$257,"&lt;="&amp;$B281)</f>
        <v>0.08</v>
      </c>
      <c r="CT281" s="8">
        <f>SUMIFS('Aceite Virgen Extra'!CT$6:CT$257,'Aceite Virgen Extra'!$A$6:$A$257,"&gt;="&amp;$A281,'Aceite Virgen Extra'!$B$6:$B$257,"&lt;="&amp;$B281)</f>
        <v>0</v>
      </c>
      <c r="CX281" s="8">
        <f>SUMIFS('Aceite Virgen Extra'!CX$6:CX$257,'Aceite Virgen Extra'!$A$6:$A$257,"&gt;="&amp;$A281,'Aceite Virgen Extra'!$B$6:$B$257,"&lt;="&amp;$B281)</f>
        <v>0.32</v>
      </c>
      <c r="CY281" s="8">
        <f>SUMIFS('Aceite Virgen Extra'!CY$6:CY$257,'Aceite Virgen Extra'!$A$6:$A$257,"&gt;="&amp;$A281,'Aceite Virgen Extra'!$B$6:$B$257,"&lt;="&amp;$B281)</f>
        <v>0.09</v>
      </c>
      <c r="CZ281" s="8">
        <f>SUMIFS('Aceite Virgen Extra'!CZ$6:CZ$257,'Aceite Virgen Extra'!$A$6:$A$257,"&gt;="&amp;$A281,'Aceite Virgen Extra'!$B$6:$B$257,"&lt;="&amp;$B281)</f>
        <v>0.23</v>
      </c>
      <c r="DA281" s="8">
        <f>SUMIFS('Aceite Virgen Extra'!DA$6:DA$257,'Aceite Virgen Extra'!$A$6:$A$257,"&gt;="&amp;$A281,'Aceite Virgen Extra'!$B$6:$B$257,"&lt;="&amp;$B281)</f>
        <v>0</v>
      </c>
      <c r="DE281" s="8">
        <f>SUMIFS('Aceite Virgen Extra'!DE$6:DE$257,'Aceite Virgen Extra'!$A$6:$A$257,"&gt;="&amp;$A281,'Aceite Virgen Extra'!$B$6:$B$257,"&lt;="&amp;$B281)</f>
        <v>0.2</v>
      </c>
      <c r="DF281" s="8">
        <f>SUMIFS('Aceite Virgen Extra'!DF$6:DF$257,'Aceite Virgen Extra'!$A$6:$A$257,"&gt;="&amp;$A281,'Aceite Virgen Extra'!$B$6:$B$257,"&lt;="&amp;$B281)</f>
        <v>0.16</v>
      </c>
      <c r="DG281" s="8">
        <f>SUMIFS('Aceite Virgen Extra'!DG$6:DG$257,'Aceite Virgen Extra'!$A$6:$A$257,"&gt;="&amp;$A281,'Aceite Virgen Extra'!$B$6:$B$257,"&lt;="&amp;$B281)</f>
        <v>0.31</v>
      </c>
      <c r="DH281" s="8">
        <f>SUMIFS('Aceite Virgen Extra'!DH$6:DH$257,'Aceite Virgen Extra'!$A$6:$A$257,"&gt;="&amp;$A281,'Aceite Virgen Extra'!$B$6:$B$257,"&lt;="&amp;$B281)</f>
        <v>0</v>
      </c>
      <c r="DL281" s="8">
        <f>SUMIFS('Aceite Virgen Extra'!DL$6:DL$257,'Aceite Virgen Extra'!$A$6:$A$257,"&gt;="&amp;$A281,'Aceite Virgen Extra'!$B$6:$B$257,"&lt;="&amp;$B281)</f>
        <v>0.16999999999999998</v>
      </c>
      <c r="DM281" s="8">
        <f>SUMIFS('Aceite Virgen Extra'!DM$6:DM$257,'Aceite Virgen Extra'!$A$6:$A$257,"&gt;="&amp;$A281,'Aceite Virgen Extra'!$B$6:$B$257,"&lt;="&amp;$B281)</f>
        <v>7.0000000000000007E-2</v>
      </c>
      <c r="DN281" s="8">
        <f>SUMIFS('Aceite Virgen Extra'!DN$6:DN$257,'Aceite Virgen Extra'!$A$6:$A$257,"&gt;="&amp;$A281,'Aceite Virgen Extra'!$B$6:$B$257,"&lt;="&amp;$B281)</f>
        <v>0.15000000000000002</v>
      </c>
      <c r="DO281" s="8">
        <f>SUMIFS('Aceite Virgen Extra'!DO$6:DO$257,'Aceite Virgen Extra'!$A$6:$A$257,"&gt;="&amp;$A281,'Aceite Virgen Extra'!$B$6:$B$257,"&lt;="&amp;$B281)</f>
        <v>0</v>
      </c>
      <c r="DS281" s="8">
        <f>SUMIFS('Aceite Virgen Extra'!DS$6:DS$257,'Aceite Virgen Extra'!$A$6:$A$257,"&gt;="&amp;$A281,'Aceite Virgen Extra'!$B$6:$B$257,"&lt;="&amp;$B281)</f>
        <v>0.44</v>
      </c>
      <c r="DT281" s="8">
        <f>SUMIFS('Aceite Virgen Extra'!DT$6:DT$257,'Aceite Virgen Extra'!$A$6:$A$257,"&gt;="&amp;$A281,'Aceite Virgen Extra'!$B$6:$B$257,"&lt;="&amp;$B281)</f>
        <v>0.8600000000000001</v>
      </c>
      <c r="DU281" s="8">
        <f>SUMIFS('Aceite Virgen Extra'!DU$6:DU$257,'Aceite Virgen Extra'!$A$6:$A$257,"&gt;="&amp;$A281,'Aceite Virgen Extra'!$B$6:$B$257,"&lt;="&amp;$B281)</f>
        <v>0.22</v>
      </c>
      <c r="DV281" s="8">
        <f>SUMIFS('Aceite Virgen Extra'!DV$6:DV$257,'Aceite Virgen Extra'!$A$6:$A$257,"&gt;="&amp;$A281,'Aceite Virgen Extra'!$B$6:$B$257,"&lt;="&amp;$B281)</f>
        <v>0</v>
      </c>
      <c r="DZ281" s="8">
        <f>SUMIFS('Aceite Virgen Extra'!DZ$6:DZ$257,'Aceite Virgen Extra'!$A$6:$A$257,"&gt;="&amp;$A281,'Aceite Virgen Extra'!$B$6:$B$257,"&lt;="&amp;$B281)</f>
        <v>1.04</v>
      </c>
      <c r="EA281" s="8">
        <f>SUMIFS('Aceite Virgen Extra'!EA$6:EA$257,'Aceite Virgen Extra'!$A$6:$A$257,"&gt;="&amp;$A281,'Aceite Virgen Extra'!$B$6:$B$257,"&lt;="&amp;$B281)</f>
        <v>0.14000000000000001</v>
      </c>
      <c r="EB281" s="8">
        <f>SUMIFS('Aceite Virgen Extra'!EB$6:EB$257,'Aceite Virgen Extra'!$A$6:$A$257,"&gt;="&amp;$A281,'Aceite Virgen Extra'!$B$6:$B$257,"&lt;="&amp;$B281)</f>
        <v>1</v>
      </c>
      <c r="EC281" s="8">
        <f>SUMIFS('Aceite Virgen Extra'!EC$6:EC$257,'Aceite Virgen Extra'!$A$6:$A$257,"&gt;="&amp;$A281,'Aceite Virgen Extra'!$B$6:$B$257,"&lt;="&amp;$B281)</f>
        <v>0</v>
      </c>
      <c r="EG281" s="8">
        <f>SUMIFS('Aceite Virgen Extra'!EG$6:EG$257,'Aceite Virgen Extra'!$A$6:$A$257,"&gt;="&amp;$A281,'Aceite Virgen Extra'!$B$6:$B$257,"&lt;="&amp;$B281)</f>
        <v>0.13</v>
      </c>
      <c r="EH281" s="8">
        <f>SUMIFS('Aceite Virgen Extra'!EH$6:EH$257,'Aceite Virgen Extra'!$A$6:$A$257,"&gt;="&amp;$A281,'Aceite Virgen Extra'!$B$6:$B$257,"&lt;="&amp;$B281)</f>
        <v>0.19</v>
      </c>
      <c r="EI281" s="8">
        <f>SUMIFS('Aceite Virgen Extra'!EI$6:EI$257,'Aceite Virgen Extra'!$A$6:$A$257,"&gt;="&amp;$A281,'Aceite Virgen Extra'!$B$6:$B$257,"&lt;="&amp;$B281)</f>
        <v>0</v>
      </c>
      <c r="EJ281" s="8">
        <f>SUMIFS('Aceite Virgen Extra'!EJ$6:EJ$257,'Aceite Virgen Extra'!$A$6:$A$257,"&gt;="&amp;$A281,'Aceite Virgen Extra'!$B$6:$B$257,"&lt;="&amp;$B281)</f>
        <v>0</v>
      </c>
      <c r="EN281" s="8">
        <f>SUMIFS('Aceite Virgen Extra'!EN$6:EN$257,'Aceite Virgen Extra'!$A$6:$A$257,"&gt;="&amp;$A281,'Aceite Virgen Extra'!$B$6:$B$257,"&lt;="&amp;$B281)</f>
        <v>0.30000000000000004</v>
      </c>
      <c r="EO281" s="8">
        <f>SUMIFS('Aceite Virgen Extra'!EO$6:EO$257,'Aceite Virgen Extra'!$A$6:$A$257,"&gt;="&amp;$A281,'Aceite Virgen Extra'!$B$6:$B$257,"&lt;="&amp;$B281)</f>
        <v>0</v>
      </c>
      <c r="EP281" s="8">
        <f>SUMIFS('Aceite Virgen Extra'!EP$6:EP$257,'Aceite Virgen Extra'!$A$6:$A$257,"&gt;="&amp;$A281,'Aceite Virgen Extra'!$B$6:$B$257,"&lt;="&amp;$B281)</f>
        <v>0.3</v>
      </c>
      <c r="EQ281" s="8">
        <f>SUMIFS('Aceite Virgen Extra'!EQ$6:EQ$257,'Aceite Virgen Extra'!$A$6:$A$257,"&gt;="&amp;$A281,'Aceite Virgen Extra'!$B$6:$B$257,"&lt;="&amp;$B281)</f>
        <v>0</v>
      </c>
      <c r="EU281" s="8">
        <f>SUMIFS('Aceite Virgen Extra'!EU$6:EU$257,'Aceite Virgen Extra'!$A$6:$A$257,"&gt;="&amp;$A281,'Aceite Virgen Extra'!$B$6:$B$257,"&lt;="&amp;$B281)</f>
        <v>0.1</v>
      </c>
      <c r="EV281" s="8">
        <f>SUMIFS('Aceite Virgen Extra'!EV$6:EV$257,'Aceite Virgen Extra'!$A$6:$A$257,"&gt;="&amp;$A281,'Aceite Virgen Extra'!$B$6:$B$257,"&lt;="&amp;$B281)</f>
        <v>0.21</v>
      </c>
      <c r="EW281" s="8">
        <f>SUMIFS('Aceite Virgen Extra'!EW$6:EW$257,'Aceite Virgen Extra'!$A$6:$A$257,"&gt;="&amp;$A281,'Aceite Virgen Extra'!$B$6:$B$257,"&lt;="&amp;$B281)</f>
        <v>0.08</v>
      </c>
      <c r="EX281" s="8">
        <f>SUMIFS('Aceite Virgen Extra'!EX$6:EX$257,'Aceite Virgen Extra'!$A$6:$A$257,"&gt;="&amp;$A281,'Aceite Virgen Extra'!$B$6:$B$257,"&lt;="&amp;$B281)</f>
        <v>0</v>
      </c>
      <c r="FB281" s="8">
        <f>SUMIFS('Aceite Virgen Extra'!FB$6:FB$257,'Aceite Virgen Extra'!$A$6:$A$257,"&gt;="&amp;$A281,'Aceite Virgen Extra'!$B$6:$B$257,"&lt;="&amp;$B281)</f>
        <v>0.29000000000000004</v>
      </c>
      <c r="FC281" s="8">
        <f>SUMIFS('Aceite Virgen Extra'!FC$6:FC$257,'Aceite Virgen Extra'!$A$6:$A$257,"&gt;="&amp;$A281,'Aceite Virgen Extra'!$B$6:$B$257,"&lt;="&amp;$B281)</f>
        <v>0.14000000000000001</v>
      </c>
      <c r="FD281" s="8">
        <f>SUMIFS('Aceite Virgen Extra'!FD$6:FD$257,'Aceite Virgen Extra'!$A$6:$A$257,"&gt;="&amp;$A281,'Aceite Virgen Extra'!$B$6:$B$257,"&lt;="&amp;$B281)</f>
        <v>0.35</v>
      </c>
      <c r="FE281" s="8">
        <f>SUMIFS('Aceite Virgen Extra'!FE$6:FE$257,'Aceite Virgen Extra'!$A$6:$A$257,"&gt;="&amp;$A281,'Aceite Virgen Extra'!$B$6:$B$257,"&lt;="&amp;$B281)</f>
        <v>0</v>
      </c>
      <c r="FI281" s="8">
        <f>SUMIFS('Aceite Virgen Extra'!FI$6:FI$257,'Aceite Virgen Extra'!$A$6:$A$257,"&gt;="&amp;$A281,'Aceite Virgen Extra'!$B$6:$B$257,"&lt;="&amp;$B281)</f>
        <v>0.2</v>
      </c>
      <c r="FJ281" s="8">
        <f>SUMIFS('Aceite Virgen Extra'!FJ$6:FJ$257,'Aceite Virgen Extra'!$A$6:$A$257,"&gt;="&amp;$A281,'Aceite Virgen Extra'!$B$6:$B$257,"&lt;="&amp;$B281)</f>
        <v>0</v>
      </c>
      <c r="FK281" s="8">
        <f>SUMIFS('Aceite Virgen Extra'!FK$6:FK$257,'Aceite Virgen Extra'!$A$6:$A$257,"&gt;="&amp;$A281,'Aceite Virgen Extra'!$B$6:$B$257,"&lt;="&amp;$B281)</f>
        <v>0.05</v>
      </c>
      <c r="FL281" s="8">
        <f>SUMIFS('Aceite Virgen Extra'!FL$6:FL$257,'Aceite Virgen Extra'!$A$6:$A$257,"&gt;="&amp;$A281,'Aceite Virgen Extra'!$B$6:$B$257,"&lt;="&amp;$B281)</f>
        <v>0</v>
      </c>
      <c r="FP281" s="8">
        <f>SUMIFS('Aceite Virgen Extra'!FP$6:FP$257,'Aceite Virgen Extra'!$A$6:$A$257,"&gt;="&amp;$A281,'Aceite Virgen Extra'!$B$6:$B$257,"&lt;="&amp;$B281)</f>
        <v>0.26</v>
      </c>
      <c r="FQ281" s="8">
        <f>SUMIFS('Aceite Virgen Extra'!FQ$6:FQ$257,'Aceite Virgen Extra'!$A$6:$A$257,"&gt;="&amp;$A281,'Aceite Virgen Extra'!$B$6:$B$257,"&lt;="&amp;$B281)</f>
        <v>0.73</v>
      </c>
      <c r="FR281" s="8">
        <f>SUMIFS('Aceite Virgen Extra'!FR$6:FR$257,'Aceite Virgen Extra'!$A$6:$A$257,"&gt;="&amp;$A281,'Aceite Virgen Extra'!$B$6:$B$257,"&lt;="&amp;$B281)</f>
        <v>0</v>
      </c>
      <c r="FS281" s="8">
        <f>SUMIFS('Aceite Virgen Extra'!FS$6:FS$257,'Aceite Virgen Extra'!$A$6:$A$257,"&gt;="&amp;$A281,'Aceite Virgen Extra'!$B$6:$B$257,"&lt;="&amp;$B281)</f>
        <v>0</v>
      </c>
      <c r="FW281" s="8">
        <f>SUMIFS('Aceite Virgen Extra'!FW$6:FW$257,'Aceite Virgen Extra'!$A$6:$A$257,"&gt;="&amp;$A281,'Aceite Virgen Extra'!$B$6:$B$257,"&lt;="&amp;$B281)</f>
        <v>0.15</v>
      </c>
      <c r="FX281" s="8">
        <f>SUMIFS('Aceite Virgen Extra'!FX$6:FX$257,'Aceite Virgen Extra'!$A$6:$A$257,"&gt;="&amp;$A281,'Aceite Virgen Extra'!$B$6:$B$257,"&lt;="&amp;$B281)</f>
        <v>0.27</v>
      </c>
      <c r="FY281" s="8">
        <f>SUMIFS('Aceite Virgen Extra'!FY$6:FY$257,'Aceite Virgen Extra'!$A$6:$A$257,"&gt;="&amp;$A281,'Aceite Virgen Extra'!$B$6:$B$257,"&lt;="&amp;$B281)</f>
        <v>0</v>
      </c>
      <c r="FZ281" s="8">
        <f>SUMIFS('Aceite Virgen Extra'!FZ$6:FZ$257,'Aceite Virgen Extra'!$A$6:$A$257,"&gt;="&amp;$A281,'Aceite Virgen Extra'!$B$6:$B$257,"&lt;="&amp;$B281)</f>
        <v>0</v>
      </c>
      <c r="GD281" s="8">
        <f>SUMIFS('Aceite Virgen Extra'!GD$6:GD$257,'Aceite Virgen Extra'!$A$6:$A$257,"&gt;="&amp;$A281,'Aceite Virgen Extra'!$B$6:$B$257,"&lt;="&amp;$B281)</f>
        <v>0.18</v>
      </c>
      <c r="GE281" s="8">
        <f>SUMIFS('Aceite Virgen Extra'!GE$6:GE$257,'Aceite Virgen Extra'!$A$6:$A$257,"&gt;="&amp;$A281,'Aceite Virgen Extra'!$B$6:$B$257,"&lt;="&amp;$B281)</f>
        <v>0.28000000000000003</v>
      </c>
      <c r="GF281" s="8">
        <f>SUMIFS('Aceite Virgen Extra'!GF$6:GF$257,'Aceite Virgen Extra'!$A$6:$A$257,"&gt;="&amp;$A281,'Aceite Virgen Extra'!$B$6:$B$257,"&lt;="&amp;$B281)</f>
        <v>0</v>
      </c>
      <c r="GG281" s="8">
        <f>SUMIFS('Aceite Virgen Extra'!GG$6:GG$257,'Aceite Virgen Extra'!$A$6:$A$257,"&gt;="&amp;$A281,'Aceite Virgen Extra'!$B$6:$B$257,"&lt;="&amp;$B281)</f>
        <v>0</v>
      </c>
      <c r="GK281" s="8">
        <f>SUMIFS('Aceite Virgen Extra'!GK$6:GK$257,'Aceite Virgen Extra'!$A$6:$A$257,"&gt;="&amp;$A281,'Aceite Virgen Extra'!$B$6:$B$257,"&lt;="&amp;$B281)</f>
        <v>0</v>
      </c>
      <c r="GL281" s="8">
        <f>SUMIFS('Aceite Virgen Extra'!GL$6:GL$257,'Aceite Virgen Extra'!$A$6:$A$257,"&gt;="&amp;$A281,'Aceite Virgen Extra'!$B$6:$B$257,"&lt;="&amp;$B281)</f>
        <v>0</v>
      </c>
      <c r="GM281" s="8">
        <f>SUMIFS('Aceite Virgen Extra'!GM$6:GM$257,'Aceite Virgen Extra'!$A$6:$A$257,"&gt;="&amp;$A281,'Aceite Virgen Extra'!$B$6:$B$257,"&lt;="&amp;$B281)</f>
        <v>0</v>
      </c>
      <c r="GN281" s="8">
        <f>SUMIFS('Aceite Virgen Extra'!GN$6:GN$257,'Aceite Virgen Extra'!$A$6:$A$257,"&gt;="&amp;$A281,'Aceite Virgen Extra'!$B$6:$B$257,"&lt;="&amp;$B281)</f>
        <v>0</v>
      </c>
      <c r="GR281" s="8">
        <f>SUMIFS('Aceite Virgen Extra'!GR$6:GR$257,'Aceite Virgen Extra'!$A$6:$A$257,"&gt;="&amp;$A281,'Aceite Virgen Extra'!$B$6:$B$257,"&lt;="&amp;$B281)</f>
        <v>0.21</v>
      </c>
      <c r="GS281" s="8">
        <f>SUMIFS('Aceite Virgen Extra'!GS$6:GS$257,'Aceite Virgen Extra'!$A$6:$A$257,"&gt;="&amp;$A281,'Aceite Virgen Extra'!$B$6:$B$257,"&lt;="&amp;$B281)</f>
        <v>0.32</v>
      </c>
      <c r="GT281" s="8">
        <f>SUMIFS('Aceite Virgen Extra'!GT$6:GT$257,'Aceite Virgen Extra'!$A$6:$A$257,"&gt;="&amp;$A281,'Aceite Virgen Extra'!$B$6:$B$257,"&lt;="&amp;$B281)</f>
        <v>7.0000000000000007E-2</v>
      </c>
      <c r="GU281" s="8">
        <f>SUMIFS('Aceite Virgen Extra'!GU$6:GU$257,'Aceite Virgen Extra'!$A$6:$A$257,"&gt;="&amp;$A281,'Aceite Virgen Extra'!$B$6:$B$257,"&lt;="&amp;$B281)</f>
        <v>0</v>
      </c>
      <c r="GY281" s="8">
        <f>SUMIFS('Aceite Virgen Extra'!GY$6:GY$257,'Aceite Virgen Extra'!$A$6:$A$257,"&gt;="&amp;$A281,'Aceite Virgen Extra'!$B$6:$B$257,"&lt;="&amp;$B281)</f>
        <v>1.1300000000000001</v>
      </c>
      <c r="GZ281" s="8">
        <f>SUMIFS('Aceite Virgen Extra'!GZ$6:GZ$257,'Aceite Virgen Extra'!$A$6:$A$257,"&gt;="&amp;$A281,'Aceite Virgen Extra'!$B$6:$B$257,"&lt;="&amp;$B281)</f>
        <v>2.92</v>
      </c>
      <c r="HA281" s="8">
        <f>SUMIFS('Aceite Virgen Extra'!HA$6:HA$257,'Aceite Virgen Extra'!$A$6:$A$257,"&gt;="&amp;$A281,'Aceite Virgen Extra'!$B$6:$B$257,"&lt;="&amp;$B281)</f>
        <v>0.2</v>
      </c>
      <c r="HB281" s="8">
        <f>SUMIFS('Aceite Virgen Extra'!HB$6:HB$257,'Aceite Virgen Extra'!$A$6:$A$257,"&gt;="&amp;$A281,'Aceite Virgen Extra'!$B$6:$B$257,"&lt;="&amp;$B281)</f>
        <v>0</v>
      </c>
    </row>
    <row r="282" spans="1:210" x14ac:dyDescent="0.3">
      <c r="A282" s="14">
        <f>'TAM Aceite Virgen Extra'!B30</f>
        <v>6.3</v>
      </c>
      <c r="B282" s="14">
        <f>'TAM Aceite Virgen Extra'!C30</f>
        <v>6.5</v>
      </c>
      <c r="C282" s="14"/>
      <c r="D282" s="8">
        <f>SUMIFS('Aceite Virgen Extra'!D$6:D$257,'Aceite Virgen Extra'!$A$6:$A$257,"&gt;="&amp;$A282,'Aceite Virgen Extra'!$B$6:$B$257,"&lt;="&amp;$B282)</f>
        <v>0.47000000000000003</v>
      </c>
      <c r="E282" s="8">
        <f>SUMIFS('Aceite Virgen Extra'!E$6:E$257,'Aceite Virgen Extra'!$A$6:$A$257,"&gt;="&amp;$A282,'Aceite Virgen Extra'!$B$6:$B$257,"&lt;="&amp;$B282)</f>
        <v>0.64</v>
      </c>
      <c r="F282" s="8">
        <f>SUMIFS('Aceite Virgen Extra'!F$6:F$257,'Aceite Virgen Extra'!$A$6:$A$257,"&gt;="&amp;$A282,'Aceite Virgen Extra'!$B$6:$B$257,"&lt;="&amp;$B282)</f>
        <v>0.48</v>
      </c>
      <c r="G282" s="8">
        <f>SUMIFS('Aceite Virgen Extra'!G$6:G$257,'Aceite Virgen Extra'!$A$6:$A$257,"&gt;="&amp;$A282,'Aceite Virgen Extra'!$B$6:$B$257,"&lt;="&amp;$B282)</f>
        <v>0</v>
      </c>
      <c r="H282" s="14"/>
      <c r="I282" s="14"/>
      <c r="J282" s="14"/>
      <c r="K282" s="8">
        <f>SUMIFS('Aceite Virgen Extra'!K$6:K$257,'Aceite Virgen Extra'!$A$6:$A$257,"&gt;="&amp;$A282,'Aceite Virgen Extra'!$B$6:$B$257,"&lt;="&amp;$B282)</f>
        <v>1.39</v>
      </c>
      <c r="L282" s="8">
        <f>SUMIFS('Aceite Virgen Extra'!L$6:L$257,'Aceite Virgen Extra'!$A$6:$A$257,"&gt;="&amp;$A282,'Aceite Virgen Extra'!$B$6:$B$257,"&lt;="&amp;$B282)</f>
        <v>1.02</v>
      </c>
      <c r="M282" s="8">
        <f>SUMIFS('Aceite Virgen Extra'!M$6:M$257,'Aceite Virgen Extra'!$A$6:$A$257,"&gt;="&amp;$A282,'Aceite Virgen Extra'!$B$6:$B$257,"&lt;="&amp;$B282)</f>
        <v>1.9100000000000001</v>
      </c>
      <c r="N282" s="8">
        <f>SUMIFS('Aceite Virgen Extra'!N$6:N$257,'Aceite Virgen Extra'!$A$6:$A$257,"&gt;="&amp;$A282,'Aceite Virgen Extra'!$B$6:$B$257,"&lt;="&amp;$B282)</f>
        <v>0.2</v>
      </c>
      <c r="O282" s="14"/>
      <c r="P282" s="14"/>
      <c r="Q282" s="14"/>
      <c r="R282" s="8">
        <f>SUMIFS('Aceite Virgen Extra'!R$6:R$257,'Aceite Virgen Extra'!$A$6:$A$257,"&gt;="&amp;$A282,'Aceite Virgen Extra'!$B$6:$B$257,"&lt;="&amp;$B282)</f>
        <v>0.66</v>
      </c>
      <c r="S282" s="8">
        <f>SUMIFS('Aceite Virgen Extra'!S$6:S$257,'Aceite Virgen Extra'!$A$6:$A$257,"&gt;="&amp;$A282,'Aceite Virgen Extra'!$B$6:$B$257,"&lt;="&amp;$B282)</f>
        <v>1.35</v>
      </c>
      <c r="T282" s="8">
        <f>SUMIFS('Aceite Virgen Extra'!T$6:T$257,'Aceite Virgen Extra'!$A$6:$A$257,"&gt;="&amp;$A282,'Aceite Virgen Extra'!$B$6:$B$257,"&lt;="&amp;$B282)</f>
        <v>0.51</v>
      </c>
      <c r="U282" s="8">
        <f>SUMIFS('Aceite Virgen Extra'!U$6:U$257,'Aceite Virgen Extra'!$A$6:$A$257,"&gt;="&amp;$A282,'Aceite Virgen Extra'!$B$6:$B$257,"&lt;="&amp;$B282)</f>
        <v>0</v>
      </c>
      <c r="V282" s="14"/>
      <c r="W282" s="14"/>
      <c r="X282" s="14"/>
      <c r="Y282" s="8">
        <f>SUMIFS('Aceite Virgen Extra'!Y$6:Y$257,'Aceite Virgen Extra'!$A$6:$A$257,"&gt;="&amp;$A282,'Aceite Virgen Extra'!$B$6:$B$257,"&lt;="&amp;$B282)</f>
        <v>0.88</v>
      </c>
      <c r="Z282" s="8">
        <f>SUMIFS('Aceite Virgen Extra'!Z$6:Z$257,'Aceite Virgen Extra'!$A$6:$A$257,"&gt;="&amp;$A282,'Aceite Virgen Extra'!$B$6:$B$257,"&lt;="&amp;$B282)</f>
        <v>1.32</v>
      </c>
      <c r="AA282" s="8">
        <f>SUMIFS('Aceite Virgen Extra'!AA$6:AA$257,'Aceite Virgen Extra'!$A$6:$A$257,"&gt;="&amp;$A282,'Aceite Virgen Extra'!$B$6:$B$257,"&lt;="&amp;$B282)</f>
        <v>0.85</v>
      </c>
      <c r="AB282" s="8">
        <f>SUMIFS('Aceite Virgen Extra'!AB$6:AB$257,'Aceite Virgen Extra'!$A$6:$A$257,"&gt;="&amp;$A282,'Aceite Virgen Extra'!$B$6:$B$257,"&lt;="&amp;$B282)</f>
        <v>0.24</v>
      </c>
      <c r="AC282" s="14"/>
      <c r="AD282" s="14"/>
      <c r="AE282" s="14"/>
      <c r="AF282" s="8">
        <f>SUMIFS('Aceite Virgen Extra'!AF$6:AF$257,'Aceite Virgen Extra'!$A$6:$A$257,"&gt;="&amp;$A282,'Aceite Virgen Extra'!$B$6:$B$257,"&lt;="&amp;$B282)</f>
        <v>0.67</v>
      </c>
      <c r="AG282" s="8">
        <f>SUMIFS('Aceite Virgen Extra'!AG$6:AG$257,'Aceite Virgen Extra'!$A$6:$A$257,"&gt;="&amp;$A282,'Aceite Virgen Extra'!$B$6:$B$257,"&lt;="&amp;$B282)</f>
        <v>0.71</v>
      </c>
      <c r="AH282" s="8">
        <f>SUMIFS('Aceite Virgen Extra'!AH$6:AH$257,'Aceite Virgen Extra'!$A$6:$A$257,"&gt;="&amp;$A282,'Aceite Virgen Extra'!$B$6:$B$257,"&lt;="&amp;$B282)</f>
        <v>0.92999999999999994</v>
      </c>
      <c r="AI282" s="8">
        <f>SUMIFS('Aceite Virgen Extra'!AI$6:AI$257,'Aceite Virgen Extra'!$A$6:$A$257,"&gt;="&amp;$A282,'Aceite Virgen Extra'!$B$6:$B$257,"&lt;="&amp;$B282)</f>
        <v>0</v>
      </c>
      <c r="AJ282" s="14"/>
      <c r="AK282" s="14"/>
      <c r="AL282" s="14"/>
      <c r="AM282" s="8">
        <f>SUMIFS('Aceite Virgen Extra'!AM$6:AM$257,'Aceite Virgen Extra'!$A$6:$A$257,"&gt;="&amp;$A282,'Aceite Virgen Extra'!$B$6:$B$257,"&lt;="&amp;$B282)</f>
        <v>1.2000000000000002</v>
      </c>
      <c r="AN282" s="8">
        <f>SUMIFS('Aceite Virgen Extra'!AN$6:AN$257,'Aceite Virgen Extra'!$A$6:$A$257,"&gt;="&amp;$A282,'Aceite Virgen Extra'!$B$6:$B$257,"&lt;="&amp;$B282)</f>
        <v>0.61</v>
      </c>
      <c r="AO282" s="8">
        <f>SUMIFS('Aceite Virgen Extra'!AO$6:AO$257,'Aceite Virgen Extra'!$A$6:$A$257,"&gt;="&amp;$A282,'Aceite Virgen Extra'!$B$6:$B$257,"&lt;="&amp;$B282)</f>
        <v>1.6600000000000001</v>
      </c>
      <c r="AP282" s="8">
        <f>SUMIFS('Aceite Virgen Extra'!AP$6:AP$257,'Aceite Virgen Extra'!$A$6:$A$257,"&gt;="&amp;$A282,'Aceite Virgen Extra'!$B$6:$B$257,"&lt;="&amp;$B282)</f>
        <v>0.7</v>
      </c>
      <c r="AQ282" s="14"/>
      <c r="AR282" s="14"/>
      <c r="AT282" s="8">
        <f>SUMIFS('Aceite Virgen Extra'!AT$6:AT$257,'Aceite Virgen Extra'!$A$6:$A$257,"&gt;="&amp;$A282,'Aceite Virgen Extra'!$B$6:$B$257,"&lt;="&amp;$B282)</f>
        <v>1.69</v>
      </c>
      <c r="AU282" s="8">
        <f>SUMIFS('Aceite Virgen Extra'!AU$6:AU$257,'Aceite Virgen Extra'!$A$6:$A$257,"&gt;="&amp;$A282,'Aceite Virgen Extra'!$B$6:$B$257,"&lt;="&amp;$B282)</f>
        <v>0.76</v>
      </c>
      <c r="AV282" s="8">
        <f>SUMIFS('Aceite Virgen Extra'!AV$6:AV$257,'Aceite Virgen Extra'!$A$6:$A$257,"&gt;="&amp;$A282,'Aceite Virgen Extra'!$B$6:$B$257,"&lt;="&amp;$B282)</f>
        <v>1.76</v>
      </c>
      <c r="AW282" s="8">
        <f>SUMIFS('Aceite Virgen Extra'!AW$6:AW$257,'Aceite Virgen Extra'!$A$6:$A$257,"&gt;="&amp;$A282,'Aceite Virgen Extra'!$B$6:$B$257,"&lt;="&amp;$B282)</f>
        <v>2.94</v>
      </c>
      <c r="BA282" s="8">
        <f>SUMIFS('Aceite Virgen Extra'!BA$6:BA$257,'Aceite Virgen Extra'!$A$6:$A$257,"&gt;="&amp;A282,'Aceite Virgen Extra'!$B$6:$B$257,"&lt;="&amp;B282)</f>
        <v>0.73</v>
      </c>
      <c r="BB282" s="8">
        <f>SUMIFS('Aceite Virgen Extra'!BB$6:BB$257,'Aceite Virgen Extra'!$A$6:$A$257,"&gt;="&amp;$A282,'Aceite Virgen Extra'!$B$6:$B$257,"&lt;="&amp;$B282)</f>
        <v>0.85000000000000009</v>
      </c>
      <c r="BC282" s="8">
        <f>SUMIFS('Aceite Virgen Extra'!BC$6:BC$257,'Aceite Virgen Extra'!$A$6:$A$257,"&gt;="&amp;$A282,'Aceite Virgen Extra'!$B$6:$B$257,"&lt;="&amp;$B282)</f>
        <v>0.79</v>
      </c>
      <c r="BD282" s="8">
        <f>SUMIFS('Aceite Virgen Extra'!BD$6:BD$257,'Aceite Virgen Extra'!$A$6:$A$257,"&gt;="&amp;$A282,'Aceite Virgen Extra'!$B$6:$B$257,"&lt;="&amp;$B282)</f>
        <v>0</v>
      </c>
      <c r="BH282" s="8">
        <f>SUMIFS('Aceite Virgen Extra'!BH$6:BH$257,'Aceite Virgen Extra'!$A$6:$A$257,"&gt;="&amp;$A282,'Aceite Virgen Extra'!$B$6:$B$257,"&lt;="&amp;$B282)</f>
        <v>1.4100000000000001</v>
      </c>
      <c r="BI282" s="8">
        <f>SUMIFS('Aceite Virgen Extra'!BI$6:BI$257,'Aceite Virgen Extra'!$A$6:$A$257,"&gt;="&amp;$A282,'Aceite Virgen Extra'!$B$6:$B$257,"&lt;="&amp;$B282)</f>
        <v>0.16</v>
      </c>
      <c r="BJ282" s="8">
        <f>SUMIFS('Aceite Virgen Extra'!BJ$6:BJ$257,'Aceite Virgen Extra'!$A$6:$A$257,"&gt;="&amp;$A282,'Aceite Virgen Extra'!$B$6:$B$257,"&lt;="&amp;$B282)</f>
        <v>1.3</v>
      </c>
      <c r="BK282" s="8">
        <f>SUMIFS('Aceite Virgen Extra'!BK$6:BK$257,'Aceite Virgen Extra'!$A$6:$A$257,"&gt;="&amp;$A282,'Aceite Virgen Extra'!$B$6:$B$257,"&lt;="&amp;$B282)</f>
        <v>3.62</v>
      </c>
      <c r="BO282" s="8">
        <f>SUMIFS('Aceite Virgen Extra'!BO$6:BO$257,'Aceite Virgen Extra'!$A$6:$A$257,"&gt;="&amp;$A282,'Aceite Virgen Extra'!$B$6:$B$257,"&lt;="&amp;$B282)</f>
        <v>1.87</v>
      </c>
      <c r="BP282" s="8">
        <f>SUMIFS('Aceite Virgen Extra'!BP$6:BP$257,'Aceite Virgen Extra'!$A$6:$A$257,"&gt;="&amp;$A282,'Aceite Virgen Extra'!$B$6:$B$257,"&lt;="&amp;$B282)</f>
        <v>0.66</v>
      </c>
      <c r="BQ282" s="8">
        <f>SUMIFS('Aceite Virgen Extra'!BQ$6:BQ$257,'Aceite Virgen Extra'!$A$6:$A$257,"&gt;="&amp;$A282,'Aceite Virgen Extra'!$B$6:$B$257,"&lt;="&amp;$B282)</f>
        <v>2.91</v>
      </c>
      <c r="BR282" s="8">
        <f>SUMIFS('Aceite Virgen Extra'!BR$6:BR$257,'Aceite Virgen Extra'!$A$6:$A$257,"&gt;="&amp;$A282,'Aceite Virgen Extra'!$B$6:$B$257,"&lt;="&amp;$B282)</f>
        <v>1.03</v>
      </c>
      <c r="BV282" s="8">
        <f>SUMIFS('Aceite Virgen Extra'!BV$6:BV$257,'Aceite Virgen Extra'!$A$6:$A$257,"&gt;="&amp;$A282,'Aceite Virgen Extra'!$B$6:$B$257,"&lt;="&amp;$B282)</f>
        <v>1.3900000000000001</v>
      </c>
      <c r="BW282" s="8">
        <f>SUMIFS('Aceite Virgen Extra'!BW$6:BW$257,'Aceite Virgen Extra'!$A$6:$A$257,"&gt;="&amp;$A282,'Aceite Virgen Extra'!$B$6:$B$257,"&lt;="&amp;$B282)</f>
        <v>0.97</v>
      </c>
      <c r="BX282" s="8">
        <f>SUMIFS('Aceite Virgen Extra'!BX$6:BX$257,'Aceite Virgen Extra'!$A$6:$A$257,"&gt;="&amp;$A282,'Aceite Virgen Extra'!$B$6:$B$257,"&lt;="&amp;$B282)</f>
        <v>1.79</v>
      </c>
      <c r="BY282" s="8">
        <f>SUMIFS('Aceite Virgen Extra'!BY$6:BY$257,'Aceite Virgen Extra'!$A$6:$A$257,"&gt;="&amp;$A282,'Aceite Virgen Extra'!$B$6:$B$257,"&lt;="&amp;$B282)</f>
        <v>1.19</v>
      </c>
      <c r="CC282" s="8">
        <f>SUMIFS('Aceite Virgen Extra'!CC$6:CC$257,'Aceite Virgen Extra'!$A$6:$A$257,"&gt;="&amp;$A282,'Aceite Virgen Extra'!$B$6:$B$257,"&lt;="&amp;$B282)</f>
        <v>1.0899999999999999</v>
      </c>
      <c r="CD282" s="8">
        <f>SUMIFS('Aceite Virgen Extra'!CD$6:CD$257,'Aceite Virgen Extra'!$A$6:$A$257,"&gt;="&amp;$A282,'Aceite Virgen Extra'!$B$6:$B$257,"&lt;="&amp;$B282)</f>
        <v>0.65</v>
      </c>
      <c r="CE282" s="8">
        <f>SUMIFS('Aceite Virgen Extra'!CE$6:CE$257,'Aceite Virgen Extra'!$A$6:$A$257,"&gt;="&amp;$A282,'Aceite Virgen Extra'!$B$6:$B$257,"&lt;="&amp;$B282)</f>
        <v>1.02</v>
      </c>
      <c r="CF282" s="8">
        <f>SUMIFS('Aceite Virgen Extra'!CF$6:CF$257,'Aceite Virgen Extra'!$A$6:$A$257,"&gt;="&amp;$A282,'Aceite Virgen Extra'!$B$6:$B$257,"&lt;="&amp;$B282)</f>
        <v>1.57</v>
      </c>
      <c r="CJ282" s="8">
        <f>SUMIFS('Aceite Virgen Extra'!CJ$6:CJ$257,'Aceite Virgen Extra'!$A$6:$A$257,"&gt;="&amp;$A282,'Aceite Virgen Extra'!$B$6:$B$257,"&lt;="&amp;$B282)</f>
        <v>0.96</v>
      </c>
      <c r="CK282" s="8">
        <f>SUMIFS('Aceite Virgen Extra'!CK$6:CK$257,'Aceite Virgen Extra'!$A$6:$A$257,"&gt;="&amp;$A282,'Aceite Virgen Extra'!$B$6:$B$257,"&lt;="&amp;$B282)</f>
        <v>0.19</v>
      </c>
      <c r="CL282" s="8">
        <f>SUMIFS('Aceite Virgen Extra'!CL$6:CL$257,'Aceite Virgen Extra'!$A$6:$A$257,"&gt;="&amp;$A282,'Aceite Virgen Extra'!$B$6:$B$257,"&lt;="&amp;$B282)</f>
        <v>0.86999999999999988</v>
      </c>
      <c r="CM282" s="8">
        <f>SUMIFS('Aceite Virgen Extra'!CM$6:CM$257,'Aceite Virgen Extra'!$A$6:$A$257,"&gt;="&amp;$A282,'Aceite Virgen Extra'!$B$6:$B$257,"&lt;="&amp;$B282)</f>
        <v>2.57</v>
      </c>
      <c r="CQ282" s="8">
        <f>SUMIFS('Aceite Virgen Extra'!CQ$6:CQ$257,'Aceite Virgen Extra'!$A$6:$A$257,"&gt;="&amp;$A282,'Aceite Virgen Extra'!$B$6:$B$257,"&lt;="&amp;$B282)</f>
        <v>0.52</v>
      </c>
      <c r="CR282" s="8">
        <f>SUMIFS('Aceite Virgen Extra'!CR$6:CR$257,'Aceite Virgen Extra'!$A$6:$A$257,"&gt;="&amp;$A282,'Aceite Virgen Extra'!$B$6:$B$257,"&lt;="&amp;$B282)</f>
        <v>0.09</v>
      </c>
      <c r="CS282" s="8">
        <f>SUMIFS('Aceite Virgen Extra'!CS$6:CS$257,'Aceite Virgen Extra'!$A$6:$A$257,"&gt;="&amp;$A282,'Aceite Virgen Extra'!$B$6:$B$257,"&lt;="&amp;$B282)</f>
        <v>0.56999999999999995</v>
      </c>
      <c r="CT282" s="8">
        <f>SUMIFS('Aceite Virgen Extra'!CT$6:CT$257,'Aceite Virgen Extra'!$A$6:$A$257,"&gt;="&amp;$A282,'Aceite Virgen Extra'!$B$6:$B$257,"&lt;="&amp;$B282)</f>
        <v>0</v>
      </c>
      <c r="CX282" s="8">
        <f>SUMIFS('Aceite Virgen Extra'!CX$6:CX$257,'Aceite Virgen Extra'!$A$6:$A$257,"&gt;="&amp;$A282,'Aceite Virgen Extra'!$B$6:$B$257,"&lt;="&amp;$B282)</f>
        <v>0.52</v>
      </c>
      <c r="CY282" s="8">
        <f>SUMIFS('Aceite Virgen Extra'!CY$6:CY$257,'Aceite Virgen Extra'!$A$6:$A$257,"&gt;="&amp;$A282,'Aceite Virgen Extra'!$B$6:$B$257,"&lt;="&amp;$B282)</f>
        <v>0.76</v>
      </c>
      <c r="CZ282" s="8">
        <f>SUMIFS('Aceite Virgen Extra'!CZ$6:CZ$257,'Aceite Virgen Extra'!$A$6:$A$257,"&gt;="&amp;$A282,'Aceite Virgen Extra'!$B$6:$B$257,"&lt;="&amp;$B282)</f>
        <v>0.61</v>
      </c>
      <c r="DA282" s="8">
        <f>SUMIFS('Aceite Virgen Extra'!DA$6:DA$257,'Aceite Virgen Extra'!$A$6:$A$257,"&gt;="&amp;$A282,'Aceite Virgen Extra'!$B$6:$B$257,"&lt;="&amp;$B282)</f>
        <v>0</v>
      </c>
      <c r="DE282" s="8">
        <f>SUMIFS('Aceite Virgen Extra'!DE$6:DE$257,'Aceite Virgen Extra'!$A$6:$A$257,"&gt;="&amp;$A282,'Aceite Virgen Extra'!$B$6:$B$257,"&lt;="&amp;$B282)</f>
        <v>0.21000000000000002</v>
      </c>
      <c r="DF282" s="8">
        <f>SUMIFS('Aceite Virgen Extra'!DF$6:DF$257,'Aceite Virgen Extra'!$A$6:$A$257,"&gt;="&amp;$A282,'Aceite Virgen Extra'!$B$6:$B$257,"&lt;="&amp;$B282)</f>
        <v>0.32</v>
      </c>
      <c r="DG282" s="8">
        <f>SUMIFS('Aceite Virgen Extra'!DG$6:DG$257,'Aceite Virgen Extra'!$A$6:$A$257,"&gt;="&amp;$A282,'Aceite Virgen Extra'!$B$6:$B$257,"&lt;="&amp;$B282)</f>
        <v>0.23</v>
      </c>
      <c r="DH282" s="8">
        <f>SUMIFS('Aceite Virgen Extra'!DH$6:DH$257,'Aceite Virgen Extra'!$A$6:$A$257,"&gt;="&amp;$A282,'Aceite Virgen Extra'!$B$6:$B$257,"&lt;="&amp;$B282)</f>
        <v>0</v>
      </c>
      <c r="DL282" s="8">
        <f>SUMIFS('Aceite Virgen Extra'!DL$6:DL$257,'Aceite Virgen Extra'!$A$6:$A$257,"&gt;="&amp;$A282,'Aceite Virgen Extra'!$B$6:$B$257,"&lt;="&amp;$B282)</f>
        <v>0.27</v>
      </c>
      <c r="DM282" s="8">
        <f>SUMIFS('Aceite Virgen Extra'!DM$6:DM$257,'Aceite Virgen Extra'!$A$6:$A$257,"&gt;="&amp;$A282,'Aceite Virgen Extra'!$B$6:$B$257,"&lt;="&amp;$B282)</f>
        <v>0.33</v>
      </c>
      <c r="DN282" s="8">
        <f>SUMIFS('Aceite Virgen Extra'!DN$6:DN$257,'Aceite Virgen Extra'!$A$6:$A$257,"&gt;="&amp;$A282,'Aceite Virgen Extra'!$B$6:$B$257,"&lt;="&amp;$B282)</f>
        <v>0.25</v>
      </c>
      <c r="DO282" s="8">
        <f>SUMIFS('Aceite Virgen Extra'!DO$6:DO$257,'Aceite Virgen Extra'!$A$6:$A$257,"&gt;="&amp;$A282,'Aceite Virgen Extra'!$B$6:$B$257,"&lt;="&amp;$B282)</f>
        <v>0</v>
      </c>
      <c r="DS282" s="8">
        <f>SUMIFS('Aceite Virgen Extra'!DS$6:DS$257,'Aceite Virgen Extra'!$A$6:$A$257,"&gt;="&amp;$A282,'Aceite Virgen Extra'!$B$6:$B$257,"&lt;="&amp;$B282)</f>
        <v>0.41000000000000003</v>
      </c>
      <c r="DT282" s="8">
        <f>SUMIFS('Aceite Virgen Extra'!DT$6:DT$257,'Aceite Virgen Extra'!$A$6:$A$257,"&gt;="&amp;$A282,'Aceite Virgen Extra'!$B$6:$B$257,"&lt;="&amp;$B282)</f>
        <v>0</v>
      </c>
      <c r="DU282" s="8">
        <f>SUMIFS('Aceite Virgen Extra'!DU$6:DU$257,'Aceite Virgen Extra'!$A$6:$A$257,"&gt;="&amp;$A282,'Aceite Virgen Extra'!$B$6:$B$257,"&lt;="&amp;$B282)</f>
        <v>0.69</v>
      </c>
      <c r="DV282" s="8">
        <f>SUMIFS('Aceite Virgen Extra'!DV$6:DV$257,'Aceite Virgen Extra'!$A$6:$A$257,"&gt;="&amp;$A282,'Aceite Virgen Extra'!$B$6:$B$257,"&lt;="&amp;$B282)</f>
        <v>0</v>
      </c>
      <c r="DZ282" s="8">
        <f>SUMIFS('Aceite Virgen Extra'!DZ$6:DZ$257,'Aceite Virgen Extra'!$A$6:$A$257,"&gt;="&amp;$A282,'Aceite Virgen Extra'!$B$6:$B$257,"&lt;="&amp;$B282)</f>
        <v>1.03</v>
      </c>
      <c r="EA282" s="8">
        <f>SUMIFS('Aceite Virgen Extra'!EA$6:EA$257,'Aceite Virgen Extra'!$A$6:$A$257,"&gt;="&amp;$A282,'Aceite Virgen Extra'!$B$6:$B$257,"&lt;="&amp;$B282)</f>
        <v>0.42000000000000004</v>
      </c>
      <c r="EB282" s="8">
        <f>SUMIFS('Aceite Virgen Extra'!EB$6:EB$257,'Aceite Virgen Extra'!$A$6:$A$257,"&gt;="&amp;$A282,'Aceite Virgen Extra'!$B$6:$B$257,"&lt;="&amp;$B282)</f>
        <v>1.28</v>
      </c>
      <c r="EC282" s="8">
        <f>SUMIFS('Aceite Virgen Extra'!EC$6:EC$257,'Aceite Virgen Extra'!$A$6:$A$257,"&gt;="&amp;$A282,'Aceite Virgen Extra'!$B$6:$B$257,"&lt;="&amp;$B282)</f>
        <v>0.3</v>
      </c>
      <c r="EG282" s="8">
        <f>SUMIFS('Aceite Virgen Extra'!EG$6:EG$257,'Aceite Virgen Extra'!$A$6:$A$257,"&gt;="&amp;$A282,'Aceite Virgen Extra'!$B$6:$B$257,"&lt;="&amp;$B282)</f>
        <v>0.56000000000000005</v>
      </c>
      <c r="EH282" s="8">
        <f>SUMIFS('Aceite Virgen Extra'!EH$6:EH$257,'Aceite Virgen Extra'!$A$6:$A$257,"&gt;="&amp;$A282,'Aceite Virgen Extra'!$B$6:$B$257,"&lt;="&amp;$B282)</f>
        <v>0.5</v>
      </c>
      <c r="EI282" s="8">
        <f>SUMIFS('Aceite Virgen Extra'!EI$6:EI$257,'Aceite Virgen Extra'!$A$6:$A$257,"&gt;="&amp;$A282,'Aceite Virgen Extra'!$B$6:$B$257,"&lt;="&amp;$B282)</f>
        <v>0.37</v>
      </c>
      <c r="EJ282" s="8">
        <f>SUMIFS('Aceite Virgen Extra'!EJ$6:EJ$257,'Aceite Virgen Extra'!$A$6:$A$257,"&gt;="&amp;$A282,'Aceite Virgen Extra'!$B$6:$B$257,"&lt;="&amp;$B282)</f>
        <v>1.01</v>
      </c>
      <c r="EN282" s="8">
        <f>SUMIFS('Aceite Virgen Extra'!EN$6:EN$257,'Aceite Virgen Extra'!$A$6:$A$257,"&gt;="&amp;$A282,'Aceite Virgen Extra'!$B$6:$B$257,"&lt;="&amp;$B282)</f>
        <v>0.66999999999999993</v>
      </c>
      <c r="EO282" s="8">
        <f>SUMIFS('Aceite Virgen Extra'!EO$6:EO$257,'Aceite Virgen Extra'!$A$6:$A$257,"&gt;="&amp;$A282,'Aceite Virgen Extra'!$B$6:$B$257,"&lt;="&amp;$B282)</f>
        <v>0.35</v>
      </c>
      <c r="EP282" s="8">
        <f>SUMIFS('Aceite Virgen Extra'!EP$6:EP$257,'Aceite Virgen Extra'!$A$6:$A$257,"&gt;="&amp;$A282,'Aceite Virgen Extra'!$B$6:$B$257,"&lt;="&amp;$B282)</f>
        <v>1.07</v>
      </c>
      <c r="EQ282" s="8">
        <f>SUMIFS('Aceite Virgen Extra'!EQ$6:EQ$257,'Aceite Virgen Extra'!$A$6:$A$257,"&gt;="&amp;$A282,'Aceite Virgen Extra'!$B$6:$B$257,"&lt;="&amp;$B282)</f>
        <v>0</v>
      </c>
      <c r="EU282" s="8">
        <f>SUMIFS('Aceite Virgen Extra'!EU$6:EU$257,'Aceite Virgen Extra'!$A$6:$A$257,"&gt;="&amp;$A282,'Aceite Virgen Extra'!$B$6:$B$257,"&lt;="&amp;$B282)</f>
        <v>0.54</v>
      </c>
      <c r="EV282" s="8">
        <f>SUMIFS('Aceite Virgen Extra'!EV$6:EV$257,'Aceite Virgen Extra'!$A$6:$A$257,"&gt;="&amp;$A282,'Aceite Virgen Extra'!$B$6:$B$257,"&lt;="&amp;$B282)</f>
        <v>0.51</v>
      </c>
      <c r="EW282" s="8">
        <f>SUMIFS('Aceite Virgen Extra'!EW$6:EW$257,'Aceite Virgen Extra'!$A$6:$A$257,"&gt;="&amp;$A282,'Aceite Virgen Extra'!$B$6:$B$257,"&lt;="&amp;$B282)</f>
        <v>0.26</v>
      </c>
      <c r="EX282" s="8">
        <f>SUMIFS('Aceite Virgen Extra'!EX$6:EX$257,'Aceite Virgen Extra'!$A$6:$A$257,"&gt;="&amp;$A282,'Aceite Virgen Extra'!$B$6:$B$257,"&lt;="&amp;$B282)</f>
        <v>1.21</v>
      </c>
      <c r="FB282" s="8">
        <f>SUMIFS('Aceite Virgen Extra'!FB$6:FB$257,'Aceite Virgen Extra'!$A$6:$A$257,"&gt;="&amp;$A282,'Aceite Virgen Extra'!$B$6:$B$257,"&lt;="&amp;$B282)</f>
        <v>0.13</v>
      </c>
      <c r="FC282" s="8">
        <f>SUMIFS('Aceite Virgen Extra'!FC$6:FC$257,'Aceite Virgen Extra'!$A$6:$A$257,"&gt;="&amp;$A282,'Aceite Virgen Extra'!$B$6:$B$257,"&lt;="&amp;$B282)</f>
        <v>0.37</v>
      </c>
      <c r="FD282" s="8">
        <f>SUMIFS('Aceite Virgen Extra'!FD$6:FD$257,'Aceite Virgen Extra'!$A$6:$A$257,"&gt;="&amp;$A282,'Aceite Virgen Extra'!$B$6:$B$257,"&lt;="&amp;$B282)</f>
        <v>0.04</v>
      </c>
      <c r="FE282" s="8">
        <f>SUMIFS('Aceite Virgen Extra'!FE$6:FE$257,'Aceite Virgen Extra'!$A$6:$A$257,"&gt;="&amp;$A282,'Aceite Virgen Extra'!$B$6:$B$257,"&lt;="&amp;$B282)</f>
        <v>0</v>
      </c>
      <c r="FI282" s="8">
        <f>SUMIFS('Aceite Virgen Extra'!FI$6:FI$257,'Aceite Virgen Extra'!$A$6:$A$257,"&gt;="&amp;$A282,'Aceite Virgen Extra'!$B$6:$B$257,"&lt;="&amp;$B282)</f>
        <v>0.56000000000000005</v>
      </c>
      <c r="FJ282" s="8">
        <f>SUMIFS('Aceite Virgen Extra'!FJ$6:FJ$257,'Aceite Virgen Extra'!$A$6:$A$257,"&gt;="&amp;$A282,'Aceite Virgen Extra'!$B$6:$B$257,"&lt;="&amp;$B282)</f>
        <v>0.17</v>
      </c>
      <c r="FK282" s="8">
        <f>SUMIFS('Aceite Virgen Extra'!FK$6:FK$257,'Aceite Virgen Extra'!$A$6:$A$257,"&gt;="&amp;$A282,'Aceite Virgen Extra'!$B$6:$B$257,"&lt;="&amp;$B282)</f>
        <v>0.32999999999999996</v>
      </c>
      <c r="FL282" s="8">
        <f>SUMIFS('Aceite Virgen Extra'!FL$6:FL$257,'Aceite Virgen Extra'!$A$6:$A$257,"&gt;="&amp;$A282,'Aceite Virgen Extra'!$B$6:$B$257,"&lt;="&amp;$B282)</f>
        <v>0.46</v>
      </c>
      <c r="FP282" s="8">
        <f>SUMIFS('Aceite Virgen Extra'!FP$6:FP$257,'Aceite Virgen Extra'!$A$6:$A$257,"&gt;="&amp;$A282,'Aceite Virgen Extra'!$B$6:$B$257,"&lt;="&amp;$B282)</f>
        <v>0.8600000000000001</v>
      </c>
      <c r="FQ282" s="8">
        <f>SUMIFS('Aceite Virgen Extra'!FQ$6:FQ$257,'Aceite Virgen Extra'!$A$6:$A$257,"&gt;="&amp;$A282,'Aceite Virgen Extra'!$B$6:$B$257,"&lt;="&amp;$B282)</f>
        <v>0.17</v>
      </c>
      <c r="FR282" s="8">
        <f>SUMIFS('Aceite Virgen Extra'!FR$6:FR$257,'Aceite Virgen Extra'!$A$6:$A$257,"&gt;="&amp;$A282,'Aceite Virgen Extra'!$B$6:$B$257,"&lt;="&amp;$B282)</f>
        <v>0.57999999999999996</v>
      </c>
      <c r="FS282" s="8">
        <f>SUMIFS('Aceite Virgen Extra'!FS$6:FS$257,'Aceite Virgen Extra'!$A$6:$A$257,"&gt;="&amp;$A282,'Aceite Virgen Extra'!$B$6:$B$257,"&lt;="&amp;$B282)</f>
        <v>2.92</v>
      </c>
      <c r="FW282" s="8">
        <f>SUMIFS('Aceite Virgen Extra'!FW$6:FW$257,'Aceite Virgen Extra'!$A$6:$A$257,"&gt;="&amp;$A282,'Aceite Virgen Extra'!$B$6:$B$257,"&lt;="&amp;$B282)</f>
        <v>0.23</v>
      </c>
      <c r="FX282" s="8">
        <f>SUMIFS('Aceite Virgen Extra'!FX$6:FX$257,'Aceite Virgen Extra'!$A$6:$A$257,"&gt;="&amp;$A282,'Aceite Virgen Extra'!$B$6:$B$257,"&lt;="&amp;$B282)</f>
        <v>0</v>
      </c>
      <c r="FY282" s="8">
        <f>SUMIFS('Aceite Virgen Extra'!FY$6:FY$257,'Aceite Virgen Extra'!$A$6:$A$257,"&gt;="&amp;$A282,'Aceite Virgen Extra'!$B$6:$B$257,"&lt;="&amp;$B282)</f>
        <v>0.3</v>
      </c>
      <c r="FZ282" s="8">
        <f>SUMIFS('Aceite Virgen Extra'!FZ$6:FZ$257,'Aceite Virgen Extra'!$A$6:$A$257,"&gt;="&amp;$A282,'Aceite Virgen Extra'!$B$6:$B$257,"&lt;="&amp;$B282)</f>
        <v>0</v>
      </c>
      <c r="GD282" s="8">
        <f>SUMIFS('Aceite Virgen Extra'!GD$6:GD$257,'Aceite Virgen Extra'!$A$6:$A$257,"&gt;="&amp;$A282,'Aceite Virgen Extra'!$B$6:$B$257,"&lt;="&amp;$B282)</f>
        <v>0.36</v>
      </c>
      <c r="GE282" s="8">
        <f>SUMIFS('Aceite Virgen Extra'!GE$6:GE$257,'Aceite Virgen Extra'!$A$6:$A$257,"&gt;="&amp;$A282,'Aceite Virgen Extra'!$B$6:$B$257,"&lt;="&amp;$B282)</f>
        <v>0</v>
      </c>
      <c r="GF282" s="8">
        <f>SUMIFS('Aceite Virgen Extra'!GF$6:GF$257,'Aceite Virgen Extra'!$A$6:$A$257,"&gt;="&amp;$A282,'Aceite Virgen Extra'!$B$6:$B$257,"&lt;="&amp;$B282)</f>
        <v>0.44</v>
      </c>
      <c r="GG282" s="8">
        <f>SUMIFS('Aceite Virgen Extra'!GG$6:GG$257,'Aceite Virgen Extra'!$A$6:$A$257,"&gt;="&amp;$A282,'Aceite Virgen Extra'!$B$6:$B$257,"&lt;="&amp;$B282)</f>
        <v>0.85</v>
      </c>
      <c r="GK282" s="8">
        <f>SUMIFS('Aceite Virgen Extra'!GK$6:GK$257,'Aceite Virgen Extra'!$A$6:$A$257,"&gt;="&amp;$A282,'Aceite Virgen Extra'!$B$6:$B$257,"&lt;="&amp;$B282)</f>
        <v>0.58000000000000007</v>
      </c>
      <c r="GL282" s="8">
        <f>SUMIFS('Aceite Virgen Extra'!GL$6:GL$257,'Aceite Virgen Extra'!$A$6:$A$257,"&gt;="&amp;$A282,'Aceite Virgen Extra'!$B$6:$B$257,"&lt;="&amp;$B282)</f>
        <v>0.23</v>
      </c>
      <c r="GM282" s="8">
        <f>SUMIFS('Aceite Virgen Extra'!GM$6:GM$257,'Aceite Virgen Extra'!$A$6:$A$257,"&gt;="&amp;$A282,'Aceite Virgen Extra'!$B$6:$B$257,"&lt;="&amp;$B282)</f>
        <v>0.96</v>
      </c>
      <c r="GN282" s="8">
        <f>SUMIFS('Aceite Virgen Extra'!GN$6:GN$257,'Aceite Virgen Extra'!$A$6:$A$257,"&gt;="&amp;$A282,'Aceite Virgen Extra'!$B$6:$B$257,"&lt;="&amp;$B282)</f>
        <v>0</v>
      </c>
      <c r="GR282" s="8">
        <f>SUMIFS('Aceite Virgen Extra'!GR$6:GR$257,'Aceite Virgen Extra'!$A$6:$A$257,"&gt;="&amp;$A282,'Aceite Virgen Extra'!$B$6:$B$257,"&lt;="&amp;$B282)</f>
        <v>0.69</v>
      </c>
      <c r="GS282" s="8">
        <f>SUMIFS('Aceite Virgen Extra'!GS$6:GS$257,'Aceite Virgen Extra'!$A$6:$A$257,"&gt;="&amp;$A282,'Aceite Virgen Extra'!$B$6:$B$257,"&lt;="&amp;$B282)</f>
        <v>1.7</v>
      </c>
      <c r="GT282" s="8">
        <f>SUMIFS('Aceite Virgen Extra'!GT$6:GT$257,'Aceite Virgen Extra'!$A$6:$A$257,"&gt;="&amp;$A282,'Aceite Virgen Extra'!$B$6:$B$257,"&lt;="&amp;$B282)</f>
        <v>0.08</v>
      </c>
      <c r="GU282" s="8">
        <f>SUMIFS('Aceite Virgen Extra'!GU$6:GU$257,'Aceite Virgen Extra'!$A$6:$A$257,"&gt;="&amp;$A282,'Aceite Virgen Extra'!$B$6:$B$257,"&lt;="&amp;$B282)</f>
        <v>0.26</v>
      </c>
      <c r="GY282" s="8">
        <f>SUMIFS('Aceite Virgen Extra'!GY$6:GY$257,'Aceite Virgen Extra'!$A$6:$A$257,"&gt;="&amp;$A282,'Aceite Virgen Extra'!$B$6:$B$257,"&lt;="&amp;$B282)</f>
        <v>0.5</v>
      </c>
      <c r="GZ282" s="8">
        <f>SUMIFS('Aceite Virgen Extra'!GZ$6:GZ$257,'Aceite Virgen Extra'!$A$6:$A$257,"&gt;="&amp;$A282,'Aceite Virgen Extra'!$B$6:$B$257,"&lt;="&amp;$B282)</f>
        <v>0.4</v>
      </c>
      <c r="HA282" s="8">
        <f>SUMIFS('Aceite Virgen Extra'!HA$6:HA$257,'Aceite Virgen Extra'!$A$6:$A$257,"&gt;="&amp;$A282,'Aceite Virgen Extra'!$B$6:$B$257,"&lt;="&amp;$B282)</f>
        <v>0.37</v>
      </c>
      <c r="HB282" s="8">
        <f>SUMIFS('Aceite Virgen Extra'!HB$6:HB$257,'Aceite Virgen Extra'!$A$6:$A$257,"&gt;="&amp;$A282,'Aceite Virgen Extra'!$B$6:$B$257,"&lt;="&amp;$B282)</f>
        <v>0</v>
      </c>
    </row>
    <row r="283" spans="1:210" x14ac:dyDescent="0.3">
      <c r="A283" s="14">
        <f>'TAM Aceite Virgen Extra'!B31</f>
        <v>6.5</v>
      </c>
      <c r="B283" s="14">
        <f>'TAM Aceite Virgen Extra'!C31</f>
        <v>6.7</v>
      </c>
      <c r="C283" s="14"/>
      <c r="D283" s="8">
        <f>SUMIFS('Aceite Virgen Extra'!D$6:D$257,'Aceite Virgen Extra'!$A$6:$A$257,"&gt;="&amp;$A283,'Aceite Virgen Extra'!$B$6:$B$257,"&lt;="&amp;$B283)</f>
        <v>1.3</v>
      </c>
      <c r="E283" s="8">
        <f>SUMIFS('Aceite Virgen Extra'!E$6:E$257,'Aceite Virgen Extra'!$A$6:$A$257,"&gt;="&amp;$A283,'Aceite Virgen Extra'!$B$6:$B$257,"&lt;="&amp;$B283)</f>
        <v>2.14</v>
      </c>
      <c r="F283" s="8">
        <f>SUMIFS('Aceite Virgen Extra'!F$6:F$257,'Aceite Virgen Extra'!$A$6:$A$257,"&gt;="&amp;$A283,'Aceite Virgen Extra'!$B$6:$B$257,"&lt;="&amp;$B283)</f>
        <v>1.2</v>
      </c>
      <c r="G283" s="8">
        <f>SUMIFS('Aceite Virgen Extra'!G$6:G$257,'Aceite Virgen Extra'!$A$6:$A$257,"&gt;="&amp;$A283,'Aceite Virgen Extra'!$B$6:$B$257,"&lt;="&amp;$B283)</f>
        <v>0.28999999999999998</v>
      </c>
      <c r="H283" s="14"/>
      <c r="I283" s="14"/>
      <c r="J283" s="14"/>
      <c r="K283" s="8">
        <f>SUMIFS('Aceite Virgen Extra'!K$6:K$257,'Aceite Virgen Extra'!$A$6:$A$257,"&gt;="&amp;$A283,'Aceite Virgen Extra'!$B$6:$B$257,"&lt;="&amp;$B283)</f>
        <v>1.1400000000000001</v>
      </c>
      <c r="L283" s="8">
        <f>SUMIFS('Aceite Virgen Extra'!L$6:L$257,'Aceite Virgen Extra'!$A$6:$A$257,"&gt;="&amp;$A283,'Aceite Virgen Extra'!$B$6:$B$257,"&lt;="&amp;$B283)</f>
        <v>0.93</v>
      </c>
      <c r="M283" s="8">
        <f>SUMIFS('Aceite Virgen Extra'!M$6:M$257,'Aceite Virgen Extra'!$A$6:$A$257,"&gt;="&amp;$A283,'Aceite Virgen Extra'!$B$6:$B$257,"&lt;="&amp;$B283)</f>
        <v>0.97</v>
      </c>
      <c r="N283" s="8">
        <f>SUMIFS('Aceite Virgen Extra'!N$6:N$257,'Aceite Virgen Extra'!$A$6:$A$257,"&gt;="&amp;$A283,'Aceite Virgen Extra'!$B$6:$B$257,"&lt;="&amp;$B283)</f>
        <v>2.1799999999999997</v>
      </c>
      <c r="O283" s="14"/>
      <c r="P283" s="14"/>
      <c r="Q283" s="14"/>
      <c r="R283" s="8">
        <f>SUMIFS('Aceite Virgen Extra'!R$6:R$257,'Aceite Virgen Extra'!$A$6:$A$257,"&gt;="&amp;$A283,'Aceite Virgen Extra'!$B$6:$B$257,"&lt;="&amp;$B283)</f>
        <v>0.79</v>
      </c>
      <c r="S283" s="8">
        <f>SUMIFS('Aceite Virgen Extra'!S$6:S$257,'Aceite Virgen Extra'!$A$6:$A$257,"&gt;="&amp;$A283,'Aceite Virgen Extra'!$B$6:$B$257,"&lt;="&amp;$B283)</f>
        <v>2.02</v>
      </c>
      <c r="T283" s="8">
        <f>SUMIFS('Aceite Virgen Extra'!T$6:T$257,'Aceite Virgen Extra'!$A$6:$A$257,"&gt;="&amp;$A283,'Aceite Virgen Extra'!$B$6:$B$257,"&lt;="&amp;$B283)</f>
        <v>0.33</v>
      </c>
      <c r="U283" s="8">
        <f>SUMIFS('Aceite Virgen Extra'!U$6:U$257,'Aceite Virgen Extra'!$A$6:$A$257,"&gt;="&amp;$A283,'Aceite Virgen Extra'!$B$6:$B$257,"&lt;="&amp;$B283)</f>
        <v>0.81</v>
      </c>
      <c r="V283" s="14"/>
      <c r="W283" s="14"/>
      <c r="X283" s="14"/>
      <c r="Y283" s="8">
        <f>SUMIFS('Aceite Virgen Extra'!Y$6:Y$257,'Aceite Virgen Extra'!$A$6:$A$257,"&gt;="&amp;$A283,'Aceite Virgen Extra'!$B$6:$B$257,"&lt;="&amp;$B283)</f>
        <v>0.78</v>
      </c>
      <c r="Z283" s="8">
        <f>SUMIFS('Aceite Virgen Extra'!Z$6:Z$257,'Aceite Virgen Extra'!$A$6:$A$257,"&gt;="&amp;$A283,'Aceite Virgen Extra'!$B$6:$B$257,"&lt;="&amp;$B283)</f>
        <v>1.1499999999999999</v>
      </c>
      <c r="AA283" s="8">
        <f>SUMIFS('Aceite Virgen Extra'!AA$6:AA$257,'Aceite Virgen Extra'!$A$6:$A$257,"&gt;="&amp;$A283,'Aceite Virgen Extra'!$B$6:$B$257,"&lt;="&amp;$B283)</f>
        <v>0.82000000000000006</v>
      </c>
      <c r="AB283" s="8">
        <f>SUMIFS('Aceite Virgen Extra'!AB$6:AB$257,'Aceite Virgen Extra'!$A$6:$A$257,"&gt;="&amp;$A283,'Aceite Virgen Extra'!$B$6:$B$257,"&lt;="&amp;$B283)</f>
        <v>0.39</v>
      </c>
      <c r="AC283" s="14"/>
      <c r="AD283" s="14"/>
      <c r="AE283" s="14"/>
      <c r="AF283" s="8">
        <f>SUMIFS('Aceite Virgen Extra'!AF$6:AF$257,'Aceite Virgen Extra'!$A$6:$A$257,"&gt;="&amp;$A283,'Aceite Virgen Extra'!$B$6:$B$257,"&lt;="&amp;$B283)</f>
        <v>0.7</v>
      </c>
      <c r="AG283" s="8">
        <f>SUMIFS('Aceite Virgen Extra'!AG$6:AG$257,'Aceite Virgen Extra'!$A$6:$A$257,"&gt;="&amp;$A283,'Aceite Virgen Extra'!$B$6:$B$257,"&lt;="&amp;$B283)</f>
        <v>1.45</v>
      </c>
      <c r="AH283" s="8">
        <f>SUMIFS('Aceite Virgen Extra'!AH$6:AH$257,'Aceite Virgen Extra'!$A$6:$A$257,"&gt;="&amp;$A283,'Aceite Virgen Extra'!$B$6:$B$257,"&lt;="&amp;$B283)</f>
        <v>0.65</v>
      </c>
      <c r="AI283" s="8">
        <f>SUMIFS('Aceite Virgen Extra'!AI$6:AI$257,'Aceite Virgen Extra'!$A$6:$A$257,"&gt;="&amp;$A283,'Aceite Virgen Extra'!$B$6:$B$257,"&lt;="&amp;$B283)</f>
        <v>0</v>
      </c>
      <c r="AJ283" s="14"/>
      <c r="AK283" s="14"/>
      <c r="AL283" s="14"/>
      <c r="AM283" s="8">
        <f>SUMIFS('Aceite Virgen Extra'!AM$6:AM$257,'Aceite Virgen Extra'!$A$6:$A$257,"&gt;="&amp;$A283,'Aceite Virgen Extra'!$B$6:$B$257,"&lt;="&amp;$B283)</f>
        <v>1.97</v>
      </c>
      <c r="AN283" s="8">
        <f>SUMIFS('Aceite Virgen Extra'!AN$6:AN$257,'Aceite Virgen Extra'!$A$6:$A$257,"&gt;="&amp;$A283,'Aceite Virgen Extra'!$B$6:$B$257,"&lt;="&amp;$B283)</f>
        <v>2.11</v>
      </c>
      <c r="AO283" s="8">
        <f>SUMIFS('Aceite Virgen Extra'!AO$6:AO$257,'Aceite Virgen Extra'!$A$6:$A$257,"&gt;="&amp;$A283,'Aceite Virgen Extra'!$B$6:$B$257,"&lt;="&amp;$B283)</f>
        <v>2.52</v>
      </c>
      <c r="AP283" s="8">
        <f>SUMIFS('Aceite Virgen Extra'!AP$6:AP$257,'Aceite Virgen Extra'!$A$6:$A$257,"&gt;="&amp;$A283,'Aceite Virgen Extra'!$B$6:$B$257,"&lt;="&amp;$B283)</f>
        <v>0.42</v>
      </c>
      <c r="AQ283" s="14"/>
      <c r="AR283" s="14"/>
      <c r="AT283" s="8">
        <f>SUMIFS('Aceite Virgen Extra'!AT$6:AT$257,'Aceite Virgen Extra'!$A$6:$A$257,"&gt;="&amp;$A283,'Aceite Virgen Extra'!$B$6:$B$257,"&lt;="&amp;$B283)</f>
        <v>0.51</v>
      </c>
      <c r="AU283" s="8">
        <f>SUMIFS('Aceite Virgen Extra'!AU$6:AU$257,'Aceite Virgen Extra'!$A$6:$A$257,"&gt;="&amp;$A283,'Aceite Virgen Extra'!$B$6:$B$257,"&lt;="&amp;$B283)</f>
        <v>0.77</v>
      </c>
      <c r="AV283" s="8">
        <f>SUMIFS('Aceite Virgen Extra'!AV$6:AV$257,'Aceite Virgen Extra'!$A$6:$A$257,"&gt;="&amp;$A283,'Aceite Virgen Extra'!$B$6:$B$257,"&lt;="&amp;$B283)</f>
        <v>0.19</v>
      </c>
      <c r="AW283" s="8">
        <f>SUMIFS('Aceite Virgen Extra'!AW$6:AW$257,'Aceite Virgen Extra'!$A$6:$A$257,"&gt;="&amp;$A283,'Aceite Virgen Extra'!$B$6:$B$257,"&lt;="&amp;$B283)</f>
        <v>1.28</v>
      </c>
      <c r="BA283" s="8">
        <f>SUMIFS('Aceite Virgen Extra'!BA$6:BA$257,'Aceite Virgen Extra'!$A$6:$A$257,"&gt;="&amp;A283,'Aceite Virgen Extra'!$B$6:$B$257,"&lt;="&amp;B283)</f>
        <v>1.2</v>
      </c>
      <c r="BB283" s="8">
        <f>SUMIFS('Aceite Virgen Extra'!BB$6:BB$257,'Aceite Virgen Extra'!$A$6:$A$257,"&gt;="&amp;$A283,'Aceite Virgen Extra'!$B$6:$B$257,"&lt;="&amp;$B283)</f>
        <v>1.38</v>
      </c>
      <c r="BC283" s="8">
        <f>SUMIFS('Aceite Virgen Extra'!BC$6:BC$257,'Aceite Virgen Extra'!$A$6:$A$257,"&gt;="&amp;$A283,'Aceite Virgen Extra'!$B$6:$B$257,"&lt;="&amp;$B283)</f>
        <v>1.1400000000000001</v>
      </c>
      <c r="BD283" s="8">
        <f>SUMIFS('Aceite Virgen Extra'!BD$6:BD$257,'Aceite Virgen Extra'!$A$6:$A$257,"&gt;="&amp;$A283,'Aceite Virgen Extra'!$B$6:$B$257,"&lt;="&amp;$B283)</f>
        <v>1.63</v>
      </c>
      <c r="BH283" s="8">
        <f>SUMIFS('Aceite Virgen Extra'!BH$6:BH$257,'Aceite Virgen Extra'!$A$6:$A$257,"&gt;="&amp;$A283,'Aceite Virgen Extra'!$B$6:$B$257,"&lt;="&amp;$B283)</f>
        <v>0.91</v>
      </c>
      <c r="BI283" s="8">
        <f>SUMIFS('Aceite Virgen Extra'!BI$6:BI$257,'Aceite Virgen Extra'!$A$6:$A$257,"&gt;="&amp;$A283,'Aceite Virgen Extra'!$B$6:$B$257,"&lt;="&amp;$B283)</f>
        <v>0.28999999999999998</v>
      </c>
      <c r="BJ283" s="8">
        <f>SUMIFS('Aceite Virgen Extra'!BJ$6:BJ$257,'Aceite Virgen Extra'!$A$6:$A$257,"&gt;="&amp;$A283,'Aceite Virgen Extra'!$B$6:$B$257,"&lt;="&amp;$B283)</f>
        <v>1.01</v>
      </c>
      <c r="BK283" s="8">
        <f>SUMIFS('Aceite Virgen Extra'!BK$6:BK$257,'Aceite Virgen Extra'!$A$6:$A$257,"&gt;="&amp;$A283,'Aceite Virgen Extra'!$B$6:$B$257,"&lt;="&amp;$B283)</f>
        <v>1.35</v>
      </c>
      <c r="BO283" s="8">
        <f>SUMIFS('Aceite Virgen Extra'!BO$6:BO$257,'Aceite Virgen Extra'!$A$6:$A$257,"&gt;="&amp;$A283,'Aceite Virgen Extra'!$B$6:$B$257,"&lt;="&amp;$B283)</f>
        <v>0.49999999999999994</v>
      </c>
      <c r="BP283" s="8">
        <f>SUMIFS('Aceite Virgen Extra'!BP$6:BP$257,'Aceite Virgen Extra'!$A$6:$A$257,"&gt;="&amp;$A283,'Aceite Virgen Extra'!$B$6:$B$257,"&lt;="&amp;$B283)</f>
        <v>0.09</v>
      </c>
      <c r="BQ283" s="8">
        <f>SUMIFS('Aceite Virgen Extra'!BQ$6:BQ$257,'Aceite Virgen Extra'!$A$6:$A$257,"&gt;="&amp;$A283,'Aceite Virgen Extra'!$B$6:$B$257,"&lt;="&amp;$B283)</f>
        <v>0.7</v>
      </c>
      <c r="BR283" s="8">
        <f>SUMIFS('Aceite Virgen Extra'!BR$6:BR$257,'Aceite Virgen Extra'!$A$6:$A$257,"&gt;="&amp;$A283,'Aceite Virgen Extra'!$B$6:$B$257,"&lt;="&amp;$B283)</f>
        <v>0.59</v>
      </c>
      <c r="BV283" s="8">
        <f>SUMIFS('Aceite Virgen Extra'!BV$6:BV$257,'Aceite Virgen Extra'!$A$6:$A$257,"&gt;="&amp;$A283,'Aceite Virgen Extra'!$B$6:$B$257,"&lt;="&amp;$B283)</f>
        <v>1.76</v>
      </c>
      <c r="BW283" s="8">
        <f>SUMIFS('Aceite Virgen Extra'!BW$6:BW$257,'Aceite Virgen Extra'!$A$6:$A$257,"&gt;="&amp;$A283,'Aceite Virgen Extra'!$B$6:$B$257,"&lt;="&amp;$B283)</f>
        <v>1.3900000000000001</v>
      </c>
      <c r="BX283" s="8">
        <f>SUMIFS('Aceite Virgen Extra'!BX$6:BX$257,'Aceite Virgen Extra'!$A$6:$A$257,"&gt;="&amp;$A283,'Aceite Virgen Extra'!$B$6:$B$257,"&lt;="&amp;$B283)</f>
        <v>1.22</v>
      </c>
      <c r="BY283" s="8">
        <f>SUMIFS('Aceite Virgen Extra'!BY$6:BY$257,'Aceite Virgen Extra'!$A$6:$A$257,"&gt;="&amp;$A283,'Aceite Virgen Extra'!$B$6:$B$257,"&lt;="&amp;$B283)</f>
        <v>3.5</v>
      </c>
      <c r="CC283" s="8">
        <f>SUMIFS('Aceite Virgen Extra'!CC$6:CC$257,'Aceite Virgen Extra'!$A$6:$A$257,"&gt;="&amp;$A283,'Aceite Virgen Extra'!$B$6:$B$257,"&lt;="&amp;$B283)</f>
        <v>0.72</v>
      </c>
      <c r="CD283" s="8">
        <f>SUMIFS('Aceite Virgen Extra'!CD$6:CD$257,'Aceite Virgen Extra'!$A$6:$A$257,"&gt;="&amp;$A283,'Aceite Virgen Extra'!$B$6:$B$257,"&lt;="&amp;$B283)</f>
        <v>0.14000000000000001</v>
      </c>
      <c r="CE283" s="8">
        <f>SUMIFS('Aceite Virgen Extra'!CE$6:CE$257,'Aceite Virgen Extra'!$A$6:$A$257,"&gt;="&amp;$A283,'Aceite Virgen Extra'!$B$6:$B$257,"&lt;="&amp;$B283)</f>
        <v>0.92</v>
      </c>
      <c r="CF283" s="8">
        <f>SUMIFS('Aceite Virgen Extra'!CF$6:CF$257,'Aceite Virgen Extra'!$A$6:$A$257,"&gt;="&amp;$A283,'Aceite Virgen Extra'!$B$6:$B$257,"&lt;="&amp;$B283)</f>
        <v>0.62</v>
      </c>
      <c r="CJ283" s="8">
        <f>SUMIFS('Aceite Virgen Extra'!CJ$6:CJ$257,'Aceite Virgen Extra'!$A$6:$A$257,"&gt;="&amp;$A283,'Aceite Virgen Extra'!$B$6:$B$257,"&lt;="&amp;$B283)</f>
        <v>0.45</v>
      </c>
      <c r="CK283" s="8">
        <f>SUMIFS('Aceite Virgen Extra'!CK$6:CK$257,'Aceite Virgen Extra'!$A$6:$A$257,"&gt;="&amp;$A283,'Aceite Virgen Extra'!$B$6:$B$257,"&lt;="&amp;$B283)</f>
        <v>0.51</v>
      </c>
      <c r="CL283" s="8">
        <f>SUMIFS('Aceite Virgen Extra'!CL$6:CL$257,'Aceite Virgen Extra'!$A$6:$A$257,"&gt;="&amp;$A283,'Aceite Virgen Extra'!$B$6:$B$257,"&lt;="&amp;$B283)</f>
        <v>0.53</v>
      </c>
      <c r="CM283" s="8">
        <f>SUMIFS('Aceite Virgen Extra'!CM$6:CM$257,'Aceite Virgen Extra'!$A$6:$A$257,"&gt;="&amp;$A283,'Aceite Virgen Extra'!$B$6:$B$257,"&lt;="&amp;$B283)</f>
        <v>0.26</v>
      </c>
      <c r="CQ283" s="8">
        <f>SUMIFS('Aceite Virgen Extra'!CQ$6:CQ$257,'Aceite Virgen Extra'!$A$6:$A$257,"&gt;="&amp;$A283,'Aceite Virgen Extra'!$B$6:$B$257,"&lt;="&amp;$B283)</f>
        <v>0.94</v>
      </c>
      <c r="CR283" s="8">
        <f>SUMIFS('Aceite Virgen Extra'!CR$6:CR$257,'Aceite Virgen Extra'!$A$6:$A$257,"&gt;="&amp;$A283,'Aceite Virgen Extra'!$B$6:$B$257,"&lt;="&amp;$B283)</f>
        <v>1.82</v>
      </c>
      <c r="CS283" s="8">
        <f>SUMIFS('Aceite Virgen Extra'!CS$6:CS$257,'Aceite Virgen Extra'!$A$6:$A$257,"&gt;="&amp;$A283,'Aceite Virgen Extra'!$B$6:$B$257,"&lt;="&amp;$B283)</f>
        <v>0.76</v>
      </c>
      <c r="CT283" s="8">
        <f>SUMIFS('Aceite Virgen Extra'!CT$6:CT$257,'Aceite Virgen Extra'!$A$6:$A$257,"&gt;="&amp;$A283,'Aceite Virgen Extra'!$B$6:$B$257,"&lt;="&amp;$B283)</f>
        <v>0.28999999999999998</v>
      </c>
      <c r="CX283" s="8">
        <f>SUMIFS('Aceite Virgen Extra'!CX$6:CX$257,'Aceite Virgen Extra'!$A$6:$A$257,"&gt;="&amp;$A283,'Aceite Virgen Extra'!$B$6:$B$257,"&lt;="&amp;$B283)</f>
        <v>0.89</v>
      </c>
      <c r="CY283" s="8">
        <f>SUMIFS('Aceite Virgen Extra'!CY$6:CY$257,'Aceite Virgen Extra'!$A$6:$A$257,"&gt;="&amp;$A283,'Aceite Virgen Extra'!$B$6:$B$257,"&lt;="&amp;$B283)</f>
        <v>1.54</v>
      </c>
      <c r="CZ283" s="8">
        <f>SUMIFS('Aceite Virgen Extra'!CZ$6:CZ$257,'Aceite Virgen Extra'!$A$6:$A$257,"&gt;="&amp;$A283,'Aceite Virgen Extra'!$B$6:$B$257,"&lt;="&amp;$B283)</f>
        <v>0.59</v>
      </c>
      <c r="DA283" s="8">
        <f>SUMIFS('Aceite Virgen Extra'!DA$6:DA$257,'Aceite Virgen Extra'!$A$6:$A$257,"&gt;="&amp;$A283,'Aceite Virgen Extra'!$B$6:$B$257,"&lt;="&amp;$B283)</f>
        <v>1.03</v>
      </c>
      <c r="DE283" s="8">
        <f>SUMIFS('Aceite Virgen Extra'!DE$6:DE$257,'Aceite Virgen Extra'!$A$6:$A$257,"&gt;="&amp;$A283,'Aceite Virgen Extra'!$B$6:$B$257,"&lt;="&amp;$B283)</f>
        <v>0.82</v>
      </c>
      <c r="DF283" s="8">
        <f>SUMIFS('Aceite Virgen Extra'!DF$6:DF$257,'Aceite Virgen Extra'!$A$6:$A$257,"&gt;="&amp;$A283,'Aceite Virgen Extra'!$B$6:$B$257,"&lt;="&amp;$B283)</f>
        <v>1.3399999999999999</v>
      </c>
      <c r="DG283" s="8">
        <f>SUMIFS('Aceite Virgen Extra'!DG$6:DG$257,'Aceite Virgen Extra'!$A$6:$A$257,"&gt;="&amp;$A283,'Aceite Virgen Extra'!$B$6:$B$257,"&lt;="&amp;$B283)</f>
        <v>0.56000000000000005</v>
      </c>
      <c r="DH283" s="8">
        <f>SUMIFS('Aceite Virgen Extra'!DH$6:DH$257,'Aceite Virgen Extra'!$A$6:$A$257,"&gt;="&amp;$A283,'Aceite Virgen Extra'!$B$6:$B$257,"&lt;="&amp;$B283)</f>
        <v>0.78</v>
      </c>
      <c r="DL283" s="8">
        <f>SUMIFS('Aceite Virgen Extra'!DL$6:DL$257,'Aceite Virgen Extra'!$A$6:$A$257,"&gt;="&amp;$A283,'Aceite Virgen Extra'!$B$6:$B$257,"&lt;="&amp;$B283)</f>
        <v>0.93</v>
      </c>
      <c r="DM283" s="8">
        <f>SUMIFS('Aceite Virgen Extra'!DM$6:DM$257,'Aceite Virgen Extra'!$A$6:$A$257,"&gt;="&amp;$A283,'Aceite Virgen Extra'!$B$6:$B$257,"&lt;="&amp;$B283)</f>
        <v>0.88</v>
      </c>
      <c r="DN283" s="8">
        <f>SUMIFS('Aceite Virgen Extra'!DN$6:DN$257,'Aceite Virgen Extra'!$A$6:$A$257,"&gt;="&amp;$A283,'Aceite Virgen Extra'!$B$6:$B$257,"&lt;="&amp;$B283)</f>
        <v>0.97</v>
      </c>
      <c r="DO283" s="8">
        <f>SUMIFS('Aceite Virgen Extra'!DO$6:DO$257,'Aceite Virgen Extra'!$A$6:$A$257,"&gt;="&amp;$A283,'Aceite Virgen Extra'!$B$6:$B$257,"&lt;="&amp;$B283)</f>
        <v>0.55000000000000004</v>
      </c>
      <c r="DS283" s="8">
        <f>SUMIFS('Aceite Virgen Extra'!DS$6:DS$257,'Aceite Virgen Extra'!$A$6:$A$257,"&gt;="&amp;$A283,'Aceite Virgen Extra'!$B$6:$B$257,"&lt;="&amp;$B283)</f>
        <v>0.57000000000000006</v>
      </c>
      <c r="DT283" s="8">
        <f>SUMIFS('Aceite Virgen Extra'!DT$6:DT$257,'Aceite Virgen Extra'!$A$6:$A$257,"&gt;="&amp;$A283,'Aceite Virgen Extra'!$B$6:$B$257,"&lt;="&amp;$B283)</f>
        <v>0.49</v>
      </c>
      <c r="DU283" s="8">
        <f>SUMIFS('Aceite Virgen Extra'!DU$6:DU$257,'Aceite Virgen Extra'!$A$6:$A$257,"&gt;="&amp;$A283,'Aceite Virgen Extra'!$B$6:$B$257,"&lt;="&amp;$B283)</f>
        <v>0.69000000000000006</v>
      </c>
      <c r="DV283" s="8">
        <f>SUMIFS('Aceite Virgen Extra'!DV$6:DV$257,'Aceite Virgen Extra'!$A$6:$A$257,"&gt;="&amp;$A283,'Aceite Virgen Extra'!$B$6:$B$257,"&lt;="&amp;$B283)</f>
        <v>0.53</v>
      </c>
      <c r="DZ283" s="8">
        <f>SUMIFS('Aceite Virgen Extra'!DZ$6:DZ$257,'Aceite Virgen Extra'!$A$6:$A$257,"&gt;="&amp;$A283,'Aceite Virgen Extra'!$B$6:$B$257,"&lt;="&amp;$B283)</f>
        <v>0.27</v>
      </c>
      <c r="EA283" s="8">
        <f>SUMIFS('Aceite Virgen Extra'!EA$6:EA$257,'Aceite Virgen Extra'!$A$6:$A$257,"&gt;="&amp;$A283,'Aceite Virgen Extra'!$B$6:$B$257,"&lt;="&amp;$B283)</f>
        <v>0.91</v>
      </c>
      <c r="EB283" s="8">
        <f>SUMIFS('Aceite Virgen Extra'!EB$6:EB$257,'Aceite Virgen Extra'!$A$6:$A$257,"&gt;="&amp;$A283,'Aceite Virgen Extra'!$B$6:$B$257,"&lt;="&amp;$B283)</f>
        <v>0</v>
      </c>
      <c r="EC283" s="8">
        <f>SUMIFS('Aceite Virgen Extra'!EC$6:EC$257,'Aceite Virgen Extra'!$A$6:$A$257,"&gt;="&amp;$A283,'Aceite Virgen Extra'!$B$6:$B$257,"&lt;="&amp;$B283)</f>
        <v>0</v>
      </c>
      <c r="EG283" s="8">
        <f>SUMIFS('Aceite Virgen Extra'!EG$6:EG$257,'Aceite Virgen Extra'!$A$6:$A$257,"&gt;="&amp;$A283,'Aceite Virgen Extra'!$B$6:$B$257,"&lt;="&amp;$B283)</f>
        <v>0.55000000000000004</v>
      </c>
      <c r="EH283" s="8">
        <f>SUMIFS('Aceite Virgen Extra'!EH$6:EH$257,'Aceite Virgen Extra'!$A$6:$A$257,"&gt;="&amp;$A283,'Aceite Virgen Extra'!$B$6:$B$257,"&lt;="&amp;$B283)</f>
        <v>0.24</v>
      </c>
      <c r="EI283" s="8">
        <f>SUMIFS('Aceite Virgen Extra'!EI$6:EI$257,'Aceite Virgen Extra'!$A$6:$A$257,"&gt;="&amp;$A283,'Aceite Virgen Extra'!$B$6:$B$257,"&lt;="&amp;$B283)</f>
        <v>0.69000000000000006</v>
      </c>
      <c r="EJ283" s="8">
        <f>SUMIFS('Aceite Virgen Extra'!EJ$6:EJ$257,'Aceite Virgen Extra'!$A$6:$A$257,"&gt;="&amp;$A283,'Aceite Virgen Extra'!$B$6:$B$257,"&lt;="&amp;$B283)</f>
        <v>1.19</v>
      </c>
      <c r="EN283" s="8">
        <f>SUMIFS('Aceite Virgen Extra'!EN$6:EN$257,'Aceite Virgen Extra'!$A$6:$A$257,"&gt;="&amp;$A283,'Aceite Virgen Extra'!$B$6:$B$257,"&lt;="&amp;$B283)</f>
        <v>0.71000000000000008</v>
      </c>
      <c r="EO283" s="8">
        <f>SUMIFS('Aceite Virgen Extra'!EO$6:EO$257,'Aceite Virgen Extra'!$A$6:$A$257,"&gt;="&amp;$A283,'Aceite Virgen Extra'!$B$6:$B$257,"&lt;="&amp;$B283)</f>
        <v>0.56000000000000005</v>
      </c>
      <c r="EP283" s="8">
        <f>SUMIFS('Aceite Virgen Extra'!EP$6:EP$257,'Aceite Virgen Extra'!$A$6:$A$257,"&gt;="&amp;$A283,'Aceite Virgen Extra'!$B$6:$B$257,"&lt;="&amp;$B283)</f>
        <v>0.71</v>
      </c>
      <c r="EQ283" s="8">
        <f>SUMIFS('Aceite Virgen Extra'!EQ$6:EQ$257,'Aceite Virgen Extra'!$A$6:$A$257,"&gt;="&amp;$A283,'Aceite Virgen Extra'!$B$6:$B$257,"&lt;="&amp;$B283)</f>
        <v>1.39</v>
      </c>
      <c r="EU283" s="8">
        <f>SUMIFS('Aceite Virgen Extra'!EU$6:EU$257,'Aceite Virgen Extra'!$A$6:$A$257,"&gt;="&amp;$A283,'Aceite Virgen Extra'!$B$6:$B$257,"&lt;="&amp;$B283)</f>
        <v>0.37</v>
      </c>
      <c r="EV283" s="8">
        <f>SUMIFS('Aceite Virgen Extra'!EV$6:EV$257,'Aceite Virgen Extra'!$A$6:$A$257,"&gt;="&amp;$A283,'Aceite Virgen Extra'!$B$6:$B$257,"&lt;="&amp;$B283)</f>
        <v>0.99</v>
      </c>
      <c r="EW283" s="8">
        <f>SUMIFS('Aceite Virgen Extra'!EW$6:EW$257,'Aceite Virgen Extra'!$A$6:$A$257,"&gt;="&amp;$A283,'Aceite Virgen Extra'!$B$6:$B$257,"&lt;="&amp;$B283)</f>
        <v>0.17</v>
      </c>
      <c r="EX283" s="8">
        <f>SUMIFS('Aceite Virgen Extra'!EX$6:EX$257,'Aceite Virgen Extra'!$A$6:$A$257,"&gt;="&amp;$A283,'Aceite Virgen Extra'!$B$6:$B$257,"&lt;="&amp;$B283)</f>
        <v>0</v>
      </c>
      <c r="FB283" s="8">
        <f>SUMIFS('Aceite Virgen Extra'!FB$6:FB$257,'Aceite Virgen Extra'!$A$6:$A$257,"&gt;="&amp;$A283,'Aceite Virgen Extra'!$B$6:$B$257,"&lt;="&amp;$B283)</f>
        <v>0.74</v>
      </c>
      <c r="FC283" s="8">
        <f>SUMIFS('Aceite Virgen Extra'!FC$6:FC$257,'Aceite Virgen Extra'!$A$6:$A$257,"&gt;="&amp;$A283,'Aceite Virgen Extra'!$B$6:$B$257,"&lt;="&amp;$B283)</f>
        <v>0.99</v>
      </c>
      <c r="FD283" s="8">
        <f>SUMIFS('Aceite Virgen Extra'!FD$6:FD$257,'Aceite Virgen Extra'!$A$6:$A$257,"&gt;="&amp;$A283,'Aceite Virgen Extra'!$B$6:$B$257,"&lt;="&amp;$B283)</f>
        <v>0.78</v>
      </c>
      <c r="FE283" s="8">
        <f>SUMIFS('Aceite Virgen Extra'!FE$6:FE$257,'Aceite Virgen Extra'!$A$6:$A$257,"&gt;="&amp;$A283,'Aceite Virgen Extra'!$B$6:$B$257,"&lt;="&amp;$B283)</f>
        <v>0</v>
      </c>
      <c r="FI283" s="8">
        <f>SUMIFS('Aceite Virgen Extra'!FI$6:FI$257,'Aceite Virgen Extra'!$A$6:$A$257,"&gt;="&amp;$A283,'Aceite Virgen Extra'!$B$6:$B$257,"&lt;="&amp;$B283)</f>
        <v>0.94000000000000006</v>
      </c>
      <c r="FJ283" s="8">
        <f>SUMIFS('Aceite Virgen Extra'!FJ$6:FJ$257,'Aceite Virgen Extra'!$A$6:$A$257,"&gt;="&amp;$A283,'Aceite Virgen Extra'!$B$6:$B$257,"&lt;="&amp;$B283)</f>
        <v>1.9400000000000002</v>
      </c>
      <c r="FK283" s="8">
        <f>SUMIFS('Aceite Virgen Extra'!FK$6:FK$257,'Aceite Virgen Extra'!$A$6:$A$257,"&gt;="&amp;$A283,'Aceite Virgen Extra'!$B$6:$B$257,"&lt;="&amp;$B283)</f>
        <v>0.4</v>
      </c>
      <c r="FL283" s="8">
        <f>SUMIFS('Aceite Virgen Extra'!FL$6:FL$257,'Aceite Virgen Extra'!$A$6:$A$257,"&gt;="&amp;$A283,'Aceite Virgen Extra'!$B$6:$B$257,"&lt;="&amp;$B283)</f>
        <v>0.78</v>
      </c>
      <c r="FP283" s="8">
        <f>SUMIFS('Aceite Virgen Extra'!FP$6:FP$257,'Aceite Virgen Extra'!$A$6:$A$257,"&gt;="&amp;$A283,'Aceite Virgen Extra'!$B$6:$B$257,"&lt;="&amp;$B283)</f>
        <v>0.92000000000000015</v>
      </c>
      <c r="FQ283" s="8">
        <f>SUMIFS('Aceite Virgen Extra'!FQ$6:FQ$257,'Aceite Virgen Extra'!$A$6:$A$257,"&gt;="&amp;$A283,'Aceite Virgen Extra'!$B$6:$B$257,"&lt;="&amp;$B283)</f>
        <v>0.79999999999999993</v>
      </c>
      <c r="FR283" s="8">
        <f>SUMIFS('Aceite Virgen Extra'!FR$6:FR$257,'Aceite Virgen Extra'!$A$6:$A$257,"&gt;="&amp;$A283,'Aceite Virgen Extra'!$B$6:$B$257,"&lt;="&amp;$B283)</f>
        <v>1.31</v>
      </c>
      <c r="FS283" s="8">
        <f>SUMIFS('Aceite Virgen Extra'!FS$6:FS$257,'Aceite Virgen Extra'!$A$6:$A$257,"&gt;="&amp;$A283,'Aceite Virgen Extra'!$B$6:$B$257,"&lt;="&amp;$B283)</f>
        <v>0</v>
      </c>
      <c r="FW283" s="8">
        <f>SUMIFS('Aceite Virgen Extra'!FW$6:FW$257,'Aceite Virgen Extra'!$A$6:$A$257,"&gt;="&amp;$A283,'Aceite Virgen Extra'!$B$6:$B$257,"&lt;="&amp;$B283)</f>
        <v>1.37</v>
      </c>
      <c r="FX283" s="8">
        <f>SUMIFS('Aceite Virgen Extra'!FX$6:FX$257,'Aceite Virgen Extra'!$A$6:$A$257,"&gt;="&amp;$A283,'Aceite Virgen Extra'!$B$6:$B$257,"&lt;="&amp;$B283)</f>
        <v>1.5</v>
      </c>
      <c r="FY283" s="8">
        <f>SUMIFS('Aceite Virgen Extra'!FY$6:FY$257,'Aceite Virgen Extra'!$A$6:$A$257,"&gt;="&amp;$A283,'Aceite Virgen Extra'!$B$6:$B$257,"&lt;="&amp;$B283)</f>
        <v>1.18</v>
      </c>
      <c r="FZ283" s="8">
        <f>SUMIFS('Aceite Virgen Extra'!FZ$6:FZ$257,'Aceite Virgen Extra'!$A$6:$A$257,"&gt;="&amp;$A283,'Aceite Virgen Extra'!$B$6:$B$257,"&lt;="&amp;$B283)</f>
        <v>2.37</v>
      </c>
      <c r="GD283" s="8">
        <f>SUMIFS('Aceite Virgen Extra'!GD$6:GD$257,'Aceite Virgen Extra'!$A$6:$A$257,"&gt;="&amp;$A283,'Aceite Virgen Extra'!$B$6:$B$257,"&lt;="&amp;$B283)</f>
        <v>0.94000000000000006</v>
      </c>
      <c r="GE283" s="8">
        <f>SUMIFS('Aceite Virgen Extra'!GE$6:GE$257,'Aceite Virgen Extra'!$A$6:$A$257,"&gt;="&amp;$A283,'Aceite Virgen Extra'!$B$6:$B$257,"&lt;="&amp;$B283)</f>
        <v>2.17</v>
      </c>
      <c r="GF283" s="8">
        <f>SUMIFS('Aceite Virgen Extra'!GF$6:GF$257,'Aceite Virgen Extra'!$A$6:$A$257,"&gt;="&amp;$A283,'Aceite Virgen Extra'!$B$6:$B$257,"&lt;="&amp;$B283)</f>
        <v>0.6</v>
      </c>
      <c r="GG283" s="8">
        <f>SUMIFS('Aceite Virgen Extra'!GG$6:GG$257,'Aceite Virgen Extra'!$A$6:$A$257,"&gt;="&amp;$A283,'Aceite Virgen Extra'!$B$6:$B$257,"&lt;="&amp;$B283)</f>
        <v>0.63</v>
      </c>
      <c r="GK283" s="8">
        <f>SUMIFS('Aceite Virgen Extra'!GK$6:GK$257,'Aceite Virgen Extra'!$A$6:$A$257,"&gt;="&amp;$A283,'Aceite Virgen Extra'!$B$6:$B$257,"&lt;="&amp;$B283)</f>
        <v>0.39999999999999997</v>
      </c>
      <c r="GL283" s="8">
        <f>SUMIFS('Aceite Virgen Extra'!GL$6:GL$257,'Aceite Virgen Extra'!$A$6:$A$257,"&gt;="&amp;$A283,'Aceite Virgen Extra'!$B$6:$B$257,"&lt;="&amp;$B283)</f>
        <v>0.91</v>
      </c>
      <c r="GM283" s="8">
        <f>SUMIFS('Aceite Virgen Extra'!GM$6:GM$257,'Aceite Virgen Extra'!$A$6:$A$257,"&gt;="&amp;$A283,'Aceite Virgen Extra'!$B$6:$B$257,"&lt;="&amp;$B283)</f>
        <v>0.08</v>
      </c>
      <c r="GN283" s="8">
        <f>SUMIFS('Aceite Virgen Extra'!GN$6:GN$257,'Aceite Virgen Extra'!$A$6:$A$257,"&gt;="&amp;$A283,'Aceite Virgen Extra'!$B$6:$B$257,"&lt;="&amp;$B283)</f>
        <v>0</v>
      </c>
      <c r="GR283" s="8">
        <f>SUMIFS('Aceite Virgen Extra'!GR$6:GR$257,'Aceite Virgen Extra'!$A$6:$A$257,"&gt;="&amp;$A283,'Aceite Virgen Extra'!$B$6:$B$257,"&lt;="&amp;$B283)</f>
        <v>0.38</v>
      </c>
      <c r="GS283" s="8">
        <f>SUMIFS('Aceite Virgen Extra'!GS$6:GS$257,'Aceite Virgen Extra'!$A$6:$A$257,"&gt;="&amp;$A283,'Aceite Virgen Extra'!$B$6:$B$257,"&lt;="&amp;$B283)</f>
        <v>0.34</v>
      </c>
      <c r="GT283" s="8">
        <f>SUMIFS('Aceite Virgen Extra'!GT$6:GT$257,'Aceite Virgen Extra'!$A$6:$A$257,"&gt;="&amp;$A283,'Aceite Virgen Extra'!$B$6:$B$257,"&lt;="&amp;$B283)</f>
        <v>0.55000000000000004</v>
      </c>
      <c r="GU283" s="8">
        <f>SUMIFS('Aceite Virgen Extra'!GU$6:GU$257,'Aceite Virgen Extra'!$A$6:$A$257,"&gt;="&amp;$A283,'Aceite Virgen Extra'!$B$6:$B$257,"&lt;="&amp;$B283)</f>
        <v>0</v>
      </c>
      <c r="GY283" s="8">
        <f>SUMIFS('Aceite Virgen Extra'!GY$6:GY$257,'Aceite Virgen Extra'!$A$6:$A$257,"&gt;="&amp;$A283,'Aceite Virgen Extra'!$B$6:$B$257,"&lt;="&amp;$B283)</f>
        <v>1.23</v>
      </c>
      <c r="GZ283" s="8">
        <f>SUMIFS('Aceite Virgen Extra'!GZ$6:GZ$257,'Aceite Virgen Extra'!$A$6:$A$257,"&gt;="&amp;$A283,'Aceite Virgen Extra'!$B$6:$B$257,"&lt;="&amp;$B283)</f>
        <v>3.4</v>
      </c>
      <c r="HA283" s="8">
        <f>SUMIFS('Aceite Virgen Extra'!HA$6:HA$257,'Aceite Virgen Extra'!$A$6:$A$257,"&gt;="&amp;$A283,'Aceite Virgen Extra'!$B$6:$B$257,"&lt;="&amp;$B283)</f>
        <v>0.32</v>
      </c>
      <c r="HB283" s="8">
        <f>SUMIFS('Aceite Virgen Extra'!HB$6:HB$257,'Aceite Virgen Extra'!$A$6:$A$257,"&gt;="&amp;$A283,'Aceite Virgen Extra'!$B$6:$B$257,"&lt;="&amp;$B283)</f>
        <v>0</v>
      </c>
    </row>
    <row r="284" spans="1:210" x14ac:dyDescent="0.3">
      <c r="A284" s="14">
        <f>'TAM Aceite Virgen Extra'!B32</f>
        <v>6.7</v>
      </c>
      <c r="B284" s="14">
        <f>'TAM Aceite Virgen Extra'!C32</f>
        <v>6.9</v>
      </c>
      <c r="C284" s="14"/>
      <c r="D284" s="8">
        <f>SUMIFS('Aceite Virgen Extra'!D$6:D$257,'Aceite Virgen Extra'!$A$6:$A$257,"&gt;="&amp;$A284,'Aceite Virgen Extra'!$B$6:$B$257,"&lt;="&amp;$B284)</f>
        <v>0.1</v>
      </c>
      <c r="E284" s="8">
        <f>SUMIFS('Aceite Virgen Extra'!E$6:E$257,'Aceite Virgen Extra'!$A$6:$A$257,"&gt;="&amp;$A284,'Aceite Virgen Extra'!$B$6:$B$257,"&lt;="&amp;$B284)</f>
        <v>0.25</v>
      </c>
      <c r="F284" s="8">
        <f>SUMIFS('Aceite Virgen Extra'!F$6:F$257,'Aceite Virgen Extra'!$A$6:$A$257,"&gt;="&amp;$A284,'Aceite Virgen Extra'!$B$6:$B$257,"&lt;="&amp;$B284)</f>
        <v>0.09</v>
      </c>
      <c r="G284" s="8">
        <f>SUMIFS('Aceite Virgen Extra'!G$6:G$257,'Aceite Virgen Extra'!$A$6:$A$257,"&gt;="&amp;$A284,'Aceite Virgen Extra'!$B$6:$B$257,"&lt;="&amp;$B284)</f>
        <v>0</v>
      </c>
      <c r="H284" s="14"/>
      <c r="I284" s="14"/>
      <c r="J284" s="14"/>
      <c r="K284" s="8">
        <f>SUMIFS('Aceite Virgen Extra'!K$6:K$257,'Aceite Virgen Extra'!$A$6:$A$257,"&gt;="&amp;$A284,'Aceite Virgen Extra'!$B$6:$B$257,"&lt;="&amp;$B284)</f>
        <v>0.14000000000000001</v>
      </c>
      <c r="L284" s="8">
        <f>SUMIFS('Aceite Virgen Extra'!L$6:L$257,'Aceite Virgen Extra'!$A$6:$A$257,"&gt;="&amp;$A284,'Aceite Virgen Extra'!$B$6:$B$257,"&lt;="&amp;$B284)</f>
        <v>0.38</v>
      </c>
      <c r="M284" s="8">
        <f>SUMIFS('Aceite Virgen Extra'!M$6:M$257,'Aceite Virgen Extra'!$A$6:$A$257,"&gt;="&amp;$A284,'Aceite Virgen Extra'!$B$6:$B$257,"&lt;="&amp;$B284)</f>
        <v>0</v>
      </c>
      <c r="N284" s="8">
        <f>SUMIFS('Aceite Virgen Extra'!N$6:N$257,'Aceite Virgen Extra'!$A$6:$A$257,"&gt;="&amp;$A284,'Aceite Virgen Extra'!$B$6:$B$257,"&lt;="&amp;$B284)</f>
        <v>0</v>
      </c>
      <c r="O284" s="14"/>
      <c r="P284" s="14"/>
      <c r="Q284" s="14"/>
      <c r="R284" s="8">
        <f>SUMIFS('Aceite Virgen Extra'!R$6:R$257,'Aceite Virgen Extra'!$A$6:$A$257,"&gt;="&amp;$A284,'Aceite Virgen Extra'!$B$6:$B$257,"&lt;="&amp;$B284)</f>
        <v>0.28999999999999998</v>
      </c>
      <c r="S284" s="8">
        <f>SUMIFS('Aceite Virgen Extra'!S$6:S$257,'Aceite Virgen Extra'!$A$6:$A$257,"&gt;="&amp;$A284,'Aceite Virgen Extra'!$B$6:$B$257,"&lt;="&amp;$B284)</f>
        <v>0.32999999999999996</v>
      </c>
      <c r="T284" s="8">
        <f>SUMIFS('Aceite Virgen Extra'!T$6:T$257,'Aceite Virgen Extra'!$A$6:$A$257,"&gt;="&amp;$A284,'Aceite Virgen Extra'!$B$6:$B$257,"&lt;="&amp;$B284)</f>
        <v>0</v>
      </c>
      <c r="U284" s="8">
        <f>SUMIFS('Aceite Virgen Extra'!U$6:U$257,'Aceite Virgen Extra'!$A$6:$A$257,"&gt;="&amp;$A284,'Aceite Virgen Extra'!$B$6:$B$257,"&lt;="&amp;$B284)</f>
        <v>0</v>
      </c>
      <c r="V284" s="14"/>
      <c r="W284" s="14"/>
      <c r="X284" s="14"/>
      <c r="Y284" s="8">
        <f>SUMIFS('Aceite Virgen Extra'!Y$6:Y$257,'Aceite Virgen Extra'!$A$6:$A$257,"&gt;="&amp;$A284,'Aceite Virgen Extra'!$B$6:$B$257,"&lt;="&amp;$B284)</f>
        <v>0.19</v>
      </c>
      <c r="Z284" s="8">
        <f>SUMIFS('Aceite Virgen Extra'!Z$6:Z$257,'Aceite Virgen Extra'!$A$6:$A$257,"&gt;="&amp;$A284,'Aceite Virgen Extra'!$B$6:$B$257,"&lt;="&amp;$B284)</f>
        <v>0</v>
      </c>
      <c r="AA284" s="8">
        <f>SUMIFS('Aceite Virgen Extra'!AA$6:AA$257,'Aceite Virgen Extra'!$A$6:$A$257,"&gt;="&amp;$A284,'Aceite Virgen Extra'!$B$6:$B$257,"&lt;="&amp;$B284)</f>
        <v>0</v>
      </c>
      <c r="AB284" s="8">
        <f>SUMIFS('Aceite Virgen Extra'!AB$6:AB$257,'Aceite Virgen Extra'!$A$6:$A$257,"&gt;="&amp;$A284,'Aceite Virgen Extra'!$B$6:$B$257,"&lt;="&amp;$B284)</f>
        <v>0.55000000000000004</v>
      </c>
      <c r="AC284" s="14"/>
      <c r="AD284" s="14"/>
      <c r="AE284" s="14"/>
      <c r="AF284" s="8">
        <f>SUMIFS('Aceite Virgen Extra'!AF$6:AF$257,'Aceite Virgen Extra'!$A$6:$A$257,"&gt;="&amp;$A284,'Aceite Virgen Extra'!$B$6:$B$257,"&lt;="&amp;$B284)</f>
        <v>0.15</v>
      </c>
      <c r="AG284" s="8">
        <f>SUMIFS('Aceite Virgen Extra'!AG$6:AG$257,'Aceite Virgen Extra'!$A$6:$A$257,"&gt;="&amp;$A284,'Aceite Virgen Extra'!$B$6:$B$257,"&lt;="&amp;$B284)</f>
        <v>0</v>
      </c>
      <c r="AH284" s="8">
        <f>SUMIFS('Aceite Virgen Extra'!AH$6:AH$257,'Aceite Virgen Extra'!$A$6:$A$257,"&gt;="&amp;$A284,'Aceite Virgen Extra'!$B$6:$B$257,"&lt;="&amp;$B284)</f>
        <v>7.0000000000000007E-2</v>
      </c>
      <c r="AI284" s="8">
        <f>SUMIFS('Aceite Virgen Extra'!AI$6:AI$257,'Aceite Virgen Extra'!$A$6:$A$257,"&gt;="&amp;$A284,'Aceite Virgen Extra'!$B$6:$B$257,"&lt;="&amp;$B284)</f>
        <v>0.63</v>
      </c>
      <c r="AJ284" s="14"/>
      <c r="AK284" s="14"/>
      <c r="AL284" s="14"/>
      <c r="AM284" s="8">
        <f>SUMIFS('Aceite Virgen Extra'!AM$6:AM$257,'Aceite Virgen Extra'!$A$6:$A$257,"&gt;="&amp;$A284,'Aceite Virgen Extra'!$B$6:$B$257,"&lt;="&amp;$B284)</f>
        <v>0</v>
      </c>
      <c r="AN284" s="8">
        <f>SUMIFS('Aceite Virgen Extra'!AN$6:AN$257,'Aceite Virgen Extra'!$A$6:$A$257,"&gt;="&amp;$A284,'Aceite Virgen Extra'!$B$6:$B$257,"&lt;="&amp;$B284)</f>
        <v>0</v>
      </c>
      <c r="AO284" s="8">
        <f>SUMIFS('Aceite Virgen Extra'!AO$6:AO$257,'Aceite Virgen Extra'!$A$6:$A$257,"&gt;="&amp;$A284,'Aceite Virgen Extra'!$B$6:$B$257,"&lt;="&amp;$B284)</f>
        <v>0</v>
      </c>
      <c r="AP284" s="8">
        <f>SUMIFS('Aceite Virgen Extra'!AP$6:AP$257,'Aceite Virgen Extra'!$A$6:$A$257,"&gt;="&amp;$A284,'Aceite Virgen Extra'!$B$6:$B$257,"&lt;="&amp;$B284)</f>
        <v>0</v>
      </c>
      <c r="AQ284" s="14"/>
      <c r="AR284" s="14"/>
      <c r="AT284" s="8">
        <f>SUMIFS('Aceite Virgen Extra'!AT$6:AT$257,'Aceite Virgen Extra'!$A$6:$A$257,"&gt;="&amp;$A284,'Aceite Virgen Extra'!$B$6:$B$257,"&lt;="&amp;$B284)</f>
        <v>0.32</v>
      </c>
      <c r="AU284" s="8">
        <f>SUMIFS('Aceite Virgen Extra'!AU$6:AU$257,'Aceite Virgen Extra'!$A$6:$A$257,"&gt;="&amp;$A284,'Aceite Virgen Extra'!$B$6:$B$257,"&lt;="&amp;$B284)</f>
        <v>0</v>
      </c>
      <c r="AV284" s="8">
        <f>SUMIFS('Aceite Virgen Extra'!AV$6:AV$257,'Aceite Virgen Extra'!$A$6:$A$257,"&gt;="&amp;$A284,'Aceite Virgen Extra'!$B$6:$B$257,"&lt;="&amp;$B284)</f>
        <v>0</v>
      </c>
      <c r="AW284" s="8">
        <f>SUMIFS('Aceite Virgen Extra'!AW$6:AW$257,'Aceite Virgen Extra'!$A$6:$A$257,"&gt;="&amp;$A284,'Aceite Virgen Extra'!$B$6:$B$257,"&lt;="&amp;$B284)</f>
        <v>1.55</v>
      </c>
      <c r="BA284" s="8">
        <f>SUMIFS('Aceite Virgen Extra'!BA$6:BA$257,'Aceite Virgen Extra'!$A$6:$A$257,"&gt;="&amp;A284,'Aceite Virgen Extra'!$B$6:$B$257,"&lt;="&amp;B284)</f>
        <v>0</v>
      </c>
      <c r="BB284" s="8">
        <f>SUMIFS('Aceite Virgen Extra'!BB$6:BB$257,'Aceite Virgen Extra'!$A$6:$A$257,"&gt;="&amp;$A284,'Aceite Virgen Extra'!$B$6:$B$257,"&lt;="&amp;$B284)</f>
        <v>0</v>
      </c>
      <c r="BC284" s="8">
        <f>SUMIFS('Aceite Virgen Extra'!BC$6:BC$257,'Aceite Virgen Extra'!$A$6:$A$257,"&gt;="&amp;$A284,'Aceite Virgen Extra'!$B$6:$B$257,"&lt;="&amp;$B284)</f>
        <v>0</v>
      </c>
      <c r="BD284" s="8">
        <f>SUMIFS('Aceite Virgen Extra'!BD$6:BD$257,'Aceite Virgen Extra'!$A$6:$A$257,"&gt;="&amp;$A284,'Aceite Virgen Extra'!$B$6:$B$257,"&lt;="&amp;$B284)</f>
        <v>0</v>
      </c>
      <c r="BH284" s="8">
        <f>SUMIFS('Aceite Virgen Extra'!BH$6:BH$257,'Aceite Virgen Extra'!$A$6:$A$257,"&gt;="&amp;$A284,'Aceite Virgen Extra'!$B$6:$B$257,"&lt;="&amp;$B284)</f>
        <v>0</v>
      </c>
      <c r="BI284" s="8">
        <f>SUMIFS('Aceite Virgen Extra'!BI$6:BI$257,'Aceite Virgen Extra'!$A$6:$A$257,"&gt;="&amp;$A284,'Aceite Virgen Extra'!$B$6:$B$257,"&lt;="&amp;$B284)</f>
        <v>0</v>
      </c>
      <c r="BJ284" s="8">
        <f>SUMIFS('Aceite Virgen Extra'!BJ$6:BJ$257,'Aceite Virgen Extra'!$A$6:$A$257,"&gt;="&amp;$A284,'Aceite Virgen Extra'!$B$6:$B$257,"&lt;="&amp;$B284)</f>
        <v>0</v>
      </c>
      <c r="BK284" s="8">
        <f>SUMIFS('Aceite Virgen Extra'!BK$6:BK$257,'Aceite Virgen Extra'!$A$6:$A$257,"&gt;="&amp;$A284,'Aceite Virgen Extra'!$B$6:$B$257,"&lt;="&amp;$B284)</f>
        <v>0</v>
      </c>
      <c r="BO284" s="8">
        <f>SUMIFS('Aceite Virgen Extra'!BO$6:BO$257,'Aceite Virgen Extra'!$A$6:$A$257,"&gt;="&amp;$A284,'Aceite Virgen Extra'!$B$6:$B$257,"&lt;="&amp;$B284)</f>
        <v>0.05</v>
      </c>
      <c r="BP284" s="8">
        <f>SUMIFS('Aceite Virgen Extra'!BP$6:BP$257,'Aceite Virgen Extra'!$A$6:$A$257,"&gt;="&amp;$A284,'Aceite Virgen Extra'!$B$6:$B$257,"&lt;="&amp;$B284)</f>
        <v>0</v>
      </c>
      <c r="BQ284" s="8">
        <f>SUMIFS('Aceite Virgen Extra'!BQ$6:BQ$257,'Aceite Virgen Extra'!$A$6:$A$257,"&gt;="&amp;$A284,'Aceite Virgen Extra'!$B$6:$B$257,"&lt;="&amp;$B284)</f>
        <v>0</v>
      </c>
      <c r="BR284" s="8">
        <f>SUMIFS('Aceite Virgen Extra'!BR$6:BR$257,'Aceite Virgen Extra'!$A$6:$A$257,"&gt;="&amp;$A284,'Aceite Virgen Extra'!$B$6:$B$257,"&lt;="&amp;$B284)</f>
        <v>0</v>
      </c>
      <c r="BV284" s="8">
        <f>SUMIFS('Aceite Virgen Extra'!BV$6:BV$257,'Aceite Virgen Extra'!$A$6:$A$257,"&gt;="&amp;$A284,'Aceite Virgen Extra'!$B$6:$B$257,"&lt;="&amp;$B284)</f>
        <v>0.14000000000000001</v>
      </c>
      <c r="BW284" s="8">
        <f>SUMIFS('Aceite Virgen Extra'!BW$6:BW$257,'Aceite Virgen Extra'!$A$6:$A$257,"&gt;="&amp;$A284,'Aceite Virgen Extra'!$B$6:$B$257,"&lt;="&amp;$B284)</f>
        <v>0</v>
      </c>
      <c r="BX284" s="8">
        <f>SUMIFS('Aceite Virgen Extra'!BX$6:BX$257,'Aceite Virgen Extra'!$A$6:$A$257,"&gt;="&amp;$A284,'Aceite Virgen Extra'!$B$6:$B$257,"&lt;="&amp;$B284)</f>
        <v>0.24</v>
      </c>
      <c r="BY284" s="8">
        <f>SUMIFS('Aceite Virgen Extra'!BY$6:BY$257,'Aceite Virgen Extra'!$A$6:$A$257,"&gt;="&amp;$A284,'Aceite Virgen Extra'!$B$6:$B$257,"&lt;="&amp;$B284)</f>
        <v>0</v>
      </c>
      <c r="CC284" s="8">
        <f>SUMIFS('Aceite Virgen Extra'!CC$6:CC$257,'Aceite Virgen Extra'!$A$6:$A$257,"&gt;="&amp;$A284,'Aceite Virgen Extra'!$B$6:$B$257,"&lt;="&amp;$B284)</f>
        <v>0.17</v>
      </c>
      <c r="CD284" s="8">
        <f>SUMIFS('Aceite Virgen Extra'!CD$6:CD$257,'Aceite Virgen Extra'!$A$6:$A$257,"&gt;="&amp;$A284,'Aceite Virgen Extra'!$B$6:$B$257,"&lt;="&amp;$B284)</f>
        <v>0</v>
      </c>
      <c r="CE284" s="8">
        <f>SUMIFS('Aceite Virgen Extra'!CE$6:CE$257,'Aceite Virgen Extra'!$A$6:$A$257,"&gt;="&amp;$A284,'Aceite Virgen Extra'!$B$6:$B$257,"&lt;="&amp;$B284)</f>
        <v>0</v>
      </c>
      <c r="CF284" s="8">
        <f>SUMIFS('Aceite Virgen Extra'!CF$6:CF$257,'Aceite Virgen Extra'!$A$6:$A$257,"&gt;="&amp;$A284,'Aceite Virgen Extra'!$B$6:$B$257,"&lt;="&amp;$B284)</f>
        <v>1.03</v>
      </c>
      <c r="CJ284" s="8">
        <f>SUMIFS('Aceite Virgen Extra'!CJ$6:CJ$257,'Aceite Virgen Extra'!$A$6:$A$257,"&gt;="&amp;$A284,'Aceite Virgen Extra'!$B$6:$B$257,"&lt;="&amp;$B284)</f>
        <v>0.04</v>
      </c>
      <c r="CK284" s="8">
        <f>SUMIFS('Aceite Virgen Extra'!CK$6:CK$257,'Aceite Virgen Extra'!$A$6:$A$257,"&gt;="&amp;$A284,'Aceite Virgen Extra'!$B$6:$B$257,"&lt;="&amp;$B284)</f>
        <v>0</v>
      </c>
      <c r="CL284" s="8">
        <f>SUMIFS('Aceite Virgen Extra'!CL$6:CL$257,'Aceite Virgen Extra'!$A$6:$A$257,"&gt;="&amp;$A284,'Aceite Virgen Extra'!$B$6:$B$257,"&lt;="&amp;$B284)</f>
        <v>0</v>
      </c>
      <c r="CM284" s="8">
        <f>SUMIFS('Aceite Virgen Extra'!CM$6:CM$257,'Aceite Virgen Extra'!$A$6:$A$257,"&gt;="&amp;$A284,'Aceite Virgen Extra'!$B$6:$B$257,"&lt;="&amp;$B284)</f>
        <v>0.25</v>
      </c>
      <c r="CQ284" s="8">
        <f>SUMIFS('Aceite Virgen Extra'!CQ$6:CQ$257,'Aceite Virgen Extra'!$A$6:$A$257,"&gt;="&amp;$A284,'Aceite Virgen Extra'!$B$6:$B$257,"&lt;="&amp;$B284)</f>
        <v>0.11000000000000001</v>
      </c>
      <c r="CR284" s="8">
        <f>SUMIFS('Aceite Virgen Extra'!CR$6:CR$257,'Aceite Virgen Extra'!$A$6:$A$257,"&gt;="&amp;$A284,'Aceite Virgen Extra'!$B$6:$B$257,"&lt;="&amp;$B284)</f>
        <v>0</v>
      </c>
      <c r="CS284" s="8">
        <f>SUMIFS('Aceite Virgen Extra'!CS$6:CS$257,'Aceite Virgen Extra'!$A$6:$A$257,"&gt;="&amp;$A284,'Aceite Virgen Extra'!$B$6:$B$257,"&lt;="&amp;$B284)</f>
        <v>0.09</v>
      </c>
      <c r="CT284" s="8">
        <f>SUMIFS('Aceite Virgen Extra'!CT$6:CT$257,'Aceite Virgen Extra'!$A$6:$A$257,"&gt;="&amp;$A284,'Aceite Virgen Extra'!$B$6:$B$257,"&lt;="&amp;$B284)</f>
        <v>0.49</v>
      </c>
      <c r="CX284" s="8">
        <f>SUMIFS('Aceite Virgen Extra'!CX$6:CX$257,'Aceite Virgen Extra'!$A$6:$A$257,"&gt;="&amp;$A284,'Aceite Virgen Extra'!$B$6:$B$257,"&lt;="&amp;$B284)</f>
        <v>0.06</v>
      </c>
      <c r="CY284" s="8">
        <f>SUMIFS('Aceite Virgen Extra'!CY$6:CY$257,'Aceite Virgen Extra'!$A$6:$A$257,"&gt;="&amp;$A284,'Aceite Virgen Extra'!$B$6:$B$257,"&lt;="&amp;$B284)</f>
        <v>0</v>
      </c>
      <c r="CZ284" s="8">
        <f>SUMIFS('Aceite Virgen Extra'!CZ$6:CZ$257,'Aceite Virgen Extra'!$A$6:$A$257,"&gt;="&amp;$A284,'Aceite Virgen Extra'!$B$6:$B$257,"&lt;="&amp;$B284)</f>
        <v>0</v>
      </c>
      <c r="DA284" s="8">
        <f>SUMIFS('Aceite Virgen Extra'!DA$6:DA$257,'Aceite Virgen Extra'!$A$6:$A$257,"&gt;="&amp;$A284,'Aceite Virgen Extra'!$B$6:$B$257,"&lt;="&amp;$B284)</f>
        <v>0.41</v>
      </c>
      <c r="DE284" s="8">
        <f>SUMIFS('Aceite Virgen Extra'!DE$6:DE$257,'Aceite Virgen Extra'!$A$6:$A$257,"&gt;="&amp;$A284,'Aceite Virgen Extra'!$B$6:$B$257,"&lt;="&amp;$B284)</f>
        <v>0.22</v>
      </c>
      <c r="DF284" s="8">
        <f>SUMIFS('Aceite Virgen Extra'!DF$6:DF$257,'Aceite Virgen Extra'!$A$6:$A$257,"&gt;="&amp;$A284,'Aceite Virgen Extra'!$B$6:$B$257,"&lt;="&amp;$B284)</f>
        <v>0</v>
      </c>
      <c r="DG284" s="8">
        <f>SUMIFS('Aceite Virgen Extra'!DG$6:DG$257,'Aceite Virgen Extra'!$A$6:$A$257,"&gt;="&amp;$A284,'Aceite Virgen Extra'!$B$6:$B$257,"&lt;="&amp;$B284)</f>
        <v>0.1</v>
      </c>
      <c r="DH284" s="8">
        <f>SUMIFS('Aceite Virgen Extra'!DH$6:DH$257,'Aceite Virgen Extra'!$A$6:$A$257,"&gt;="&amp;$A284,'Aceite Virgen Extra'!$B$6:$B$257,"&lt;="&amp;$B284)</f>
        <v>1.23</v>
      </c>
      <c r="DL284" s="8">
        <f>SUMIFS('Aceite Virgen Extra'!DL$6:DL$257,'Aceite Virgen Extra'!$A$6:$A$257,"&gt;="&amp;$A284,'Aceite Virgen Extra'!$B$6:$B$257,"&lt;="&amp;$B284)</f>
        <v>0.25</v>
      </c>
      <c r="DM284" s="8">
        <f>SUMIFS('Aceite Virgen Extra'!DM$6:DM$257,'Aceite Virgen Extra'!$A$6:$A$257,"&gt;="&amp;$A284,'Aceite Virgen Extra'!$B$6:$B$257,"&lt;="&amp;$B284)</f>
        <v>0.25</v>
      </c>
      <c r="DN284" s="8">
        <f>SUMIFS('Aceite Virgen Extra'!DN$6:DN$257,'Aceite Virgen Extra'!$A$6:$A$257,"&gt;="&amp;$A284,'Aceite Virgen Extra'!$B$6:$B$257,"&lt;="&amp;$B284)</f>
        <v>0.33</v>
      </c>
      <c r="DO284" s="8">
        <f>SUMIFS('Aceite Virgen Extra'!DO$6:DO$257,'Aceite Virgen Extra'!$A$6:$A$257,"&gt;="&amp;$A284,'Aceite Virgen Extra'!$B$6:$B$257,"&lt;="&amp;$B284)</f>
        <v>0</v>
      </c>
      <c r="DS284" s="8">
        <f>SUMIFS('Aceite Virgen Extra'!DS$6:DS$257,'Aceite Virgen Extra'!$A$6:$A$257,"&gt;="&amp;$A284,'Aceite Virgen Extra'!$B$6:$B$257,"&lt;="&amp;$B284)</f>
        <v>0.08</v>
      </c>
      <c r="DT284" s="8">
        <f>SUMIFS('Aceite Virgen Extra'!DT$6:DT$257,'Aceite Virgen Extra'!$A$6:$A$257,"&gt;="&amp;$A284,'Aceite Virgen Extra'!$B$6:$B$257,"&lt;="&amp;$B284)</f>
        <v>0.12</v>
      </c>
      <c r="DU284" s="8">
        <f>SUMIFS('Aceite Virgen Extra'!DU$6:DU$257,'Aceite Virgen Extra'!$A$6:$A$257,"&gt;="&amp;$A284,'Aceite Virgen Extra'!$B$6:$B$257,"&lt;="&amp;$B284)</f>
        <v>0.09</v>
      </c>
      <c r="DV284" s="8">
        <f>SUMIFS('Aceite Virgen Extra'!DV$6:DV$257,'Aceite Virgen Extra'!$A$6:$A$257,"&gt;="&amp;$A284,'Aceite Virgen Extra'!$B$6:$B$257,"&lt;="&amp;$B284)</f>
        <v>0</v>
      </c>
      <c r="DZ284" s="8">
        <f>SUMIFS('Aceite Virgen Extra'!DZ$6:DZ$257,'Aceite Virgen Extra'!$A$6:$A$257,"&gt;="&amp;$A284,'Aceite Virgen Extra'!$B$6:$B$257,"&lt;="&amp;$B284)</f>
        <v>0.16999999999999998</v>
      </c>
      <c r="EA284" s="8">
        <f>SUMIFS('Aceite Virgen Extra'!EA$6:EA$257,'Aceite Virgen Extra'!$A$6:$A$257,"&gt;="&amp;$A284,'Aceite Virgen Extra'!$B$6:$B$257,"&lt;="&amp;$B284)</f>
        <v>0.25</v>
      </c>
      <c r="EB284" s="8">
        <f>SUMIFS('Aceite Virgen Extra'!EB$6:EB$257,'Aceite Virgen Extra'!$A$6:$A$257,"&gt;="&amp;$A284,'Aceite Virgen Extra'!$B$6:$B$257,"&lt;="&amp;$B284)</f>
        <v>0.18</v>
      </c>
      <c r="EC284" s="8">
        <f>SUMIFS('Aceite Virgen Extra'!EC$6:EC$257,'Aceite Virgen Extra'!$A$6:$A$257,"&gt;="&amp;$A284,'Aceite Virgen Extra'!$B$6:$B$257,"&lt;="&amp;$B284)</f>
        <v>0</v>
      </c>
      <c r="EG284" s="8">
        <f>SUMIFS('Aceite Virgen Extra'!EG$6:EG$257,'Aceite Virgen Extra'!$A$6:$A$257,"&gt;="&amp;$A284,'Aceite Virgen Extra'!$B$6:$B$257,"&lt;="&amp;$B284)</f>
        <v>0.32</v>
      </c>
      <c r="EH284" s="8">
        <f>SUMIFS('Aceite Virgen Extra'!EH$6:EH$257,'Aceite Virgen Extra'!$A$6:$A$257,"&gt;="&amp;$A284,'Aceite Virgen Extra'!$B$6:$B$257,"&lt;="&amp;$B284)</f>
        <v>0.64</v>
      </c>
      <c r="EI284" s="8">
        <f>SUMIFS('Aceite Virgen Extra'!EI$6:EI$257,'Aceite Virgen Extra'!$A$6:$A$257,"&gt;="&amp;$A284,'Aceite Virgen Extra'!$B$6:$B$257,"&lt;="&amp;$B284)</f>
        <v>0.22</v>
      </c>
      <c r="EJ284" s="8">
        <f>SUMIFS('Aceite Virgen Extra'!EJ$6:EJ$257,'Aceite Virgen Extra'!$A$6:$A$257,"&gt;="&amp;$A284,'Aceite Virgen Extra'!$B$6:$B$257,"&lt;="&amp;$B284)</f>
        <v>0</v>
      </c>
      <c r="EN284" s="8">
        <f>SUMIFS('Aceite Virgen Extra'!EN$6:EN$257,'Aceite Virgen Extra'!$A$6:$A$257,"&gt;="&amp;$A284,'Aceite Virgen Extra'!$B$6:$B$257,"&lt;="&amp;$B284)</f>
        <v>0.03</v>
      </c>
      <c r="EO284" s="8">
        <f>SUMIFS('Aceite Virgen Extra'!EO$6:EO$257,'Aceite Virgen Extra'!$A$6:$A$257,"&gt;="&amp;$A284,'Aceite Virgen Extra'!$B$6:$B$257,"&lt;="&amp;$B284)</f>
        <v>0</v>
      </c>
      <c r="EP284" s="8">
        <f>SUMIFS('Aceite Virgen Extra'!EP$6:EP$257,'Aceite Virgen Extra'!$A$6:$A$257,"&gt;="&amp;$A284,'Aceite Virgen Extra'!$B$6:$B$257,"&lt;="&amp;$B284)</f>
        <v>0.06</v>
      </c>
      <c r="EQ284" s="8">
        <f>SUMIFS('Aceite Virgen Extra'!EQ$6:EQ$257,'Aceite Virgen Extra'!$A$6:$A$257,"&gt;="&amp;$A284,'Aceite Virgen Extra'!$B$6:$B$257,"&lt;="&amp;$B284)</f>
        <v>0</v>
      </c>
      <c r="EU284" s="8">
        <f>SUMIFS('Aceite Virgen Extra'!EU$6:EU$257,'Aceite Virgen Extra'!$A$6:$A$257,"&gt;="&amp;$A284,'Aceite Virgen Extra'!$B$6:$B$257,"&lt;="&amp;$B284)</f>
        <v>0.16</v>
      </c>
      <c r="EV284" s="8">
        <f>SUMIFS('Aceite Virgen Extra'!EV$6:EV$257,'Aceite Virgen Extra'!$A$6:$A$257,"&gt;="&amp;$A284,'Aceite Virgen Extra'!$B$6:$B$257,"&lt;="&amp;$B284)</f>
        <v>0.56000000000000005</v>
      </c>
      <c r="EW284" s="8">
        <f>SUMIFS('Aceite Virgen Extra'!EW$6:EW$257,'Aceite Virgen Extra'!$A$6:$A$257,"&gt;="&amp;$A284,'Aceite Virgen Extra'!$B$6:$B$257,"&lt;="&amp;$B284)</f>
        <v>0</v>
      </c>
      <c r="EX284" s="8">
        <f>SUMIFS('Aceite Virgen Extra'!EX$6:EX$257,'Aceite Virgen Extra'!$A$6:$A$257,"&gt;="&amp;$A284,'Aceite Virgen Extra'!$B$6:$B$257,"&lt;="&amp;$B284)</f>
        <v>0</v>
      </c>
      <c r="FB284" s="8">
        <f>SUMIFS('Aceite Virgen Extra'!FB$6:FB$257,'Aceite Virgen Extra'!$A$6:$A$257,"&gt;="&amp;$A284,'Aceite Virgen Extra'!$B$6:$B$257,"&lt;="&amp;$B284)</f>
        <v>7.0000000000000007E-2</v>
      </c>
      <c r="FC284" s="8">
        <f>SUMIFS('Aceite Virgen Extra'!FC$6:FC$257,'Aceite Virgen Extra'!$A$6:$A$257,"&gt;="&amp;$A284,'Aceite Virgen Extra'!$B$6:$B$257,"&lt;="&amp;$B284)</f>
        <v>0</v>
      </c>
      <c r="FD284" s="8">
        <f>SUMIFS('Aceite Virgen Extra'!FD$6:FD$257,'Aceite Virgen Extra'!$A$6:$A$257,"&gt;="&amp;$A284,'Aceite Virgen Extra'!$B$6:$B$257,"&lt;="&amp;$B284)</f>
        <v>0</v>
      </c>
      <c r="FE284" s="8">
        <f>SUMIFS('Aceite Virgen Extra'!FE$6:FE$257,'Aceite Virgen Extra'!$A$6:$A$257,"&gt;="&amp;$A284,'Aceite Virgen Extra'!$B$6:$B$257,"&lt;="&amp;$B284)</f>
        <v>0.5</v>
      </c>
      <c r="FI284" s="8">
        <f>SUMIFS('Aceite Virgen Extra'!FI$6:FI$257,'Aceite Virgen Extra'!$A$6:$A$257,"&gt;="&amp;$A284,'Aceite Virgen Extra'!$B$6:$B$257,"&lt;="&amp;$B284)</f>
        <v>0.23</v>
      </c>
      <c r="FJ284" s="8">
        <f>SUMIFS('Aceite Virgen Extra'!FJ$6:FJ$257,'Aceite Virgen Extra'!$A$6:$A$257,"&gt;="&amp;$A284,'Aceite Virgen Extra'!$B$6:$B$257,"&lt;="&amp;$B284)</f>
        <v>0</v>
      </c>
      <c r="FK284" s="8">
        <f>SUMIFS('Aceite Virgen Extra'!FK$6:FK$257,'Aceite Virgen Extra'!$A$6:$A$257,"&gt;="&amp;$A284,'Aceite Virgen Extra'!$B$6:$B$257,"&lt;="&amp;$B284)</f>
        <v>0.43</v>
      </c>
      <c r="FL284" s="8">
        <f>SUMIFS('Aceite Virgen Extra'!FL$6:FL$257,'Aceite Virgen Extra'!$A$6:$A$257,"&gt;="&amp;$A284,'Aceite Virgen Extra'!$B$6:$B$257,"&lt;="&amp;$B284)</f>
        <v>0</v>
      </c>
      <c r="FP284" s="8">
        <f>SUMIFS('Aceite Virgen Extra'!FP$6:FP$257,'Aceite Virgen Extra'!$A$6:$A$257,"&gt;="&amp;$A284,'Aceite Virgen Extra'!$B$6:$B$257,"&lt;="&amp;$B284)</f>
        <v>0.33</v>
      </c>
      <c r="FQ284" s="8">
        <f>SUMIFS('Aceite Virgen Extra'!FQ$6:FQ$257,'Aceite Virgen Extra'!$A$6:$A$257,"&gt;="&amp;$A284,'Aceite Virgen Extra'!$B$6:$B$257,"&lt;="&amp;$B284)</f>
        <v>1.36</v>
      </c>
      <c r="FR284" s="8">
        <f>SUMIFS('Aceite Virgen Extra'!FR$6:FR$257,'Aceite Virgen Extra'!$A$6:$A$257,"&gt;="&amp;$A284,'Aceite Virgen Extra'!$B$6:$B$257,"&lt;="&amp;$B284)</f>
        <v>0</v>
      </c>
      <c r="FS284" s="8">
        <f>SUMIFS('Aceite Virgen Extra'!FS$6:FS$257,'Aceite Virgen Extra'!$A$6:$A$257,"&gt;="&amp;$A284,'Aceite Virgen Extra'!$B$6:$B$257,"&lt;="&amp;$B284)</f>
        <v>0</v>
      </c>
      <c r="FW284" s="8">
        <f>SUMIFS('Aceite Virgen Extra'!FW$6:FW$257,'Aceite Virgen Extra'!$A$6:$A$257,"&gt;="&amp;$A284,'Aceite Virgen Extra'!$B$6:$B$257,"&lt;="&amp;$B284)</f>
        <v>0.15000000000000002</v>
      </c>
      <c r="FX284" s="8">
        <f>SUMIFS('Aceite Virgen Extra'!FX$6:FX$257,'Aceite Virgen Extra'!$A$6:$A$257,"&gt;="&amp;$A284,'Aceite Virgen Extra'!$B$6:$B$257,"&lt;="&amp;$B284)</f>
        <v>0.22</v>
      </c>
      <c r="FY284" s="8">
        <f>SUMIFS('Aceite Virgen Extra'!FY$6:FY$257,'Aceite Virgen Extra'!$A$6:$A$257,"&gt;="&amp;$A284,'Aceite Virgen Extra'!$B$6:$B$257,"&lt;="&amp;$B284)</f>
        <v>0.15000000000000002</v>
      </c>
      <c r="FZ284" s="8">
        <f>SUMIFS('Aceite Virgen Extra'!FZ$6:FZ$257,'Aceite Virgen Extra'!$A$6:$A$257,"&gt;="&amp;$A284,'Aceite Virgen Extra'!$B$6:$B$257,"&lt;="&amp;$B284)</f>
        <v>0</v>
      </c>
      <c r="GD284" s="8">
        <f>SUMIFS('Aceite Virgen Extra'!GD$6:GD$257,'Aceite Virgen Extra'!$A$6:$A$257,"&gt;="&amp;$A284,'Aceite Virgen Extra'!$B$6:$B$257,"&lt;="&amp;$B284)</f>
        <v>0</v>
      </c>
      <c r="GE284" s="8">
        <f>SUMIFS('Aceite Virgen Extra'!GE$6:GE$257,'Aceite Virgen Extra'!$A$6:$A$257,"&gt;="&amp;$A284,'Aceite Virgen Extra'!$B$6:$B$257,"&lt;="&amp;$B284)</f>
        <v>0</v>
      </c>
      <c r="GF284" s="8">
        <f>SUMIFS('Aceite Virgen Extra'!GF$6:GF$257,'Aceite Virgen Extra'!$A$6:$A$257,"&gt;="&amp;$A284,'Aceite Virgen Extra'!$B$6:$B$257,"&lt;="&amp;$B284)</f>
        <v>0</v>
      </c>
      <c r="GG284" s="8">
        <f>SUMIFS('Aceite Virgen Extra'!GG$6:GG$257,'Aceite Virgen Extra'!$A$6:$A$257,"&gt;="&amp;$A284,'Aceite Virgen Extra'!$B$6:$B$257,"&lt;="&amp;$B284)</f>
        <v>0</v>
      </c>
      <c r="GK284" s="8">
        <f>SUMIFS('Aceite Virgen Extra'!GK$6:GK$257,'Aceite Virgen Extra'!$A$6:$A$257,"&gt;="&amp;$A284,'Aceite Virgen Extra'!$B$6:$B$257,"&lt;="&amp;$B284)</f>
        <v>0</v>
      </c>
      <c r="GL284" s="8">
        <f>SUMIFS('Aceite Virgen Extra'!GL$6:GL$257,'Aceite Virgen Extra'!$A$6:$A$257,"&gt;="&amp;$A284,'Aceite Virgen Extra'!$B$6:$B$257,"&lt;="&amp;$B284)</f>
        <v>0</v>
      </c>
      <c r="GM284" s="8">
        <f>SUMIFS('Aceite Virgen Extra'!GM$6:GM$257,'Aceite Virgen Extra'!$A$6:$A$257,"&gt;="&amp;$A284,'Aceite Virgen Extra'!$B$6:$B$257,"&lt;="&amp;$B284)</f>
        <v>0</v>
      </c>
      <c r="GN284" s="8">
        <f>SUMIFS('Aceite Virgen Extra'!GN$6:GN$257,'Aceite Virgen Extra'!$A$6:$A$257,"&gt;="&amp;$A284,'Aceite Virgen Extra'!$B$6:$B$257,"&lt;="&amp;$B284)</f>
        <v>0</v>
      </c>
      <c r="GR284" s="8">
        <f>SUMIFS('Aceite Virgen Extra'!GR$6:GR$257,'Aceite Virgen Extra'!$A$6:$A$257,"&gt;="&amp;$A284,'Aceite Virgen Extra'!$B$6:$B$257,"&lt;="&amp;$B284)</f>
        <v>0.14000000000000001</v>
      </c>
      <c r="GS284" s="8">
        <f>SUMIFS('Aceite Virgen Extra'!GS$6:GS$257,'Aceite Virgen Extra'!$A$6:$A$257,"&gt;="&amp;$A284,'Aceite Virgen Extra'!$B$6:$B$257,"&lt;="&amp;$B284)</f>
        <v>0.22</v>
      </c>
      <c r="GT284" s="8">
        <f>SUMIFS('Aceite Virgen Extra'!GT$6:GT$257,'Aceite Virgen Extra'!$A$6:$A$257,"&gt;="&amp;$A284,'Aceite Virgen Extra'!$B$6:$B$257,"&lt;="&amp;$B284)</f>
        <v>0.15</v>
      </c>
      <c r="GU284" s="8">
        <f>SUMIFS('Aceite Virgen Extra'!GU$6:GU$257,'Aceite Virgen Extra'!$A$6:$A$257,"&gt;="&amp;$A284,'Aceite Virgen Extra'!$B$6:$B$257,"&lt;="&amp;$B284)</f>
        <v>0</v>
      </c>
      <c r="GY284" s="8">
        <f>SUMIFS('Aceite Virgen Extra'!GY$6:GY$257,'Aceite Virgen Extra'!$A$6:$A$257,"&gt;="&amp;$A284,'Aceite Virgen Extra'!$B$6:$B$257,"&lt;="&amp;$B284)</f>
        <v>0</v>
      </c>
      <c r="GZ284" s="8">
        <f>SUMIFS('Aceite Virgen Extra'!GZ$6:GZ$257,'Aceite Virgen Extra'!$A$6:$A$257,"&gt;="&amp;$A284,'Aceite Virgen Extra'!$B$6:$B$257,"&lt;="&amp;$B284)</f>
        <v>0</v>
      </c>
      <c r="HA284" s="8">
        <f>SUMIFS('Aceite Virgen Extra'!HA$6:HA$257,'Aceite Virgen Extra'!$A$6:$A$257,"&gt;="&amp;$A284,'Aceite Virgen Extra'!$B$6:$B$257,"&lt;="&amp;$B284)</f>
        <v>0</v>
      </c>
      <c r="HB284" s="8">
        <f>SUMIFS('Aceite Virgen Extra'!HB$6:HB$257,'Aceite Virgen Extra'!$A$6:$A$257,"&gt;="&amp;$A284,'Aceite Virgen Extra'!$B$6:$B$257,"&lt;="&amp;$B284)</f>
        <v>0</v>
      </c>
    </row>
    <row r="285" spans="1:210" x14ac:dyDescent="0.3">
      <c r="A285" s="14">
        <f>'TAM Aceite Virgen Extra'!B33</f>
        <v>6.9</v>
      </c>
      <c r="B285" s="14">
        <f>'TAM Aceite Virgen Extra'!C33</f>
        <v>0</v>
      </c>
      <c r="C285" s="14"/>
      <c r="D285" s="8">
        <f>SUMIF('Aceite Virgen Extra'!$A$6:$A$257,"&gt;="&amp;$A285,'Aceite Virgen Extra'!D$6:D$257)</f>
        <v>10.120000000000001</v>
      </c>
      <c r="E285" s="8">
        <f>SUMIF('Aceite Virgen Extra'!$A$6:$A$257,"&gt;="&amp;$A285,'Aceite Virgen Extra'!E$6:E$257)</f>
        <v>6.9300000000000015</v>
      </c>
      <c r="F285" s="8">
        <f>SUMIF('Aceite Virgen Extra'!$A$6:$A$257,"&gt;="&amp;$A285,'Aceite Virgen Extra'!F$6:F$257)</f>
        <v>7.65</v>
      </c>
      <c r="G285" s="8">
        <f>SUMIF('Aceite Virgen Extra'!$A$6:$A$257,"&gt;="&amp;$A285,'Aceite Virgen Extra'!G$6:G$257)</f>
        <v>17.939999999999998</v>
      </c>
      <c r="H285" s="14"/>
      <c r="I285" s="14"/>
      <c r="J285" s="14"/>
      <c r="K285" s="8">
        <f>SUMIF('Aceite Virgen Extra'!$A$6:$A$257,"&gt;="&amp;$A285,'Aceite Virgen Extra'!K$6:K$257)</f>
        <v>9.84</v>
      </c>
      <c r="L285" s="8">
        <f>SUMIF('Aceite Virgen Extra'!$A$6:$A$257,"&gt;="&amp;$A285,'Aceite Virgen Extra'!L$6:L$257)</f>
        <v>7.73</v>
      </c>
      <c r="M285" s="8">
        <f>SUMIF('Aceite Virgen Extra'!$A$6:$A$257,"&gt;="&amp;$A285,'Aceite Virgen Extra'!M$6:M$257)</f>
        <v>10.899999999999999</v>
      </c>
      <c r="N285" s="8">
        <f>SUMIF('Aceite Virgen Extra'!$A$6:$A$257,"&gt;="&amp;$A285,'Aceite Virgen Extra'!N$6:N$257)</f>
        <v>6.6099999999999994</v>
      </c>
      <c r="O285" s="14"/>
      <c r="P285" s="14"/>
      <c r="Q285" s="14"/>
      <c r="R285" s="8">
        <f>SUMIF('Aceite Virgen Extra'!$A$6:$A$257,"&gt;="&amp;$A285,'Aceite Virgen Extra'!R$6:R$257)</f>
        <v>11.110000000000001</v>
      </c>
      <c r="S285" s="8">
        <f>SUMIF('Aceite Virgen Extra'!$A$6:$A$257,"&gt;="&amp;$A285,'Aceite Virgen Extra'!S$6:S$257)</f>
        <v>9.4199999999999982</v>
      </c>
      <c r="T285" s="8">
        <f>SUMIF('Aceite Virgen Extra'!$A$6:$A$257,"&gt;="&amp;$A285,'Aceite Virgen Extra'!T$6:T$257)</f>
        <v>9.06</v>
      </c>
      <c r="U285" s="8">
        <f>SUMIF('Aceite Virgen Extra'!$A$6:$A$257,"&gt;="&amp;$A285,'Aceite Virgen Extra'!U$6:U$257)</f>
        <v>18.320000000000004</v>
      </c>
      <c r="V285" s="14"/>
      <c r="W285" s="14"/>
      <c r="X285" s="14"/>
      <c r="Y285" s="8">
        <f>SUMIF('Aceite Virgen Extra'!$A$6:$A$257,"&gt;="&amp;$A285,'Aceite Virgen Extra'!Y$6:Y$257)</f>
        <v>8.759999999999998</v>
      </c>
      <c r="Z285" s="8">
        <f>SUMIF('Aceite Virgen Extra'!$A$6:$A$257,"&gt;="&amp;$A285,'Aceite Virgen Extra'!Z$6:Z$257)</f>
        <v>7.2200000000000006</v>
      </c>
      <c r="AA285" s="8">
        <f>SUMIF('Aceite Virgen Extra'!$A$6:$A$257,"&gt;="&amp;$A285,'Aceite Virgen Extra'!AA$6:AA$257)</f>
        <v>8.34</v>
      </c>
      <c r="AB285" s="8">
        <f>SUMIF('Aceite Virgen Extra'!$A$6:$A$257,"&gt;="&amp;$A285,'Aceite Virgen Extra'!AB$6:AB$257)</f>
        <v>7.87</v>
      </c>
      <c r="AC285" s="14"/>
      <c r="AD285" s="14"/>
      <c r="AE285" s="14"/>
      <c r="AF285" s="8">
        <f>SUMIF('Aceite Virgen Extra'!$A$6:$A$257,"&gt;="&amp;$A285,'Aceite Virgen Extra'!AF$6:AF$257)</f>
        <v>8.1</v>
      </c>
      <c r="AG285" s="8">
        <f>SUMIF('Aceite Virgen Extra'!$A$6:$A$257,"&gt;="&amp;$A285,'Aceite Virgen Extra'!AG$6:AG$257)</f>
        <v>6.33</v>
      </c>
      <c r="AH285" s="8">
        <f>SUMIF('Aceite Virgen Extra'!$A$6:$A$257,"&gt;="&amp;$A285,'Aceite Virgen Extra'!AH$6:AH$257)</f>
        <v>9.4699999999999989</v>
      </c>
      <c r="AI285" s="8">
        <f>SUMIF('Aceite Virgen Extra'!$A$6:$A$257,"&gt;="&amp;$A285,'Aceite Virgen Extra'!AI$6:AI$257)</f>
        <v>3.2800000000000002</v>
      </c>
      <c r="AJ285" s="14"/>
      <c r="AK285" s="14"/>
      <c r="AL285" s="14"/>
      <c r="AM285" s="8">
        <f>SUMIF('Aceite Virgen Extra'!$A$6:$A$257,"&gt;="&amp;$A285,'Aceite Virgen Extra'!AM$6:AM$257)</f>
        <v>5.4599999999999991</v>
      </c>
      <c r="AN285" s="8">
        <f>SUMIF('Aceite Virgen Extra'!$A$6:$A$257,"&gt;="&amp;$A285,'Aceite Virgen Extra'!AN$6:AN$257)</f>
        <v>6.2999999999999989</v>
      </c>
      <c r="AO285" s="8">
        <f>SUMIF('Aceite Virgen Extra'!$A$6:$A$257,"&gt;="&amp;$A285,'Aceite Virgen Extra'!AO$6:AO$257)</f>
        <v>5.49</v>
      </c>
      <c r="AP285" s="8">
        <f>SUMIF('Aceite Virgen Extra'!$A$6:$A$257,"&gt;="&amp;$A285,'Aceite Virgen Extra'!AP$6:AP$257)</f>
        <v>4.0900000000000007</v>
      </c>
      <c r="AQ285" s="14"/>
      <c r="AR285" s="14"/>
      <c r="AT285" s="8">
        <f>SUMIF('Aceite Virgen Extra'!$A$6:$A$257,"&gt;="&amp;$A285,'Aceite Virgen Extra'!AT$6:AT$257)</f>
        <v>9.7200000000000024</v>
      </c>
      <c r="AU285" s="8">
        <f>SUMIF('Aceite Virgen Extra'!$A$6:$A$257,"&gt;="&amp;$A285,'Aceite Virgen Extra'!AU$6:AU$257)</f>
        <v>9.23</v>
      </c>
      <c r="AV285" s="8">
        <f>SUMIF('Aceite Virgen Extra'!$A$6:$A$257,"&gt;="&amp;$A285,'Aceite Virgen Extra'!AV$6:AV$257)</f>
        <v>7.75</v>
      </c>
      <c r="AW285" s="8">
        <f>SUMIF('Aceite Virgen Extra'!$A$6:$A$257,"&gt;="&amp;$A285,'Aceite Virgen Extra'!AW$6:AW$257)</f>
        <v>4.7500000000000009</v>
      </c>
      <c r="BA285" s="8">
        <f>SUMIF('Aceite Virgen Extra'!$A$6:$A$257,"&gt;="&amp;$A285,'Aceite Virgen Extra'!BA$6:BA$257)</f>
        <v>8.009999999999998</v>
      </c>
      <c r="BB285" s="8">
        <f>SUMIF('Aceite Virgen Extra'!$A$6:$A$257,"&gt;="&amp;$A285,'Aceite Virgen Extra'!BB$6:BB$257)</f>
        <v>4.72</v>
      </c>
      <c r="BC285" s="8">
        <f>SUMIF('Aceite Virgen Extra'!$A$6:$A$257,"&gt;="&amp;$A285,'Aceite Virgen Extra'!BC$6:BC$257)</f>
        <v>10.32</v>
      </c>
      <c r="BD285" s="8">
        <f>SUMIF('Aceite Virgen Extra'!$A$6:$A$257,"&gt;="&amp;$A285,'Aceite Virgen Extra'!BD$6:BD$257)</f>
        <v>2.3499999999999996</v>
      </c>
      <c r="BH285" s="8">
        <f>SUMIF('Aceite Virgen Extra'!$A$6:$A$257,"&gt;="&amp;$A285,'Aceite Virgen Extra'!BH$6:BH$257)</f>
        <v>7.2299999999999986</v>
      </c>
      <c r="BI285" s="8">
        <f>SUMIF('Aceite Virgen Extra'!$A$6:$A$257,"&gt;="&amp;$A285,'Aceite Virgen Extra'!BI$6:BI$257)</f>
        <v>4.47</v>
      </c>
      <c r="BJ285" s="8">
        <f>SUMIF('Aceite Virgen Extra'!$A$6:$A$257,"&gt;="&amp;$A285,'Aceite Virgen Extra'!BJ$6:BJ$257)</f>
        <v>8.32</v>
      </c>
      <c r="BK285" s="8">
        <f>SUMIF('Aceite Virgen Extra'!$A$6:$A$257,"&gt;="&amp;$A285,'Aceite Virgen Extra'!BK$6:BK$257)</f>
        <v>6.7</v>
      </c>
      <c r="BO285" s="8">
        <f>SUMIF('Aceite Virgen Extra'!$A$6:$A$257,"&gt;="&amp;$A285,'Aceite Virgen Extra'!BO$6:BO$257)</f>
        <v>9.7800000000000011</v>
      </c>
      <c r="BP285" s="8">
        <f>SUMIF('Aceite Virgen Extra'!$A$6:$A$257,"&gt;="&amp;$A285,'Aceite Virgen Extra'!BP$6:BP$257)</f>
        <v>7.7200000000000006</v>
      </c>
      <c r="BQ285" s="8">
        <f>SUMIF('Aceite Virgen Extra'!$A$6:$A$257,"&gt;="&amp;$A285,'Aceite Virgen Extra'!BQ$6:BQ$257)</f>
        <v>10.63</v>
      </c>
      <c r="BR285" s="8">
        <f>SUMIF('Aceite Virgen Extra'!$A$6:$A$257,"&gt;="&amp;$A285,'Aceite Virgen Extra'!BR$6:BR$257)</f>
        <v>9.64</v>
      </c>
      <c r="BV285" s="8">
        <f>SUMIF('Aceite Virgen Extra'!$A$6:$A$257,"&gt;="&amp;$A285,'Aceite Virgen Extra'!BV$6:BV$257)</f>
        <v>9.99</v>
      </c>
      <c r="BW285" s="8">
        <f>SUMIF('Aceite Virgen Extra'!$A$6:$A$257,"&gt;="&amp;$A285,'Aceite Virgen Extra'!BW$6:BW$257)</f>
        <v>12.929999999999998</v>
      </c>
      <c r="BX285" s="8">
        <f>SUMIF('Aceite Virgen Extra'!$A$6:$A$257,"&gt;="&amp;$A285,'Aceite Virgen Extra'!BX$6:BX$257)</f>
        <v>9.81</v>
      </c>
      <c r="BY285" s="8">
        <f>SUMIF('Aceite Virgen Extra'!$A$6:$A$257,"&gt;="&amp;$A285,'Aceite Virgen Extra'!BY$6:BY$257)</f>
        <v>2.44</v>
      </c>
      <c r="CC285" s="8">
        <f>SUMIF('Aceite Virgen Extra'!$A$6:$A$257,"&gt;="&amp;$A285,'Aceite Virgen Extra'!CC$6:CC$257)</f>
        <v>7.879999999999999</v>
      </c>
      <c r="CD285" s="8">
        <f>SUMIF('Aceite Virgen Extra'!$A$6:$A$257,"&gt;="&amp;$A285,'Aceite Virgen Extra'!CD$6:CD$257)</f>
        <v>5.9200000000000008</v>
      </c>
      <c r="CE285" s="8">
        <f>SUMIF('Aceite Virgen Extra'!$A$6:$A$257,"&gt;="&amp;$A285,'Aceite Virgen Extra'!CE$6:CE$257)</f>
        <v>8.7999999999999989</v>
      </c>
      <c r="CF285" s="8">
        <f>SUMIF('Aceite Virgen Extra'!$A$6:$A$257,"&gt;="&amp;$A285,'Aceite Virgen Extra'!CF$6:CF$257)</f>
        <v>4.1500000000000004</v>
      </c>
      <c r="CJ285" s="8">
        <f>SUMIF('Aceite Virgen Extra'!$A$6:$A$257,"&gt;="&amp;$A285,'Aceite Virgen Extra'!CJ$6:CJ$257)</f>
        <v>6.9099999999999984</v>
      </c>
      <c r="CK285" s="8">
        <f>SUMIF('Aceite Virgen Extra'!$A$6:$A$257,"&gt;="&amp;$A285,'Aceite Virgen Extra'!CK$6:CK$257)</f>
        <v>5.6700000000000008</v>
      </c>
      <c r="CL285" s="8">
        <f>SUMIF('Aceite Virgen Extra'!$A$6:$A$257,"&gt;="&amp;$A285,'Aceite Virgen Extra'!CL$6:CL$257)</f>
        <v>8.1300000000000008</v>
      </c>
      <c r="CM285" s="8">
        <f>SUMIF('Aceite Virgen Extra'!$A$6:$A$257,"&gt;="&amp;$A285,'Aceite Virgen Extra'!CM$6:CM$257)</f>
        <v>4.5299999999999994</v>
      </c>
      <c r="CQ285" s="8">
        <f>SUMIF('Aceite Virgen Extra'!$A$6:$A$257,"&gt;="&amp;$A285,'Aceite Virgen Extra'!CQ$6:CQ$257)</f>
        <v>7.4899999999999984</v>
      </c>
      <c r="CR285" s="8">
        <f>SUMIF('Aceite Virgen Extra'!$A$6:$A$257,"&gt;="&amp;$A285,'Aceite Virgen Extra'!CR$6:CR$257)</f>
        <v>8.25</v>
      </c>
      <c r="CS285" s="8">
        <f>SUMIF('Aceite Virgen Extra'!$A$6:$A$257,"&gt;="&amp;$A285,'Aceite Virgen Extra'!CS$6:CS$257)</f>
        <v>8.43</v>
      </c>
      <c r="CT285" s="8">
        <f>SUMIF('Aceite Virgen Extra'!$A$6:$A$257,"&gt;="&amp;$A285,'Aceite Virgen Extra'!CT$6:CT$257)</f>
        <v>1.35</v>
      </c>
      <c r="CX285" s="8">
        <f>SUMIF('Aceite Virgen Extra'!$A$6:$A$257,"&gt;="&amp;$A285,'Aceite Virgen Extra'!CX$6:CX$257)</f>
        <v>8.9700000000000006</v>
      </c>
      <c r="CY285" s="8">
        <f>SUMIF('Aceite Virgen Extra'!$A$6:$A$257,"&gt;="&amp;$A285,'Aceite Virgen Extra'!CY$6:CY$257)</f>
        <v>9.1</v>
      </c>
      <c r="CZ285" s="8">
        <f>SUMIF('Aceite Virgen Extra'!$A$6:$A$257,"&gt;="&amp;$A285,'Aceite Virgen Extra'!CZ$6:CZ$257)</f>
        <v>9.5599999999999987</v>
      </c>
      <c r="DA285" s="8">
        <f>SUMIF('Aceite Virgen Extra'!$A$6:$A$257,"&gt;="&amp;$A285,'Aceite Virgen Extra'!DA$6:DA$257)</f>
        <v>5.18</v>
      </c>
      <c r="DE285" s="8">
        <f>SUMIF('Aceite Virgen Extra'!$A$6:$A$257,"&gt;="&amp;$A285,'Aceite Virgen Extra'!DE$6:DE$257)</f>
        <v>7.0599999999999987</v>
      </c>
      <c r="DF285" s="8">
        <f>SUMIF('Aceite Virgen Extra'!$A$6:$A$257,"&gt;="&amp;$A285,'Aceite Virgen Extra'!DF$6:DF$257)</f>
        <v>6.8000000000000007</v>
      </c>
      <c r="DG285" s="8">
        <f>SUMIF('Aceite Virgen Extra'!$A$6:$A$257,"&gt;="&amp;$A285,'Aceite Virgen Extra'!DG$6:DG$257)</f>
        <v>7.42</v>
      </c>
      <c r="DH285" s="8">
        <f>SUMIF('Aceite Virgen Extra'!$A$6:$A$257,"&gt;="&amp;$A285,'Aceite Virgen Extra'!DH$6:DH$257)</f>
        <v>2.11</v>
      </c>
      <c r="DL285" s="8">
        <f>SUMIF('Aceite Virgen Extra'!$A$6:$A$257,"&gt;="&amp;$A285,'Aceite Virgen Extra'!DL$6:DL$257)</f>
        <v>8.0599999999999987</v>
      </c>
      <c r="DM285" s="8">
        <f>SUMIF('Aceite Virgen Extra'!$A$6:$A$257,"&gt;="&amp;$A285,'Aceite Virgen Extra'!DM$6:DM$257)</f>
        <v>6.7200000000000006</v>
      </c>
      <c r="DN285" s="8">
        <f>SUMIF('Aceite Virgen Extra'!$A$6:$A$257,"&gt;="&amp;$A285,'Aceite Virgen Extra'!DN$6:DN$257)</f>
        <v>9.2000000000000011</v>
      </c>
      <c r="DO285" s="8">
        <f>SUMIF('Aceite Virgen Extra'!$A$6:$A$257,"&gt;="&amp;$A285,'Aceite Virgen Extra'!DO$6:DO$257)</f>
        <v>4.21</v>
      </c>
      <c r="DS285" s="8">
        <f>SUMIF('Aceite Virgen Extra'!$A$6:$A$257,"&gt;="&amp;$A285,'Aceite Virgen Extra'!DS$6:DS$257)</f>
        <v>8.4400000000000013</v>
      </c>
      <c r="DT285" s="8">
        <f>SUMIF('Aceite Virgen Extra'!$A$6:$A$257,"&gt;="&amp;$A285,'Aceite Virgen Extra'!DT$6:DT$257)</f>
        <v>7.77</v>
      </c>
      <c r="DU285" s="8">
        <f>SUMIF('Aceite Virgen Extra'!$A$6:$A$257,"&gt;="&amp;$A285,'Aceite Virgen Extra'!DU$6:DU$257)</f>
        <v>10.09</v>
      </c>
      <c r="DV285" s="8">
        <f>SUMIF('Aceite Virgen Extra'!$A$6:$A$257,"&gt;="&amp;$A285,'Aceite Virgen Extra'!DV$6:DV$257)</f>
        <v>0.85</v>
      </c>
      <c r="DZ285" s="8">
        <f>SUMIF('Aceite Virgen Extra'!$A$6:$A$257,"&gt;="&amp;$A285,'Aceite Virgen Extra'!DZ$6:DZ$257)</f>
        <v>8.9800000000000022</v>
      </c>
      <c r="EA285" s="8">
        <f>SUMIF('Aceite Virgen Extra'!$A$6:$A$257,"&gt;="&amp;$A285,'Aceite Virgen Extra'!EA$6:EA$257)</f>
        <v>5.169999999999999</v>
      </c>
      <c r="EB285" s="8">
        <f>SUMIF('Aceite Virgen Extra'!$A$6:$A$257,"&gt;="&amp;$A285,'Aceite Virgen Extra'!EB$6:EB$257)</f>
        <v>8.6</v>
      </c>
      <c r="EC285" s="8">
        <f>SUMIF('Aceite Virgen Extra'!$A$6:$A$257,"&gt;="&amp;$A285,'Aceite Virgen Extra'!EC$6:EC$257)</f>
        <v>5.8199999999999994</v>
      </c>
      <c r="EG285" s="8">
        <f>SUMIF('Aceite Virgen Extra'!$A$6:$A$257,"&gt;="&amp;$A285,'Aceite Virgen Extra'!EG$6:EG$257)</f>
        <v>6.9799999999999986</v>
      </c>
      <c r="EH285" s="8">
        <f>SUMIF('Aceite Virgen Extra'!$A$6:$A$257,"&gt;="&amp;$A285,'Aceite Virgen Extra'!EH$6:EH$257)</f>
        <v>4.96</v>
      </c>
      <c r="EI285" s="8">
        <f>SUMIF('Aceite Virgen Extra'!$A$6:$A$257,"&gt;="&amp;$A285,'Aceite Virgen Extra'!EI$6:EI$257)</f>
        <v>7.8900000000000006</v>
      </c>
      <c r="EJ285" s="8">
        <f>SUMIF('Aceite Virgen Extra'!$A$6:$A$257,"&gt;="&amp;$A285,'Aceite Virgen Extra'!EJ$6:EJ$257)</f>
        <v>6.45</v>
      </c>
      <c r="EN285" s="8">
        <f>SUMIF('Aceite Virgen Extra'!$A$6:$A$257,"&gt;="&amp;$A285,'Aceite Virgen Extra'!EN$6:EN$257)</f>
        <v>7.16</v>
      </c>
      <c r="EO285" s="8">
        <f>SUMIF('Aceite Virgen Extra'!$A$6:$A$257,"&gt;="&amp;$A285,'Aceite Virgen Extra'!EO$6:EO$257)</f>
        <v>5.2700000000000005</v>
      </c>
      <c r="EP285" s="8">
        <f>SUMIF('Aceite Virgen Extra'!$A$6:$A$257,"&gt;="&amp;$A285,'Aceite Virgen Extra'!EP$6:EP$257)</f>
        <v>9.2899999999999991</v>
      </c>
      <c r="EQ285" s="8">
        <f>SUMIF('Aceite Virgen Extra'!$A$6:$A$257,"&gt;="&amp;$A285,'Aceite Virgen Extra'!EQ$6:EQ$257)</f>
        <v>3.02</v>
      </c>
      <c r="EU285" s="8">
        <f>SUMIF('Aceite Virgen Extra'!$A$6:$A$257,"&gt;="&amp;$A285,'Aceite Virgen Extra'!EU$6:EU$257)</f>
        <v>9.16</v>
      </c>
      <c r="EV285" s="8">
        <f>SUMIF('Aceite Virgen Extra'!$A$6:$A$257,"&gt;="&amp;$A285,'Aceite Virgen Extra'!EV$6:EV$257)</f>
        <v>8.01</v>
      </c>
      <c r="EW285" s="8">
        <f>SUMIF('Aceite Virgen Extra'!$A$6:$A$257,"&gt;="&amp;$A285,'Aceite Virgen Extra'!EW$6:EW$257)</f>
        <v>10.360000000000001</v>
      </c>
      <c r="EX285" s="8">
        <f>SUMIF('Aceite Virgen Extra'!$A$6:$A$257,"&gt;="&amp;$A285,'Aceite Virgen Extra'!EX$6:EX$257)</f>
        <v>4.3900000000000006</v>
      </c>
      <c r="FB285" s="8">
        <f>SUMIF('Aceite Virgen Extra'!$A$6:$A$257,"&gt;="&amp;$A285,'Aceite Virgen Extra'!FB$6:FB$257)</f>
        <v>7.62</v>
      </c>
      <c r="FC285" s="8">
        <f>SUMIF('Aceite Virgen Extra'!$A$6:$A$257,"&gt;="&amp;$A285,'Aceite Virgen Extra'!FC$6:FC$257)</f>
        <v>7.11</v>
      </c>
      <c r="FD285" s="8">
        <f>SUMIF('Aceite Virgen Extra'!$A$6:$A$257,"&gt;="&amp;$A285,'Aceite Virgen Extra'!FD$6:FD$257)</f>
        <v>8.6300000000000008</v>
      </c>
      <c r="FE285" s="8">
        <f>SUMIF('Aceite Virgen Extra'!$A$6:$A$257,"&gt;="&amp;$A285,'Aceite Virgen Extra'!FE$6:FE$257)</f>
        <v>3.35</v>
      </c>
      <c r="FI285" s="8">
        <f>SUMIF('Aceite Virgen Extra'!$A$6:$A$257,"&gt;="&amp;$A285,'Aceite Virgen Extra'!FI$6:FI$257)</f>
        <v>8.3999999999999986</v>
      </c>
      <c r="FJ285" s="8">
        <f>SUMIF('Aceite Virgen Extra'!$A$6:$A$257,"&gt;="&amp;$A285,'Aceite Virgen Extra'!FJ$6:FJ$257)</f>
        <v>10.41</v>
      </c>
      <c r="FK285" s="8">
        <f>SUMIF('Aceite Virgen Extra'!$A$6:$A$257,"&gt;="&amp;$A285,'Aceite Virgen Extra'!FK$6:FK$257)</f>
        <v>9.08</v>
      </c>
      <c r="FL285" s="8">
        <f>SUMIF('Aceite Virgen Extra'!$A$6:$A$257,"&gt;="&amp;$A285,'Aceite Virgen Extra'!FL$6:FL$257)</f>
        <v>0.61</v>
      </c>
      <c r="FP285" s="8">
        <f>SUMIF('Aceite Virgen Extra'!$A$6:$A$257,"&gt;="&amp;$A285,'Aceite Virgen Extra'!FP$6:FP$257)</f>
        <v>8.44</v>
      </c>
      <c r="FQ285" s="8">
        <f>SUMIF('Aceite Virgen Extra'!$A$6:$A$257,"&gt;="&amp;$A285,'Aceite Virgen Extra'!FQ$6:FQ$257)</f>
        <v>5.23</v>
      </c>
      <c r="FR285" s="8">
        <f>SUMIF('Aceite Virgen Extra'!$A$6:$A$257,"&gt;="&amp;$A285,'Aceite Virgen Extra'!FR$6:FR$257)</f>
        <v>10.46</v>
      </c>
      <c r="FS285" s="8">
        <f>SUMIF('Aceite Virgen Extra'!$A$6:$A$257,"&gt;="&amp;$A285,'Aceite Virgen Extra'!FS$6:FS$257)</f>
        <v>1.65</v>
      </c>
      <c r="FW285" s="8">
        <f>SUMIF('Aceite Virgen Extra'!$A$6:$A$257,"&gt;="&amp;$A285,'Aceite Virgen Extra'!FW$6:FW$257)</f>
        <v>8.7799999999999976</v>
      </c>
      <c r="FX285" s="8">
        <f>SUMIF('Aceite Virgen Extra'!$A$6:$A$257,"&gt;="&amp;$A285,'Aceite Virgen Extra'!FX$6:FX$257)</f>
        <v>9.17</v>
      </c>
      <c r="FY285" s="8">
        <f>SUMIF('Aceite Virgen Extra'!$A$6:$A$257,"&gt;="&amp;$A285,'Aceite Virgen Extra'!FY$6:FY$257)</f>
        <v>9.57</v>
      </c>
      <c r="FZ285" s="8">
        <f>SUMIF('Aceite Virgen Extra'!$A$6:$A$257,"&gt;="&amp;$A285,'Aceite Virgen Extra'!FZ$6:FZ$257)</f>
        <v>1.48</v>
      </c>
      <c r="GD285" s="8">
        <f>SUMIF('Aceite Virgen Extra'!$A$6:$A$257,"&gt;="&amp;$A285,'Aceite Virgen Extra'!GD$6:GD$257)</f>
        <v>7.6499999999999986</v>
      </c>
      <c r="GE285" s="8">
        <f>SUMIF('Aceite Virgen Extra'!$A$6:$A$257,"&gt;="&amp;$A285,'Aceite Virgen Extra'!GE$6:GE$257)</f>
        <v>5.0900000000000007</v>
      </c>
      <c r="GF285" s="8">
        <f>SUMIF('Aceite Virgen Extra'!$A$6:$A$257,"&gt;="&amp;$A285,'Aceite Virgen Extra'!GF$6:GF$257)</f>
        <v>8.64</v>
      </c>
      <c r="GG285" s="8">
        <f>SUMIF('Aceite Virgen Extra'!$A$6:$A$257,"&gt;="&amp;$A285,'Aceite Virgen Extra'!GG$6:GG$257)</f>
        <v>4.25</v>
      </c>
      <c r="GK285" s="8">
        <f>SUMIF('Aceite Virgen Extra'!$A$6:$A$257,"&gt;="&amp;$A285,'Aceite Virgen Extra'!GK$6:GK$257)</f>
        <v>7.04</v>
      </c>
      <c r="GL285" s="8">
        <f>SUMIF('Aceite Virgen Extra'!$A$6:$A$257,"&gt;="&amp;$A285,'Aceite Virgen Extra'!GL$6:GL$257)</f>
        <v>5.9</v>
      </c>
      <c r="GM285" s="8">
        <f>SUMIF('Aceite Virgen Extra'!$A$6:$A$257,"&gt;="&amp;$A285,'Aceite Virgen Extra'!GM$6:GM$257)</f>
        <v>8.14</v>
      </c>
      <c r="GN285" s="8">
        <f>SUMIF('Aceite Virgen Extra'!$A$6:$A$257,"&gt;="&amp;$A285,'Aceite Virgen Extra'!GN$6:GN$257)</f>
        <v>2.94</v>
      </c>
      <c r="GR285" s="8">
        <f>SUMIF('Aceite Virgen Extra'!$A$6:$A$257,"&gt;="&amp;$A285,'Aceite Virgen Extra'!GR$6:GR$257)</f>
        <v>6.8599999999999985</v>
      </c>
      <c r="GS285" s="8">
        <f>SUMIF('Aceite Virgen Extra'!$A$6:$A$257,"&gt;="&amp;$A285,'Aceite Virgen Extra'!GS$6:GS$257)</f>
        <v>5.8299999999999992</v>
      </c>
      <c r="GT285" s="8">
        <f>SUMIF('Aceite Virgen Extra'!$A$6:$A$257,"&gt;="&amp;$A285,'Aceite Virgen Extra'!GT$6:GT$257)</f>
        <v>8.7800000000000011</v>
      </c>
      <c r="GU285" s="8">
        <f>SUMIF('Aceite Virgen Extra'!$A$6:$A$257,"&gt;="&amp;$A285,'Aceite Virgen Extra'!GU$6:GU$257)</f>
        <v>0.48</v>
      </c>
      <c r="GY285" s="8">
        <f>SUMIF('Aceite Virgen Extra'!$A$6:$A$257,"&gt;="&amp;$A285,'Aceite Virgen Extra'!GY$6:GY$257)</f>
        <v>6.98</v>
      </c>
      <c r="GZ285" s="8">
        <f>SUMIF('Aceite Virgen Extra'!$A$6:$A$257,"&gt;="&amp;$A285,'Aceite Virgen Extra'!GZ$6:GZ$257)</f>
        <v>4.080000000000001</v>
      </c>
      <c r="HA285" s="8">
        <f>SUMIF('Aceite Virgen Extra'!$A$6:$A$257,"&gt;="&amp;$A285,'Aceite Virgen Extra'!HA$6:HA$257)</f>
        <v>7.4700000000000006</v>
      </c>
      <c r="HB285" s="8">
        <f>SUMIF('Aceite Virgen Extra'!$A$6:$A$257,"&gt;="&amp;$A285,'Aceite Virgen Extra'!HB$6:HB$257)</f>
        <v>4.42</v>
      </c>
    </row>
    <row r="286" spans="1:210" x14ac:dyDescent="0.3">
      <c r="GR286" s="58"/>
      <c r="GS286" s="58"/>
      <c r="GT286" s="58"/>
      <c r="GU286" s="58"/>
    </row>
    <row r="287" spans="1:210" x14ac:dyDescent="0.3">
      <c r="D287" s="11">
        <f>SUM(D262:D285)</f>
        <v>100.02</v>
      </c>
      <c r="E287" s="11">
        <f>SUM(E262:E285)</f>
        <v>99.960000000000008</v>
      </c>
      <c r="F287" s="11">
        <f>SUM(F262:F285)</f>
        <v>100.02000000000001</v>
      </c>
      <c r="G287" s="11">
        <f>SUM(G262:G285)</f>
        <v>100</v>
      </c>
      <c r="K287" s="11">
        <f>SUM(K262:K285)</f>
        <v>99.97</v>
      </c>
      <c r="L287" s="11">
        <f>SUM(L262:L285)</f>
        <v>99.98</v>
      </c>
      <c r="M287" s="11">
        <f>SUM(M262:M285)</f>
        <v>100</v>
      </c>
      <c r="N287" s="11">
        <f>SUM(N262:N285)</f>
        <v>100.00000000000001</v>
      </c>
      <c r="R287" s="11">
        <f>SUM(R262:R285)</f>
        <v>99.99</v>
      </c>
      <c r="S287" s="11">
        <f>SUM(S262:S285)</f>
        <v>100.02</v>
      </c>
      <c r="T287" s="11">
        <f>SUM(T262:T285)</f>
        <v>99.969999999999985</v>
      </c>
      <c r="U287" s="11">
        <f>SUM(U262:U285)</f>
        <v>99.990000000000009</v>
      </c>
      <c r="Y287" s="11">
        <f>SUM(Y262:Y285)</f>
        <v>100.04999999999998</v>
      </c>
      <c r="Z287" s="11">
        <f>SUM(Z262:Z285)</f>
        <v>99.97</v>
      </c>
      <c r="AA287" s="11">
        <f>SUM(AA262:AA285)</f>
        <v>100.00999999999999</v>
      </c>
      <c r="AB287" s="11">
        <f>SUM(AB262:AB285)</f>
        <v>99.97999999999999</v>
      </c>
      <c r="AF287" s="11">
        <f>SUM(AF262:AF285)</f>
        <v>100.00999999999998</v>
      </c>
      <c r="AG287" s="11">
        <f>SUM(AG262:AG285)</f>
        <v>99.99</v>
      </c>
      <c r="AH287" s="11">
        <f>SUM(AH262:AH285)</f>
        <v>100.01000000000002</v>
      </c>
      <c r="AI287" s="11">
        <f>SUM(AI262:AI285)</f>
        <v>99.97</v>
      </c>
      <c r="AM287" s="11">
        <f>SUM(AM262:AM285)</f>
        <v>99.97999999999999</v>
      </c>
      <c r="AN287" s="11">
        <f>SUM(AN262:AN285)</f>
        <v>99.98</v>
      </c>
      <c r="AO287" s="11">
        <f>SUM(AO262:AO285)</f>
        <v>100.02000000000001</v>
      </c>
      <c r="AP287" s="11">
        <f>SUM(AP262:AP285)</f>
        <v>100.01</v>
      </c>
      <c r="AT287" s="11">
        <f>SUM(AT262:AT285)</f>
        <v>100.00000000000001</v>
      </c>
      <c r="AU287" s="11">
        <f>SUM(AU262:AU285)</f>
        <v>100.00000000000001</v>
      </c>
      <c r="AV287" s="11">
        <f>SUM(AV262:AV285)</f>
        <v>99.98</v>
      </c>
      <c r="AW287" s="11">
        <f>SUM(AW262:AW285)</f>
        <v>99.999999999999986</v>
      </c>
      <c r="BA287" s="11">
        <f>SUM(BA262:BA285)</f>
        <v>100.04999999999998</v>
      </c>
      <c r="BB287" s="11">
        <f>SUM(BB262:BB285)</f>
        <v>99.989999999999981</v>
      </c>
      <c r="BC287" s="11">
        <f>SUM(BC262:BC285)</f>
        <v>99.97</v>
      </c>
      <c r="BD287" s="11">
        <f>SUM(BD262:BD285)</f>
        <v>100.03999999999999</v>
      </c>
      <c r="BH287" s="11">
        <f>SUM(BH262:BH285)</f>
        <v>100.02999999999996</v>
      </c>
      <c r="BI287" s="11">
        <f>SUM(BI262:BI285)</f>
        <v>100.01</v>
      </c>
      <c r="BJ287" s="11">
        <f>SUM(BJ262:BJ285)</f>
        <v>99.990000000000009</v>
      </c>
      <c r="BK287" s="11">
        <f>SUM(BK262:BK285)</f>
        <v>99.990000000000009</v>
      </c>
      <c r="BO287" s="11">
        <f>SUM(BO262:BO285)</f>
        <v>100.00999999999999</v>
      </c>
      <c r="BP287" s="11">
        <f>SUM(BP262:BP285)</f>
        <v>100.02999999999999</v>
      </c>
      <c r="BQ287" s="11">
        <f>SUM(BQ262:BQ285)</f>
        <v>100.01999999999997</v>
      </c>
      <c r="BR287" s="11">
        <f>SUM(BR262:BR285)</f>
        <v>100.01</v>
      </c>
      <c r="BV287" s="11">
        <f>SUM(BV262:BV285)</f>
        <v>100.01</v>
      </c>
      <c r="BW287" s="11">
        <f>SUM(BW262:BW285)</f>
        <v>99.95999999999998</v>
      </c>
      <c r="BX287" s="11">
        <f>SUM(BX262:BX285)</f>
        <v>99.980000000000018</v>
      </c>
      <c r="BY287" s="11">
        <f>SUM(BY262:BY285)</f>
        <v>100.01999999999998</v>
      </c>
      <c r="CC287" s="11">
        <f>SUM(CC262:CC285)</f>
        <v>100</v>
      </c>
      <c r="CD287" s="11">
        <f>SUM(CD262:CD285)</f>
        <v>99.98</v>
      </c>
      <c r="CE287" s="11">
        <f>SUM(CE262:CE285)</f>
        <v>99.989999999999981</v>
      </c>
      <c r="CF287" s="11">
        <f>SUM(CF262:CF285)</f>
        <v>100</v>
      </c>
      <c r="CJ287" s="11">
        <f>SUM(CJ262:CJ285)</f>
        <v>100</v>
      </c>
      <c r="CK287" s="11">
        <f>SUM(CK262:CK285)</f>
        <v>99.980000000000018</v>
      </c>
      <c r="CL287" s="11">
        <f>SUM(CL262:CL285)</f>
        <v>100.00000000000001</v>
      </c>
      <c r="CM287" s="11">
        <f>SUM(CM262:CM285)</f>
        <v>100.01000000000003</v>
      </c>
      <c r="CQ287" s="11">
        <f>SUM(CQ262:CQ285)</f>
        <v>99.95999999999998</v>
      </c>
      <c r="CR287" s="11">
        <f>SUM(CR262:CR285)</f>
        <v>99.99</v>
      </c>
      <c r="CS287" s="11">
        <f>SUM(CS262:CS285)</f>
        <v>99.990000000000009</v>
      </c>
      <c r="CT287" s="11">
        <f>SUM(CT262:CT285)</f>
        <v>99.999999999999986</v>
      </c>
      <c r="CX287" s="11">
        <f>SUM(CX262:CX285)</f>
        <v>99.990000000000009</v>
      </c>
      <c r="CY287" s="11">
        <f>SUM(CY262:CY285)</f>
        <v>99.970000000000013</v>
      </c>
      <c r="CZ287" s="11">
        <f>SUM(CZ262:CZ285)</f>
        <v>100.06000000000002</v>
      </c>
      <c r="DA287" s="11">
        <f>SUM(DA262:DA285)</f>
        <v>99.97999999999999</v>
      </c>
      <c r="DE287" s="11">
        <f>SUM(DE262:DE285)</f>
        <v>99.999999999999986</v>
      </c>
      <c r="DF287" s="11">
        <f>SUM(DF262:DF285)</f>
        <v>99.96</v>
      </c>
      <c r="DG287" s="11">
        <f>SUM(DG262:DG285)</f>
        <v>100</v>
      </c>
      <c r="DH287" s="11">
        <f>SUM(DH262:DH285)</f>
        <v>100.00000000000001</v>
      </c>
      <c r="DL287" s="11">
        <f>SUM(DL262:DL285)</f>
        <v>100.03</v>
      </c>
      <c r="DM287" s="11">
        <f>SUM(DM262:DM285)</f>
        <v>99.97999999999999</v>
      </c>
      <c r="DN287" s="11">
        <f>SUM(DN262:DN285)</f>
        <v>99.99</v>
      </c>
      <c r="DO287" s="11">
        <f>SUM(DO262:DO285)</f>
        <v>99.959999999999965</v>
      </c>
      <c r="DS287" s="11">
        <f>SUM(DS262:DS285)</f>
        <v>99.96</v>
      </c>
      <c r="DT287" s="11">
        <f>SUM(DT262:DT285)</f>
        <v>99.989999999999981</v>
      </c>
      <c r="DU287" s="11">
        <f>SUM(DU262:DU285)</f>
        <v>100.02</v>
      </c>
      <c r="DV287" s="11">
        <f>SUM(DV262:DV285)</f>
        <v>99.999999999999986</v>
      </c>
      <c r="DZ287" s="11">
        <f>SUM(DZ262:DZ285)</f>
        <v>100.02000000000001</v>
      </c>
      <c r="EA287" s="11">
        <f>SUM(EA262:EA285)</f>
        <v>100.00999999999999</v>
      </c>
      <c r="EB287" s="11">
        <f>SUM(EB262:EB285)</f>
        <v>100.01999999999998</v>
      </c>
      <c r="EC287" s="11">
        <f>SUM(EC262:EC285)</f>
        <v>99.999999999999972</v>
      </c>
      <c r="EG287" s="11">
        <f>SUM(EG262:EG285)</f>
        <v>100.05999999999999</v>
      </c>
      <c r="EH287" s="11">
        <f>SUM(EH262:EH285)</f>
        <v>100.01</v>
      </c>
      <c r="EI287" s="11">
        <f>SUM(EI262:EI285)</f>
        <v>100.01</v>
      </c>
      <c r="EJ287" s="11">
        <f>SUM(EJ262:EJ285)</f>
        <v>99.950000000000017</v>
      </c>
      <c r="EN287" s="11">
        <f>SUM(EN262:EN285)</f>
        <v>100.04</v>
      </c>
      <c r="EO287" s="11">
        <f>SUM(EO262:EO285)</f>
        <v>100.03999999999999</v>
      </c>
      <c r="EP287" s="11">
        <f>SUM(EP262:EP285)</f>
        <v>100.01999999999995</v>
      </c>
      <c r="EQ287" s="11">
        <f>SUM(EQ262:EQ285)</f>
        <v>99.99</v>
      </c>
      <c r="EU287" s="11">
        <f>SUM(EU262:EU285)</f>
        <v>99.949999999999974</v>
      </c>
      <c r="EV287" s="11">
        <f>SUM(EV262:EV285)</f>
        <v>99.97999999999999</v>
      </c>
      <c r="EW287" s="11">
        <f>SUM(EW262:EW285)</f>
        <v>100.01</v>
      </c>
      <c r="EX287" s="11">
        <f>SUM(EX262:EX285)</f>
        <v>99.98</v>
      </c>
      <c r="FB287" s="11">
        <f>SUM(FB262:FB285)</f>
        <v>99.990000000000009</v>
      </c>
      <c r="FC287" s="11">
        <f>SUM(FC262:FC285)</f>
        <v>99.969999999999985</v>
      </c>
      <c r="FD287" s="11">
        <f>SUM(FD262:FD285)</f>
        <v>99.99</v>
      </c>
      <c r="FE287" s="11">
        <f>SUM(FE262:FE285)</f>
        <v>99.97999999999999</v>
      </c>
      <c r="FI287" s="11">
        <f>SUM(FI262:FI285)</f>
        <v>99.960000000000008</v>
      </c>
      <c r="FJ287" s="11">
        <f>SUM(FJ262:FJ285)</f>
        <v>100</v>
      </c>
      <c r="FK287" s="11">
        <f>SUM(FK262:FK285)</f>
        <v>100.02000000000001</v>
      </c>
      <c r="FL287" s="11">
        <f>SUM(FL262:FL285)</f>
        <v>100.02000000000001</v>
      </c>
      <c r="FP287" s="11">
        <f>SUM(FP262:FP285)</f>
        <v>100.07999999999998</v>
      </c>
      <c r="FQ287" s="11">
        <f>SUM(FQ262:FQ285)</f>
        <v>100.01</v>
      </c>
      <c r="FR287" s="11">
        <f>SUM(FR262:FR285)</f>
        <v>100.00999999999999</v>
      </c>
      <c r="FS287" s="11">
        <f>SUM(FS262:FS285)</f>
        <v>100.00000000000001</v>
      </c>
      <c r="FW287" s="11">
        <f>SUM(FW262:FW285)</f>
        <v>99.990000000000023</v>
      </c>
      <c r="FX287" s="11">
        <f>SUM(FX262:FX285)</f>
        <v>100.02000000000001</v>
      </c>
      <c r="FY287" s="11">
        <f>SUM(FY262:FY285)</f>
        <v>100.01000000000002</v>
      </c>
      <c r="FZ287" s="11">
        <f>SUM(FZ262:FZ285)</f>
        <v>99.990000000000009</v>
      </c>
      <c r="GD287" s="11">
        <f>SUM(GD262:GD285)</f>
        <v>99.980000000000018</v>
      </c>
      <c r="GE287" s="11">
        <f>SUM(GE262:GE285)</f>
        <v>100.00999999999999</v>
      </c>
      <c r="GF287" s="11">
        <f>SUM(GF262:GF285)</f>
        <v>100.04</v>
      </c>
      <c r="GG287" s="11">
        <f>SUM(GG262:GG285)</f>
        <v>100.00999999999999</v>
      </c>
      <c r="GK287" s="11">
        <f>SUM(GK262:GK285)</f>
        <v>99.960000000000008</v>
      </c>
      <c r="GL287" s="11">
        <f>SUM(GL262:GL285)</f>
        <v>99.95999999999998</v>
      </c>
      <c r="GM287" s="11">
        <f>SUM(GM262:GM285)</f>
        <v>99.979999999999976</v>
      </c>
      <c r="GN287" s="11">
        <f>SUM(GN262:GN285)</f>
        <v>99.990000000000009</v>
      </c>
      <c r="GR287" s="11">
        <f>SUM(GR262:GR285)</f>
        <v>100.01999999999998</v>
      </c>
      <c r="GS287" s="11">
        <f>SUM(GS262:GS285)</f>
        <v>100.04</v>
      </c>
      <c r="GT287" s="11">
        <f>SUM(GT262:GT285)</f>
        <v>99.980000000000018</v>
      </c>
      <c r="GU287" s="11">
        <f>SUM(GU262:GU285)</f>
        <v>100.01000000000002</v>
      </c>
      <c r="GY287" s="11">
        <f>SUM(GY262:GY285)</f>
        <v>99.970000000000013</v>
      </c>
      <c r="GZ287" s="11">
        <f>SUM(GZ262:GZ285)</f>
        <v>99.99</v>
      </c>
      <c r="HA287" s="11">
        <f>SUM(HA262:HA285)</f>
        <v>99.939999999999984</v>
      </c>
      <c r="HB287" s="11">
        <f>SUM(HB262:HB285)</f>
        <v>99.98</v>
      </c>
    </row>
  </sheetData>
  <mergeCells count="1">
    <mergeCell ref="A260:B260"/>
  </mergeCells>
  <conditionalFormatting sqref="BA287:BD287">
    <cfRule type="cellIs" dxfId="183" priority="88" operator="greaterThan">
      <formula>100.1</formula>
    </cfRule>
    <cfRule type="cellIs" dxfId="182" priority="89" operator="greaterThan">
      <formula>99.8</formula>
    </cfRule>
    <cfRule type="cellIs" dxfId="181" priority="90" operator="lessThan">
      <formula>99.8</formula>
    </cfRule>
  </conditionalFormatting>
  <conditionalFormatting sqref="BH287:BK287">
    <cfRule type="cellIs" dxfId="180" priority="85" operator="greaterThan">
      <formula>100.1</formula>
    </cfRule>
    <cfRule type="cellIs" dxfId="179" priority="86" operator="greaterThan">
      <formula>99.8</formula>
    </cfRule>
    <cfRule type="cellIs" dxfId="178" priority="87" operator="lessThan">
      <formula>99.8</formula>
    </cfRule>
  </conditionalFormatting>
  <conditionalFormatting sqref="BO287:BR287">
    <cfRule type="cellIs" dxfId="177" priority="82" operator="greaterThan">
      <formula>100.1</formula>
    </cfRule>
    <cfRule type="cellIs" dxfId="176" priority="83" operator="greaterThan">
      <formula>99.8</formula>
    </cfRule>
    <cfRule type="cellIs" dxfId="175" priority="84" operator="lessThan">
      <formula>99.8</formula>
    </cfRule>
  </conditionalFormatting>
  <conditionalFormatting sqref="BV287:BY287">
    <cfRule type="cellIs" dxfId="174" priority="79" operator="greaterThan">
      <formula>100.1</formula>
    </cfRule>
    <cfRule type="cellIs" dxfId="173" priority="80" operator="greaterThan">
      <formula>99.8</formula>
    </cfRule>
    <cfRule type="cellIs" dxfId="172" priority="81" operator="lessThan">
      <formula>99.8</formula>
    </cfRule>
  </conditionalFormatting>
  <conditionalFormatting sqref="AT287:AW287">
    <cfRule type="cellIs" dxfId="171" priority="76" operator="greaterThan">
      <formula>100.1</formula>
    </cfRule>
    <cfRule type="cellIs" dxfId="170" priority="77" operator="greaterThan">
      <formula>99.8</formula>
    </cfRule>
    <cfRule type="cellIs" dxfId="169" priority="78" operator="lessThan">
      <formula>99.8</formula>
    </cfRule>
  </conditionalFormatting>
  <conditionalFormatting sqref="AM287:AP287">
    <cfRule type="cellIs" dxfId="168" priority="73" operator="greaterThan">
      <formula>100.1</formula>
    </cfRule>
    <cfRule type="cellIs" dxfId="167" priority="74" operator="greaterThan">
      <formula>99.8</formula>
    </cfRule>
    <cfRule type="cellIs" dxfId="166" priority="75" operator="lessThan">
      <formula>99.8</formula>
    </cfRule>
  </conditionalFormatting>
  <conditionalFormatting sqref="AF287:AI287">
    <cfRule type="cellIs" dxfId="165" priority="70" operator="greaterThan">
      <formula>100.1</formula>
    </cfRule>
    <cfRule type="cellIs" dxfId="164" priority="71" operator="greaterThan">
      <formula>99.8</formula>
    </cfRule>
    <cfRule type="cellIs" dxfId="163" priority="72" operator="lessThan">
      <formula>99.8</formula>
    </cfRule>
  </conditionalFormatting>
  <conditionalFormatting sqref="Y287:AB287">
    <cfRule type="cellIs" dxfId="162" priority="67" operator="greaterThan">
      <formula>100.1</formula>
    </cfRule>
    <cfRule type="cellIs" dxfId="161" priority="68" operator="greaterThan">
      <formula>99.8</formula>
    </cfRule>
    <cfRule type="cellIs" dxfId="160" priority="69" operator="lessThan">
      <formula>99.8</formula>
    </cfRule>
  </conditionalFormatting>
  <conditionalFormatting sqref="R287:U287">
    <cfRule type="cellIs" dxfId="159" priority="64" operator="greaterThan">
      <formula>100.1</formula>
    </cfRule>
    <cfRule type="cellIs" dxfId="158" priority="65" operator="greaterThan">
      <formula>99.8</formula>
    </cfRule>
    <cfRule type="cellIs" dxfId="157" priority="66" operator="lessThan">
      <formula>99.8</formula>
    </cfRule>
  </conditionalFormatting>
  <conditionalFormatting sqref="K287:N287">
    <cfRule type="cellIs" dxfId="156" priority="61" operator="greaterThan">
      <formula>100.1</formula>
    </cfRule>
    <cfRule type="cellIs" dxfId="155" priority="62" operator="greaterThan">
      <formula>99.8</formula>
    </cfRule>
    <cfRule type="cellIs" dxfId="154" priority="63" operator="lessThan">
      <formula>99.8</formula>
    </cfRule>
  </conditionalFormatting>
  <conditionalFormatting sqref="D287:G287">
    <cfRule type="cellIs" dxfId="153" priority="58" operator="greaterThan">
      <formula>100.1</formula>
    </cfRule>
    <cfRule type="cellIs" dxfId="152" priority="59" operator="greaterThan">
      <formula>99.8</formula>
    </cfRule>
    <cfRule type="cellIs" dxfId="151" priority="60" operator="lessThan">
      <formula>99.8</formula>
    </cfRule>
  </conditionalFormatting>
  <conditionalFormatting sqref="CC287:CF287">
    <cfRule type="cellIs" dxfId="150" priority="55" operator="greaterThan">
      <formula>100.1</formula>
    </cfRule>
    <cfRule type="cellIs" dxfId="149" priority="56" operator="greaterThan">
      <formula>99.8</formula>
    </cfRule>
    <cfRule type="cellIs" dxfId="148" priority="57" operator="lessThan">
      <formula>99.8</formula>
    </cfRule>
  </conditionalFormatting>
  <conditionalFormatting sqref="CJ287:CM287">
    <cfRule type="cellIs" dxfId="147" priority="52" operator="greaterThan">
      <formula>100.1</formula>
    </cfRule>
    <cfRule type="cellIs" dxfId="146" priority="53" operator="greaterThan">
      <formula>99.8</formula>
    </cfRule>
    <cfRule type="cellIs" dxfId="145" priority="54" operator="lessThan">
      <formula>99.8</formula>
    </cfRule>
  </conditionalFormatting>
  <conditionalFormatting sqref="CQ287:CT287">
    <cfRule type="cellIs" dxfId="144" priority="49" operator="greaterThan">
      <formula>100.1</formula>
    </cfRule>
    <cfRule type="cellIs" dxfId="143" priority="50" operator="greaterThan">
      <formula>99.8</formula>
    </cfRule>
    <cfRule type="cellIs" dxfId="142" priority="51" operator="lessThan">
      <formula>99.8</formula>
    </cfRule>
  </conditionalFormatting>
  <conditionalFormatting sqref="CX287:DA287">
    <cfRule type="cellIs" dxfId="141" priority="46" operator="greaterThan">
      <formula>100.1</formula>
    </cfRule>
    <cfRule type="cellIs" dxfId="140" priority="47" operator="greaterThan">
      <formula>99.8</formula>
    </cfRule>
    <cfRule type="cellIs" dxfId="139" priority="48" operator="lessThan">
      <formula>99.8</formula>
    </cfRule>
  </conditionalFormatting>
  <conditionalFormatting sqref="DE287:DH287">
    <cfRule type="cellIs" dxfId="138" priority="43" operator="greaterThan">
      <formula>100.1</formula>
    </cfRule>
    <cfRule type="cellIs" dxfId="137" priority="44" operator="greaterThan">
      <formula>99.8</formula>
    </cfRule>
    <cfRule type="cellIs" dxfId="136" priority="45" operator="lessThan">
      <formula>99.8</formula>
    </cfRule>
  </conditionalFormatting>
  <conditionalFormatting sqref="DL287:DO287">
    <cfRule type="cellIs" dxfId="135" priority="40" operator="greaterThan">
      <formula>100.1</formula>
    </cfRule>
    <cfRule type="cellIs" dxfId="134" priority="41" operator="greaterThan">
      <formula>99.8</formula>
    </cfRule>
    <cfRule type="cellIs" dxfId="133" priority="42" operator="lessThan">
      <formula>99.8</formula>
    </cfRule>
  </conditionalFormatting>
  <conditionalFormatting sqref="DS287:DV287">
    <cfRule type="cellIs" dxfId="132" priority="37" operator="greaterThan">
      <formula>100.1</formula>
    </cfRule>
    <cfRule type="cellIs" dxfId="131" priority="38" operator="greaterThan">
      <formula>99.8</formula>
    </cfRule>
    <cfRule type="cellIs" dxfId="130" priority="39" operator="lessThan">
      <formula>99.8</formula>
    </cfRule>
  </conditionalFormatting>
  <conditionalFormatting sqref="DZ287:EC287">
    <cfRule type="cellIs" dxfId="129" priority="34" operator="greaterThan">
      <formula>100.1</formula>
    </cfRule>
    <cfRule type="cellIs" dxfId="128" priority="35" operator="greaterThan">
      <formula>99.8</formula>
    </cfRule>
    <cfRule type="cellIs" dxfId="127" priority="36" operator="lessThan">
      <formula>99.8</formula>
    </cfRule>
  </conditionalFormatting>
  <conditionalFormatting sqref="EG287:EJ287">
    <cfRule type="cellIs" dxfId="126" priority="31" operator="greaterThan">
      <formula>100.1</formula>
    </cfRule>
    <cfRule type="cellIs" dxfId="125" priority="32" operator="greaterThan">
      <formula>99.8</formula>
    </cfRule>
    <cfRule type="cellIs" dxfId="124" priority="33" operator="lessThan">
      <formula>99.8</formula>
    </cfRule>
  </conditionalFormatting>
  <conditionalFormatting sqref="EN287:EQ287">
    <cfRule type="cellIs" dxfId="123" priority="28" operator="greaterThan">
      <formula>100.1</formula>
    </cfRule>
    <cfRule type="cellIs" dxfId="122" priority="29" operator="greaterThan">
      <formula>99.8</formula>
    </cfRule>
    <cfRule type="cellIs" dxfId="121" priority="30" operator="lessThan">
      <formula>99.8</formula>
    </cfRule>
  </conditionalFormatting>
  <conditionalFormatting sqref="EU287:EX287">
    <cfRule type="cellIs" dxfId="120" priority="25" operator="greaterThan">
      <formula>100.1</formula>
    </cfRule>
    <cfRule type="cellIs" dxfId="119" priority="26" operator="greaterThan">
      <formula>99.8</formula>
    </cfRule>
    <cfRule type="cellIs" dxfId="118" priority="27" operator="lessThan">
      <formula>99.8</formula>
    </cfRule>
  </conditionalFormatting>
  <conditionalFormatting sqref="FB287:FE287">
    <cfRule type="cellIs" dxfId="117" priority="22" operator="greaterThan">
      <formula>100.1</formula>
    </cfRule>
    <cfRule type="cellIs" dxfId="116" priority="23" operator="greaterThan">
      <formula>99.8</formula>
    </cfRule>
    <cfRule type="cellIs" dxfId="115" priority="24" operator="lessThan">
      <formula>99.8</formula>
    </cfRule>
  </conditionalFormatting>
  <conditionalFormatting sqref="FI287:FL287">
    <cfRule type="cellIs" dxfId="114" priority="19" operator="greaterThan">
      <formula>100.1</formula>
    </cfRule>
    <cfRule type="cellIs" dxfId="113" priority="20" operator="greaterThan">
      <formula>99.8</formula>
    </cfRule>
    <cfRule type="cellIs" dxfId="112" priority="21" operator="lessThan">
      <formula>99.8</formula>
    </cfRule>
  </conditionalFormatting>
  <conditionalFormatting sqref="FP287:FS287">
    <cfRule type="cellIs" dxfId="111" priority="16" operator="greaterThan">
      <formula>100.1</formula>
    </cfRule>
    <cfRule type="cellIs" dxfId="110" priority="17" operator="greaterThan">
      <formula>99.8</formula>
    </cfRule>
    <cfRule type="cellIs" dxfId="109" priority="18" operator="lessThan">
      <formula>99.8</formula>
    </cfRule>
  </conditionalFormatting>
  <conditionalFormatting sqref="FW287:FZ287">
    <cfRule type="cellIs" dxfId="108" priority="13" operator="greaterThan">
      <formula>100.1</formula>
    </cfRule>
    <cfRule type="cellIs" dxfId="107" priority="14" operator="greaterThan">
      <formula>99.8</formula>
    </cfRule>
    <cfRule type="cellIs" dxfId="106" priority="15" operator="lessThan">
      <formula>99.8</formula>
    </cfRule>
  </conditionalFormatting>
  <conditionalFormatting sqref="GD287:GG287">
    <cfRule type="cellIs" dxfId="105" priority="10" operator="greaterThan">
      <formula>100.1</formula>
    </cfRule>
    <cfRule type="cellIs" dxfId="104" priority="11" operator="greaterThan">
      <formula>99.8</formula>
    </cfRule>
    <cfRule type="cellIs" dxfId="103" priority="12" operator="lessThan">
      <formula>99.8</formula>
    </cfRule>
  </conditionalFormatting>
  <conditionalFormatting sqref="GK287:GN287">
    <cfRule type="cellIs" dxfId="102" priority="7" operator="greaterThan">
      <formula>100.1</formula>
    </cfRule>
    <cfRule type="cellIs" dxfId="101" priority="8" operator="greaterThan">
      <formula>99.8</formula>
    </cfRule>
    <cfRule type="cellIs" dxfId="100" priority="9" operator="lessThan">
      <formula>99.8</formula>
    </cfRule>
  </conditionalFormatting>
  <conditionalFormatting sqref="GR287:GU287">
    <cfRule type="cellIs" dxfId="99" priority="4" operator="greaterThan">
      <formula>100.1</formula>
    </cfRule>
    <cfRule type="cellIs" dxfId="98" priority="5" operator="greaterThan">
      <formula>99.8</formula>
    </cfRule>
    <cfRule type="cellIs" dxfId="97" priority="6" operator="lessThan">
      <formula>99.8</formula>
    </cfRule>
  </conditionalFormatting>
  <conditionalFormatting sqref="GY287:HB287">
    <cfRule type="cellIs" dxfId="96" priority="1" operator="greaterThan">
      <formula>100.1</formula>
    </cfRule>
    <cfRule type="cellIs" dxfId="95" priority="2" operator="greaterThan">
      <formula>99.8</formula>
    </cfRule>
    <cfRule type="cellIs" dxfId="94"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HB287"/>
  <sheetViews>
    <sheetView showGridLines="0" zoomScale="70" zoomScaleNormal="70" workbookViewId="0">
      <pane xSplit="2" ySplit="3" topLeftCell="GB4" activePane="bottomRight" state="frozen"/>
      <selection activeCell="A287" sqref="A287"/>
      <selection pane="topRight" activeCell="A287" sqref="A287"/>
      <selection pane="bottomLeft" activeCell="A287" sqref="A287"/>
      <selection pane="bottomRight" activeCell="GX2" sqref="GX2"/>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91" width="11.44140625" style="6"/>
    <col min="192" max="192" width="35.33203125" style="58" bestFit="1" customWidth="1"/>
    <col min="193" max="193" width="9.6640625" style="58" bestFit="1" customWidth="1"/>
    <col min="194" max="194" width="16.33203125" style="58" bestFit="1" customWidth="1"/>
    <col min="195" max="195" width="13.5546875" style="58" bestFit="1" customWidth="1"/>
    <col min="196" max="196" width="11.109375" style="58" bestFit="1" customWidth="1"/>
    <col min="197" max="205" width="11.44140625" style="6"/>
    <col min="206" max="210" width="11.44140625" style="62"/>
    <col min="211" max="16384" width="11.44140625" style="6"/>
  </cols>
  <sheetData>
    <row r="1" spans="1:210" x14ac:dyDescent="0.3">
      <c r="C1" s="6" t="s">
        <v>300</v>
      </c>
      <c r="J1" s="6" t="s">
        <v>300</v>
      </c>
      <c r="Q1" s="6" t="s">
        <v>300</v>
      </c>
      <c r="X1" s="6" t="s">
        <v>300</v>
      </c>
      <c r="AE1" s="6" t="s">
        <v>300</v>
      </c>
      <c r="AL1" s="6" t="s">
        <v>300</v>
      </c>
      <c r="AS1" s="6" t="s">
        <v>300</v>
      </c>
      <c r="AZ1" s="6" t="s">
        <v>300</v>
      </c>
      <c r="BG1" s="6" t="s">
        <v>300</v>
      </c>
      <c r="BN1" s="6" t="s">
        <v>300</v>
      </c>
      <c r="BU1" s="6" t="s">
        <v>300</v>
      </c>
      <c r="CB1" s="6" t="s">
        <v>300</v>
      </c>
      <c r="CI1" s="6" t="s">
        <v>300</v>
      </c>
      <c r="CP1" s="6" t="s">
        <v>300</v>
      </c>
      <c r="CW1" s="6" t="s">
        <v>300</v>
      </c>
      <c r="DD1" s="6" t="s">
        <v>300</v>
      </c>
      <c r="DK1" s="6" t="s">
        <v>300</v>
      </c>
      <c r="DR1" s="6" t="s">
        <v>300</v>
      </c>
      <c r="DY1" s="6" t="s">
        <v>300</v>
      </c>
      <c r="EF1" s="6" t="s">
        <v>300</v>
      </c>
      <c r="EM1" s="6" t="s">
        <v>300</v>
      </c>
      <c r="ET1" s="6" t="s">
        <v>300</v>
      </c>
      <c r="FA1" s="6" t="s">
        <v>300</v>
      </c>
      <c r="FH1" s="6" t="s">
        <v>300</v>
      </c>
      <c r="FO1" s="6" t="s">
        <v>300</v>
      </c>
      <c r="FV1" s="6" t="s">
        <v>300</v>
      </c>
      <c r="GC1" s="6" t="s">
        <v>300</v>
      </c>
      <c r="GJ1" s="58" t="s">
        <v>300</v>
      </c>
      <c r="GQ1" s="58" t="s">
        <v>300</v>
      </c>
      <c r="GR1" s="58"/>
      <c r="GS1" s="58"/>
      <c r="GT1" s="58"/>
      <c r="GU1" s="58"/>
      <c r="GX1" s="64" t="s">
        <v>300</v>
      </c>
      <c r="GY1" s="64"/>
      <c r="GZ1" s="64"/>
      <c r="HA1" s="64"/>
      <c r="HB1" s="64"/>
    </row>
    <row r="2" spans="1:210"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c r="EF2" s="6" t="s">
        <v>0</v>
      </c>
      <c r="EM2" s="6" t="s">
        <v>0</v>
      </c>
      <c r="ET2" s="6" t="s">
        <v>0</v>
      </c>
      <c r="FA2" s="6" t="s">
        <v>0</v>
      </c>
      <c r="FH2" s="6" t="s">
        <v>0</v>
      </c>
      <c r="FO2" s="6" t="s">
        <v>0</v>
      </c>
      <c r="FV2" s="6" t="s">
        <v>0</v>
      </c>
      <c r="GC2" s="6" t="s">
        <v>0</v>
      </c>
      <c r="GJ2" s="58" t="s">
        <v>0</v>
      </c>
      <c r="GQ2" s="58" t="s">
        <v>0</v>
      </c>
      <c r="GR2" s="58"/>
      <c r="GS2" s="58"/>
      <c r="GT2" s="58"/>
      <c r="GU2" s="58"/>
      <c r="GX2" s="64" t="s">
        <v>0</v>
      </c>
      <c r="GY2" s="64"/>
      <c r="GZ2" s="64"/>
      <c r="HA2" s="64"/>
      <c r="HB2" s="64"/>
    </row>
    <row r="3" spans="1:210"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c r="EF3" s="4" t="s">
        <v>355</v>
      </c>
      <c r="EM3" s="4" t="s">
        <v>357</v>
      </c>
      <c r="ET3" s="4" t="s">
        <v>359</v>
      </c>
      <c r="FA3" s="4" t="s">
        <v>361</v>
      </c>
      <c r="FH3" s="4" t="s">
        <v>363</v>
      </c>
      <c r="FO3" s="4" t="s">
        <v>365</v>
      </c>
      <c r="FV3" s="4" t="s">
        <v>367</v>
      </c>
      <c r="GC3" s="4" t="s">
        <v>369</v>
      </c>
      <c r="GJ3" s="59" t="s">
        <v>371</v>
      </c>
      <c r="GQ3" s="59" t="s">
        <v>373</v>
      </c>
      <c r="GR3" s="58"/>
      <c r="GS3" s="58"/>
      <c r="GT3" s="58"/>
      <c r="GU3" s="58"/>
      <c r="GX3" s="65" t="s">
        <v>375</v>
      </c>
      <c r="GY3" s="64"/>
      <c r="GZ3" s="64"/>
      <c r="HA3" s="64"/>
      <c r="HB3" s="64"/>
    </row>
    <row r="4" spans="1:210"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4" t="s">
        <v>376</v>
      </c>
      <c r="GY4" s="64" t="s">
        <v>3</v>
      </c>
      <c r="GZ4" s="64" t="s">
        <v>4</v>
      </c>
      <c r="HA4" s="64" t="s">
        <v>5</v>
      </c>
      <c r="HB4" s="64" t="s">
        <v>6</v>
      </c>
    </row>
    <row r="5" spans="1:210"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4" t="s">
        <v>7</v>
      </c>
      <c r="GY5" s="64">
        <v>100</v>
      </c>
      <c r="GZ5" s="64">
        <v>100</v>
      </c>
      <c r="HA5" s="64">
        <v>100</v>
      </c>
      <c r="HB5" s="64">
        <v>100</v>
      </c>
    </row>
    <row r="6" spans="1:210" x14ac:dyDescent="0.3">
      <c r="A6" s="1"/>
      <c r="B6" s="1">
        <v>0.1</v>
      </c>
      <c r="C6" s="1" t="s">
        <v>8</v>
      </c>
      <c r="D6" s="1">
        <v>0</v>
      </c>
      <c r="E6" s="1">
        <v>0</v>
      </c>
      <c r="F6" s="1">
        <v>0</v>
      </c>
      <c r="G6" s="1">
        <v>0</v>
      </c>
      <c r="H6" s="1"/>
      <c r="I6" s="1"/>
      <c r="J6" s="1" t="s">
        <v>8</v>
      </c>
      <c r="K6" s="1">
        <v>0.68</v>
      </c>
      <c r="L6" s="1">
        <v>0</v>
      </c>
      <c r="M6" s="1">
        <v>0.89</v>
      </c>
      <c r="N6" s="1">
        <v>0</v>
      </c>
      <c r="O6" s="1"/>
      <c r="P6" s="1"/>
      <c r="Q6" s="1" t="s">
        <v>8</v>
      </c>
      <c r="R6" s="1">
        <v>0</v>
      </c>
      <c r="S6" s="1">
        <v>0</v>
      </c>
      <c r="T6" s="1">
        <v>0</v>
      </c>
      <c r="U6" s="1">
        <v>0</v>
      </c>
      <c r="V6" s="1"/>
      <c r="W6" s="1"/>
      <c r="X6" s="1" t="s">
        <v>8</v>
      </c>
      <c r="Y6" s="1">
        <v>0</v>
      </c>
      <c r="Z6" s="1">
        <v>0</v>
      </c>
      <c r="AA6" s="1">
        <v>0</v>
      </c>
      <c r="AB6" s="1">
        <v>0</v>
      </c>
      <c r="AC6" s="1"/>
      <c r="AD6" s="1"/>
      <c r="AE6" s="6" t="s">
        <v>8</v>
      </c>
      <c r="AF6" s="6">
        <v>0</v>
      </c>
      <c r="AG6" s="6">
        <v>0</v>
      </c>
      <c r="AH6" s="6">
        <v>0</v>
      </c>
      <c r="AI6" s="6">
        <v>0</v>
      </c>
      <c r="AJ6" s="1"/>
      <c r="AK6" s="1"/>
      <c r="AL6" s="6" t="s">
        <v>8</v>
      </c>
      <c r="AM6" s="6">
        <v>0.45</v>
      </c>
      <c r="AN6" s="6">
        <v>0.33</v>
      </c>
      <c r="AO6" s="6">
        <v>0.35</v>
      </c>
      <c r="AP6" s="6">
        <v>0</v>
      </c>
      <c r="AQ6" s="1"/>
      <c r="AR6" s="1"/>
      <c r="AS6" s="6" t="s">
        <v>8</v>
      </c>
      <c r="AT6" s="6">
        <v>0</v>
      </c>
      <c r="AU6" s="6">
        <v>0</v>
      </c>
      <c r="AV6" s="6">
        <v>0</v>
      </c>
      <c r="AW6" s="6">
        <v>0</v>
      </c>
      <c r="AZ6" s="6" t="s">
        <v>8</v>
      </c>
      <c r="BA6" s="6">
        <v>0.05</v>
      </c>
      <c r="BB6" s="6">
        <v>0</v>
      </c>
      <c r="BC6" s="6">
        <v>0.06</v>
      </c>
      <c r="BD6" s="6">
        <v>0</v>
      </c>
      <c r="BG6" s="6" t="s">
        <v>8</v>
      </c>
      <c r="BH6" s="6">
        <v>0</v>
      </c>
      <c r="BI6" s="6">
        <v>0</v>
      </c>
      <c r="BJ6" s="6">
        <v>0</v>
      </c>
      <c r="BK6" s="6">
        <v>0</v>
      </c>
      <c r="BN6" s="6" t="s">
        <v>8</v>
      </c>
      <c r="BO6" s="6">
        <v>0.05</v>
      </c>
      <c r="BP6" s="6">
        <v>0</v>
      </c>
      <c r="BQ6" s="6">
        <v>0.06</v>
      </c>
      <c r="BR6" s="6">
        <v>0</v>
      </c>
      <c r="BU6" s="6" t="s">
        <v>8</v>
      </c>
      <c r="BV6" s="6">
        <v>0</v>
      </c>
      <c r="BW6" s="6">
        <v>0</v>
      </c>
      <c r="BX6" s="6">
        <v>0</v>
      </c>
      <c r="BY6" s="6">
        <v>0</v>
      </c>
      <c r="CB6" s="6" t="s">
        <v>8</v>
      </c>
      <c r="CC6" s="6">
        <v>0</v>
      </c>
      <c r="CD6" s="6">
        <v>0</v>
      </c>
      <c r="CE6" s="6">
        <v>0</v>
      </c>
      <c r="CF6" s="6">
        <v>0</v>
      </c>
      <c r="CI6" s="6" t="s">
        <v>8</v>
      </c>
      <c r="CJ6" s="6">
        <v>0</v>
      </c>
      <c r="CK6" s="6">
        <v>0</v>
      </c>
      <c r="CL6" s="6">
        <v>0</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c r="EF6" s="6" t="s">
        <v>8</v>
      </c>
      <c r="EG6" s="6">
        <v>0.28000000000000003</v>
      </c>
      <c r="EH6" s="6">
        <v>0</v>
      </c>
      <c r="EI6" s="6">
        <v>0.42</v>
      </c>
      <c r="EJ6" s="6">
        <v>0</v>
      </c>
      <c r="EM6" s="6" t="s">
        <v>8</v>
      </c>
      <c r="EN6" s="6">
        <v>0.11</v>
      </c>
      <c r="EO6" s="6">
        <v>0</v>
      </c>
      <c r="EP6" s="6">
        <v>0.19</v>
      </c>
      <c r="EQ6" s="6">
        <v>0</v>
      </c>
      <c r="ET6" s="6" t="s">
        <v>8</v>
      </c>
      <c r="EU6" s="6">
        <v>0.1</v>
      </c>
      <c r="EV6" s="6">
        <v>0</v>
      </c>
      <c r="EW6" s="6">
        <v>0.16</v>
      </c>
      <c r="EX6" s="6">
        <v>0</v>
      </c>
      <c r="FA6" s="6" t="s">
        <v>8</v>
      </c>
      <c r="FB6" s="6">
        <v>0</v>
      </c>
      <c r="FC6" s="6">
        <v>0</v>
      </c>
      <c r="FD6" s="6">
        <v>0</v>
      </c>
      <c r="FE6" s="6">
        <v>0</v>
      </c>
      <c r="FH6" s="6" t="s">
        <v>8</v>
      </c>
      <c r="FI6" s="6">
        <v>0.22</v>
      </c>
      <c r="FJ6" s="6">
        <v>0</v>
      </c>
      <c r="FK6" s="6">
        <v>0.34</v>
      </c>
      <c r="FL6" s="6">
        <v>0</v>
      </c>
      <c r="FO6" s="6" t="s">
        <v>8</v>
      </c>
      <c r="FP6" s="6">
        <v>0</v>
      </c>
      <c r="FQ6" s="6">
        <v>0</v>
      </c>
      <c r="FR6" s="6">
        <v>0</v>
      </c>
      <c r="FS6" s="6">
        <v>0</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4" t="s">
        <v>8</v>
      </c>
      <c r="GY6" s="64">
        <v>0</v>
      </c>
      <c r="GZ6" s="64">
        <v>0</v>
      </c>
      <c r="HA6" s="64">
        <v>0</v>
      </c>
      <c r="HB6" s="64">
        <v>0</v>
      </c>
    </row>
    <row r="7" spans="1:210"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4" t="s">
        <v>9</v>
      </c>
      <c r="GY7" s="64">
        <v>0</v>
      </c>
      <c r="GZ7" s="64">
        <v>0</v>
      </c>
      <c r="HA7" s="64">
        <v>0</v>
      </c>
      <c r="HB7" s="64">
        <v>0</v>
      </c>
    </row>
    <row r="8" spans="1:210"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4" t="s">
        <v>10</v>
      </c>
      <c r="GY8" s="64">
        <v>0</v>
      </c>
      <c r="GZ8" s="64">
        <v>0</v>
      </c>
      <c r="HA8" s="64">
        <v>0</v>
      </c>
      <c r="HB8" s="64">
        <v>0</v>
      </c>
    </row>
    <row r="9" spans="1:210"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v>
      </c>
      <c r="EH9" s="6">
        <v>0</v>
      </c>
      <c r="EI9" s="6">
        <v>0</v>
      </c>
      <c r="EJ9" s="6">
        <v>0</v>
      </c>
      <c r="EM9" s="6" t="s">
        <v>11</v>
      </c>
      <c r="EN9" s="6">
        <v>0</v>
      </c>
      <c r="EO9" s="6">
        <v>0</v>
      </c>
      <c r="EP9" s="6">
        <v>0</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4" t="s">
        <v>11</v>
      </c>
      <c r="GY9" s="64">
        <v>0</v>
      </c>
      <c r="GZ9" s="64">
        <v>0</v>
      </c>
      <c r="HA9" s="64">
        <v>0</v>
      </c>
      <c r="HB9" s="64">
        <v>0</v>
      </c>
    </row>
    <row r="10" spans="1:210"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4" t="s">
        <v>12</v>
      </c>
      <c r="GY10" s="64">
        <v>0</v>
      </c>
      <c r="GZ10" s="64">
        <v>0</v>
      </c>
      <c r="HA10" s="64">
        <v>0</v>
      </c>
      <c r="HB10" s="64">
        <v>0</v>
      </c>
    </row>
    <row r="11" spans="1:210"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0.17</v>
      </c>
      <c r="BP11" s="6">
        <v>0</v>
      </c>
      <c r="BQ11" s="6">
        <v>0.2</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4" t="s">
        <v>13</v>
      </c>
      <c r="GY11" s="64">
        <v>0</v>
      </c>
      <c r="GZ11" s="64">
        <v>0</v>
      </c>
      <c r="HA11" s="64">
        <v>0</v>
      </c>
      <c r="HB11" s="64">
        <v>0</v>
      </c>
    </row>
    <row r="12" spans="1:210"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4" t="s">
        <v>14</v>
      </c>
      <c r="GY12" s="64">
        <v>0</v>
      </c>
      <c r="GZ12" s="64">
        <v>0</v>
      </c>
      <c r="HA12" s="64">
        <v>0</v>
      </c>
      <c r="HB12" s="64">
        <v>0</v>
      </c>
    </row>
    <row r="13" spans="1:210"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0.48</v>
      </c>
      <c r="GE13" s="6">
        <v>0</v>
      </c>
      <c r="GF13" s="6">
        <v>0.71</v>
      </c>
      <c r="GG13" s="6">
        <v>0</v>
      </c>
      <c r="GJ13" s="58" t="s">
        <v>15</v>
      </c>
      <c r="GK13" s="58">
        <v>0</v>
      </c>
      <c r="GL13" s="58">
        <v>0</v>
      </c>
      <c r="GM13" s="58">
        <v>0</v>
      </c>
      <c r="GN13" s="58">
        <v>0</v>
      </c>
      <c r="GQ13" s="58" t="s">
        <v>15</v>
      </c>
      <c r="GR13" s="58">
        <v>0</v>
      </c>
      <c r="GS13" s="58">
        <v>0</v>
      </c>
      <c r="GT13" s="58">
        <v>0</v>
      </c>
      <c r="GU13" s="58">
        <v>0</v>
      </c>
      <c r="GX13" s="64" t="s">
        <v>15</v>
      </c>
      <c r="GY13" s="64">
        <v>0</v>
      </c>
      <c r="GZ13" s="64">
        <v>0</v>
      </c>
      <c r="HA13" s="64">
        <v>0</v>
      </c>
      <c r="HB13" s="64">
        <v>0</v>
      </c>
    </row>
    <row r="14" spans="1:210"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4" t="s">
        <v>16</v>
      </c>
      <c r="GY14" s="64">
        <v>0</v>
      </c>
      <c r="GZ14" s="64">
        <v>0</v>
      </c>
      <c r="HA14" s="64">
        <v>0</v>
      </c>
      <c r="HB14" s="64">
        <v>0</v>
      </c>
    </row>
    <row r="15" spans="1:210"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4" t="s">
        <v>17</v>
      </c>
      <c r="GY15" s="64">
        <v>0</v>
      </c>
      <c r="GZ15" s="64">
        <v>0</v>
      </c>
      <c r="HA15" s="64">
        <v>0</v>
      </c>
      <c r="HB15" s="64">
        <v>0</v>
      </c>
    </row>
    <row r="16" spans="1:210"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4" t="s">
        <v>18</v>
      </c>
      <c r="GY16" s="64">
        <v>0</v>
      </c>
      <c r="GZ16" s="64">
        <v>0</v>
      </c>
      <c r="HA16" s="64">
        <v>0</v>
      </c>
      <c r="HB16" s="64">
        <v>0</v>
      </c>
    </row>
    <row r="17" spans="1:210"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4" t="s">
        <v>19</v>
      </c>
      <c r="GY17" s="64">
        <v>0</v>
      </c>
      <c r="GZ17" s="64">
        <v>0</v>
      </c>
      <c r="HA17" s="64">
        <v>0</v>
      </c>
      <c r="HB17" s="64">
        <v>0</v>
      </c>
    </row>
    <row r="18" spans="1:210"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4" t="s">
        <v>20</v>
      </c>
      <c r="GY18" s="64">
        <v>0</v>
      </c>
      <c r="GZ18" s="64">
        <v>0</v>
      </c>
      <c r="HA18" s="64">
        <v>0</v>
      </c>
      <c r="HB18" s="64">
        <v>0</v>
      </c>
    </row>
    <row r="19" spans="1:210"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0.34</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4" t="s">
        <v>21</v>
      </c>
      <c r="GY19" s="64">
        <v>0.19</v>
      </c>
      <c r="GZ19" s="64">
        <v>0</v>
      </c>
      <c r="HA19" s="64">
        <v>0</v>
      </c>
      <c r="HB19" s="64">
        <v>0</v>
      </c>
    </row>
    <row r="20" spans="1:210"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v>
      </c>
      <c r="GL20" s="58">
        <v>0</v>
      </c>
      <c r="GM20" s="58">
        <v>0</v>
      </c>
      <c r="GN20" s="58">
        <v>0</v>
      </c>
      <c r="GQ20" s="58" t="s">
        <v>22</v>
      </c>
      <c r="GR20" s="58">
        <v>0</v>
      </c>
      <c r="GS20" s="58">
        <v>0</v>
      </c>
      <c r="GT20" s="58">
        <v>0</v>
      </c>
      <c r="GU20" s="58">
        <v>0</v>
      </c>
      <c r="GX20" s="64" t="s">
        <v>22</v>
      </c>
      <c r="GY20" s="64">
        <v>0</v>
      </c>
      <c r="GZ20" s="64">
        <v>0</v>
      </c>
      <c r="HA20" s="64">
        <v>0</v>
      </c>
      <c r="HB20" s="64">
        <v>0</v>
      </c>
    </row>
    <row r="21" spans="1:210"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0.04</v>
      </c>
      <c r="BW21" s="6">
        <v>0</v>
      </c>
      <c r="BX21" s="6">
        <v>0.04</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4" t="s">
        <v>23</v>
      </c>
      <c r="GY21" s="64">
        <v>0</v>
      </c>
      <c r="GZ21" s="64">
        <v>0</v>
      </c>
      <c r="HA21" s="64">
        <v>0</v>
      </c>
      <c r="HB21" s="64">
        <v>0</v>
      </c>
    </row>
    <row r="22" spans="1:210"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4" t="s">
        <v>24</v>
      </c>
      <c r="GY22" s="64">
        <v>0</v>
      </c>
      <c r="GZ22" s="64">
        <v>0</v>
      </c>
      <c r="HA22" s="64">
        <v>0</v>
      </c>
      <c r="HB22" s="64">
        <v>0</v>
      </c>
    </row>
    <row r="23" spans="1:210"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0.31</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v>
      </c>
      <c r="FX23" s="6">
        <v>0</v>
      </c>
      <c r="FY23" s="6">
        <v>0</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4" t="s">
        <v>25</v>
      </c>
      <c r="GY23" s="64">
        <v>0</v>
      </c>
      <c r="GZ23" s="64">
        <v>0</v>
      </c>
      <c r="HA23" s="64">
        <v>0</v>
      </c>
      <c r="HB23" s="64">
        <v>0</v>
      </c>
    </row>
    <row r="24" spans="1:210" x14ac:dyDescent="0.3">
      <c r="A24" s="1">
        <v>0.95000000000000029</v>
      </c>
      <c r="B24" s="1">
        <v>1.0000000000000002</v>
      </c>
      <c r="C24" s="1" t="s">
        <v>26</v>
      </c>
      <c r="D24" s="1">
        <v>0.28000000000000003</v>
      </c>
      <c r="E24" s="1">
        <v>0</v>
      </c>
      <c r="F24" s="1">
        <v>0.38</v>
      </c>
      <c r="G24" s="1">
        <v>0</v>
      </c>
      <c r="H24" s="1"/>
      <c r="I24" s="1"/>
      <c r="J24" s="1" t="s">
        <v>26</v>
      </c>
      <c r="K24" s="1">
        <v>0.19</v>
      </c>
      <c r="L24" s="1">
        <v>0</v>
      </c>
      <c r="M24" s="1">
        <v>0.25</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0.32</v>
      </c>
      <c r="AG24" s="6">
        <v>0</v>
      </c>
      <c r="AH24" s="6">
        <v>0.38</v>
      </c>
      <c r="AI24" s="6">
        <v>0</v>
      </c>
      <c r="AJ24" s="1"/>
      <c r="AK24" s="1"/>
      <c r="AL24" s="6" t="s">
        <v>26</v>
      </c>
      <c r="AM24" s="6">
        <v>0</v>
      </c>
      <c r="AN24" s="6">
        <v>0</v>
      </c>
      <c r="AO24" s="6">
        <v>0</v>
      </c>
      <c r="AP24" s="6">
        <v>0</v>
      </c>
      <c r="AQ24" s="1"/>
      <c r="AR24" s="1"/>
      <c r="AS24" s="6" t="s">
        <v>26</v>
      </c>
      <c r="AT24" s="6">
        <v>0</v>
      </c>
      <c r="AU24" s="6">
        <v>0</v>
      </c>
      <c r="AV24" s="6">
        <v>0</v>
      </c>
      <c r="AW24" s="6">
        <v>0</v>
      </c>
      <c r="AZ24" s="6" t="s">
        <v>26</v>
      </c>
      <c r="BA24" s="6">
        <v>0.42</v>
      </c>
      <c r="BB24" s="6">
        <v>0</v>
      </c>
      <c r="BC24" s="6">
        <v>0.5</v>
      </c>
      <c r="BD24" s="6">
        <v>0</v>
      </c>
      <c r="BG24" s="6" t="s">
        <v>26</v>
      </c>
      <c r="BH24" s="6">
        <v>0.13</v>
      </c>
      <c r="BI24" s="6">
        <v>0</v>
      </c>
      <c r="BJ24" s="6">
        <v>0.15</v>
      </c>
      <c r="BK24" s="6">
        <v>0</v>
      </c>
      <c r="BN24" s="6" t="s">
        <v>26</v>
      </c>
      <c r="BO24" s="6">
        <v>0.04</v>
      </c>
      <c r="BP24" s="6">
        <v>0</v>
      </c>
      <c r="BQ24" s="6">
        <v>0.04</v>
      </c>
      <c r="BR24" s="6">
        <v>0</v>
      </c>
      <c r="BU24" s="6" t="s">
        <v>26</v>
      </c>
      <c r="BV24" s="6">
        <v>0.08</v>
      </c>
      <c r="BW24" s="6">
        <v>0</v>
      </c>
      <c r="BX24" s="6">
        <v>0.1</v>
      </c>
      <c r="BY24" s="6">
        <v>0</v>
      </c>
      <c r="CB24" s="6" t="s">
        <v>26</v>
      </c>
      <c r="CC24" s="6">
        <v>0.04</v>
      </c>
      <c r="CD24" s="6">
        <v>0</v>
      </c>
      <c r="CE24" s="6">
        <v>0.05</v>
      </c>
      <c r="CF24" s="6">
        <v>0</v>
      </c>
      <c r="CI24" s="6" t="s">
        <v>26</v>
      </c>
      <c r="CJ24" s="6">
        <v>0.18</v>
      </c>
      <c r="CK24" s="6">
        <v>0</v>
      </c>
      <c r="CL24" s="6">
        <v>0.23</v>
      </c>
      <c r="CM24" s="6">
        <v>0</v>
      </c>
      <c r="CP24" s="6" t="s">
        <v>26</v>
      </c>
      <c r="CQ24" s="6">
        <v>0.75</v>
      </c>
      <c r="CR24" s="6">
        <v>0</v>
      </c>
      <c r="CS24" s="6">
        <v>0.95</v>
      </c>
      <c r="CT24" s="6">
        <v>0</v>
      </c>
      <c r="CW24" s="6" t="s">
        <v>26</v>
      </c>
      <c r="CX24" s="6">
        <v>0.47</v>
      </c>
      <c r="CY24" s="6">
        <v>0</v>
      </c>
      <c r="CZ24" s="6">
        <v>0.66</v>
      </c>
      <c r="DA24" s="6">
        <v>0</v>
      </c>
      <c r="DD24" s="6" t="s">
        <v>26</v>
      </c>
      <c r="DE24" s="6">
        <v>0.34</v>
      </c>
      <c r="DF24" s="6">
        <v>0</v>
      </c>
      <c r="DG24" s="6">
        <v>0.48</v>
      </c>
      <c r="DH24" s="6">
        <v>0</v>
      </c>
      <c r="DK24" s="6" t="s">
        <v>26</v>
      </c>
      <c r="DL24" s="6">
        <v>0.99</v>
      </c>
      <c r="DM24" s="6">
        <v>0</v>
      </c>
      <c r="DN24" s="6">
        <v>1.38</v>
      </c>
      <c r="DO24" s="6">
        <v>0</v>
      </c>
      <c r="DR24" s="6" t="s">
        <v>26</v>
      </c>
      <c r="DS24" s="6">
        <v>1.7</v>
      </c>
      <c r="DT24" s="6">
        <v>0</v>
      </c>
      <c r="DU24" s="6">
        <v>2.2200000000000002</v>
      </c>
      <c r="DV24" s="6">
        <v>0</v>
      </c>
      <c r="DY24" s="6" t="s">
        <v>26</v>
      </c>
      <c r="DZ24" s="6">
        <v>0.92</v>
      </c>
      <c r="EA24" s="6">
        <v>0</v>
      </c>
      <c r="EB24" s="6">
        <v>1.26</v>
      </c>
      <c r="EC24" s="6">
        <v>0</v>
      </c>
      <c r="EF24" s="6" t="s">
        <v>26</v>
      </c>
      <c r="EG24" s="6">
        <v>0.44</v>
      </c>
      <c r="EH24" s="6">
        <v>0</v>
      </c>
      <c r="EI24" s="6">
        <v>0.66</v>
      </c>
      <c r="EJ24" s="6">
        <v>0</v>
      </c>
      <c r="EM24" s="6" t="s">
        <v>26</v>
      </c>
      <c r="EN24" s="6">
        <v>0.44</v>
      </c>
      <c r="EO24" s="6">
        <v>0</v>
      </c>
      <c r="EP24" s="6">
        <v>0.79</v>
      </c>
      <c r="EQ24" s="6">
        <v>0</v>
      </c>
      <c r="ET24" s="6" t="s">
        <v>26</v>
      </c>
      <c r="EU24" s="6">
        <v>0.11</v>
      </c>
      <c r="EV24" s="6">
        <v>0</v>
      </c>
      <c r="EW24" s="6">
        <v>0.18</v>
      </c>
      <c r="EX24" s="6">
        <v>0</v>
      </c>
      <c r="FA24" s="6" t="s">
        <v>26</v>
      </c>
      <c r="FB24" s="6">
        <v>1.2</v>
      </c>
      <c r="FC24" s="6">
        <v>0</v>
      </c>
      <c r="FD24" s="6">
        <v>1.54</v>
      </c>
      <c r="FE24" s="6">
        <v>0</v>
      </c>
      <c r="FH24" s="6" t="s">
        <v>26</v>
      </c>
      <c r="FI24" s="6">
        <v>1</v>
      </c>
      <c r="FJ24" s="6">
        <v>0</v>
      </c>
      <c r="FK24" s="6">
        <v>1.57</v>
      </c>
      <c r="FL24" s="6">
        <v>0</v>
      </c>
      <c r="FO24" s="6" t="s">
        <v>26</v>
      </c>
      <c r="FP24" s="6">
        <v>0.25</v>
      </c>
      <c r="FQ24" s="6">
        <v>0</v>
      </c>
      <c r="FR24" s="6">
        <v>0.38</v>
      </c>
      <c r="FS24" s="6">
        <v>0</v>
      </c>
      <c r="FV24" s="6" t="s">
        <v>26</v>
      </c>
      <c r="FW24" s="6">
        <v>0.65</v>
      </c>
      <c r="FX24" s="6">
        <v>0</v>
      </c>
      <c r="FY24" s="6">
        <v>0.9</v>
      </c>
      <c r="FZ24" s="6">
        <v>0</v>
      </c>
      <c r="GC24" s="6" t="s">
        <v>26</v>
      </c>
      <c r="GD24" s="6">
        <v>0.51</v>
      </c>
      <c r="GE24" s="6">
        <v>0</v>
      </c>
      <c r="GF24" s="6">
        <v>0.76</v>
      </c>
      <c r="GG24" s="6">
        <v>0</v>
      </c>
      <c r="GJ24" s="58" t="s">
        <v>26</v>
      </c>
      <c r="GK24" s="58">
        <v>0.22</v>
      </c>
      <c r="GL24" s="58">
        <v>0</v>
      </c>
      <c r="GM24" s="58">
        <v>0.34</v>
      </c>
      <c r="GN24" s="58">
        <v>0</v>
      </c>
      <c r="GQ24" s="58" t="s">
        <v>26</v>
      </c>
      <c r="GR24" s="58">
        <v>0.36</v>
      </c>
      <c r="GS24" s="58">
        <v>0</v>
      </c>
      <c r="GT24" s="58">
        <v>0.5</v>
      </c>
      <c r="GU24" s="58">
        <v>0</v>
      </c>
      <c r="GX24" s="64" t="s">
        <v>26</v>
      </c>
      <c r="GY24" s="64">
        <v>0.76</v>
      </c>
      <c r="GZ24" s="64">
        <v>0</v>
      </c>
      <c r="HA24" s="64">
        <v>1</v>
      </c>
      <c r="HB24" s="64">
        <v>0</v>
      </c>
    </row>
    <row r="25" spans="1:210" x14ac:dyDescent="0.3">
      <c r="A25" s="1">
        <v>1.0000000000000002</v>
      </c>
      <c r="B25" s="1">
        <v>1.0500000000000003</v>
      </c>
      <c r="C25" s="1" t="s">
        <v>27</v>
      </c>
      <c r="D25" s="1">
        <v>0</v>
      </c>
      <c r="E25" s="1">
        <v>0</v>
      </c>
      <c r="F25" s="1">
        <v>0</v>
      </c>
      <c r="G25" s="1">
        <v>0</v>
      </c>
      <c r="H25" s="1"/>
      <c r="I25" s="1"/>
      <c r="J25" s="1" t="s">
        <v>27</v>
      </c>
      <c r="K25" s="1">
        <v>0.12</v>
      </c>
      <c r="L25" s="1">
        <v>0</v>
      </c>
      <c r="M25" s="1">
        <v>0.16</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0.12</v>
      </c>
      <c r="AG25" s="6">
        <v>0</v>
      </c>
      <c r="AH25" s="6">
        <v>0.14000000000000001</v>
      </c>
      <c r="AI25" s="6">
        <v>0</v>
      </c>
      <c r="AJ25" s="1"/>
      <c r="AK25" s="1"/>
      <c r="AL25" s="6" t="s">
        <v>27</v>
      </c>
      <c r="AM25" s="6">
        <v>0.17</v>
      </c>
      <c r="AN25" s="6">
        <v>0</v>
      </c>
      <c r="AO25" s="6">
        <v>0.21</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1.34</v>
      </c>
      <c r="BW25" s="6">
        <v>0</v>
      </c>
      <c r="BX25" s="6">
        <v>0.05</v>
      </c>
      <c r="BY25" s="6">
        <v>0</v>
      </c>
      <c r="CB25" s="6" t="s">
        <v>27</v>
      </c>
      <c r="CC25" s="6">
        <v>0</v>
      </c>
      <c r="CD25" s="6">
        <v>0</v>
      </c>
      <c r="CE25" s="6">
        <v>0</v>
      </c>
      <c r="CF25" s="6">
        <v>0</v>
      </c>
      <c r="CI25" s="6" t="s">
        <v>27</v>
      </c>
      <c r="CJ25" s="6">
        <v>0.7</v>
      </c>
      <c r="CK25" s="6">
        <v>0</v>
      </c>
      <c r="CL25" s="6">
        <v>0.82</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0.54</v>
      </c>
      <c r="EH25" s="6">
        <v>0</v>
      </c>
      <c r="EI25" s="6">
        <v>0</v>
      </c>
      <c r="EJ25" s="6">
        <v>0</v>
      </c>
      <c r="EM25" s="6" t="s">
        <v>27</v>
      </c>
      <c r="EN25" s="6">
        <v>0</v>
      </c>
      <c r="EO25" s="6">
        <v>0</v>
      </c>
      <c r="EP25" s="6">
        <v>0</v>
      </c>
      <c r="EQ25" s="6">
        <v>0</v>
      </c>
      <c r="ET25" s="6" t="s">
        <v>27</v>
      </c>
      <c r="EU25" s="6">
        <v>0</v>
      </c>
      <c r="EV25" s="6">
        <v>0</v>
      </c>
      <c r="EW25" s="6">
        <v>0</v>
      </c>
      <c r="EX25" s="6">
        <v>0</v>
      </c>
      <c r="FA25" s="6" t="s">
        <v>27</v>
      </c>
      <c r="FB25" s="6">
        <v>0</v>
      </c>
      <c r="FC25" s="6">
        <v>0</v>
      </c>
      <c r="FD25" s="6">
        <v>0</v>
      </c>
      <c r="FE25" s="6">
        <v>0</v>
      </c>
      <c r="FH25" s="6" t="s">
        <v>27</v>
      </c>
      <c r="FI25" s="6">
        <v>0</v>
      </c>
      <c r="FJ25" s="6">
        <v>0</v>
      </c>
      <c r="FK25" s="6">
        <v>0</v>
      </c>
      <c r="FL25" s="6">
        <v>0</v>
      </c>
      <c r="FO25" s="6" t="s">
        <v>27</v>
      </c>
      <c r="FP25" s="6">
        <v>0</v>
      </c>
      <c r="FQ25" s="6">
        <v>0</v>
      </c>
      <c r="FR25" s="6">
        <v>0</v>
      </c>
      <c r="FS25" s="6">
        <v>0</v>
      </c>
      <c r="FV25" s="6" t="s">
        <v>27</v>
      </c>
      <c r="FW25" s="6">
        <v>0</v>
      </c>
      <c r="FX25" s="6">
        <v>0</v>
      </c>
      <c r="FY25" s="6">
        <v>0</v>
      </c>
      <c r="FZ25" s="6">
        <v>0</v>
      </c>
      <c r="GC25" s="6" t="s">
        <v>27</v>
      </c>
      <c r="GD25" s="6">
        <v>0</v>
      </c>
      <c r="GE25" s="6">
        <v>0</v>
      </c>
      <c r="GF25" s="6">
        <v>0</v>
      </c>
      <c r="GG25" s="6">
        <v>0</v>
      </c>
      <c r="GJ25" s="58" t="s">
        <v>27</v>
      </c>
      <c r="GK25" s="58">
        <v>0</v>
      </c>
      <c r="GL25" s="58">
        <v>0</v>
      </c>
      <c r="GM25" s="58">
        <v>0</v>
      </c>
      <c r="GN25" s="58">
        <v>0</v>
      </c>
      <c r="GQ25" s="58" t="s">
        <v>27</v>
      </c>
      <c r="GR25" s="58">
        <v>0</v>
      </c>
      <c r="GS25" s="58">
        <v>0</v>
      </c>
      <c r="GT25" s="58">
        <v>0</v>
      </c>
      <c r="GU25" s="58">
        <v>0</v>
      </c>
      <c r="GX25" s="64" t="s">
        <v>27</v>
      </c>
      <c r="GY25" s="64">
        <v>0</v>
      </c>
      <c r="GZ25" s="64">
        <v>0</v>
      </c>
      <c r="HA25" s="64">
        <v>0</v>
      </c>
      <c r="HB25" s="64">
        <v>0</v>
      </c>
    </row>
    <row r="26" spans="1:210"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0.24</v>
      </c>
      <c r="S26" s="1">
        <v>0</v>
      </c>
      <c r="T26" s="1">
        <v>0.33</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0.16</v>
      </c>
      <c r="BI26" s="6">
        <v>0</v>
      </c>
      <c r="BJ26" s="6">
        <v>0.18</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0.89</v>
      </c>
      <c r="EV26" s="6">
        <v>0</v>
      </c>
      <c r="EW26" s="6">
        <v>0</v>
      </c>
      <c r="EX26" s="6">
        <v>0</v>
      </c>
      <c r="FA26" s="6" t="s">
        <v>28</v>
      </c>
      <c r="FB26" s="6">
        <v>0</v>
      </c>
      <c r="FC26" s="6">
        <v>0</v>
      </c>
      <c r="FD26" s="6">
        <v>0</v>
      </c>
      <c r="FE26" s="6">
        <v>0</v>
      </c>
      <c r="FH26" s="6" t="s">
        <v>28</v>
      </c>
      <c r="FI26" s="6">
        <v>0</v>
      </c>
      <c r="FJ26" s="6">
        <v>0</v>
      </c>
      <c r="FK26" s="6">
        <v>0</v>
      </c>
      <c r="FL26" s="6">
        <v>0</v>
      </c>
      <c r="FO26" s="6" t="s">
        <v>28</v>
      </c>
      <c r="FP26" s="6">
        <v>0</v>
      </c>
      <c r="FQ26" s="6">
        <v>0</v>
      </c>
      <c r="FR26" s="6">
        <v>0</v>
      </c>
      <c r="FS26" s="6">
        <v>0</v>
      </c>
      <c r="FV26" s="6" t="s">
        <v>28</v>
      </c>
      <c r="FW26" s="6">
        <v>0</v>
      </c>
      <c r="FX26" s="6">
        <v>0</v>
      </c>
      <c r="FY26" s="6">
        <v>0</v>
      </c>
      <c r="FZ26" s="6">
        <v>0</v>
      </c>
      <c r="GC26" s="6" t="s">
        <v>28</v>
      </c>
      <c r="GD26" s="6">
        <v>0</v>
      </c>
      <c r="GE26" s="6">
        <v>0</v>
      </c>
      <c r="GF26" s="6">
        <v>0</v>
      </c>
      <c r="GG26" s="6">
        <v>0</v>
      </c>
      <c r="GJ26" s="58" t="s">
        <v>28</v>
      </c>
      <c r="GK26" s="58">
        <v>0</v>
      </c>
      <c r="GL26" s="58">
        <v>0</v>
      </c>
      <c r="GM26" s="58">
        <v>0</v>
      </c>
      <c r="GN26" s="58">
        <v>0</v>
      </c>
      <c r="GQ26" s="58" t="s">
        <v>28</v>
      </c>
      <c r="GR26" s="58">
        <v>0</v>
      </c>
      <c r="GS26" s="58">
        <v>0</v>
      </c>
      <c r="GT26" s="58">
        <v>0</v>
      </c>
      <c r="GU26" s="58">
        <v>0</v>
      </c>
      <c r="GX26" s="64" t="s">
        <v>28</v>
      </c>
      <c r="GY26" s="64">
        <v>0</v>
      </c>
      <c r="GZ26" s="64">
        <v>0</v>
      </c>
      <c r="HA26" s="64">
        <v>0</v>
      </c>
      <c r="HB26" s="64">
        <v>0</v>
      </c>
    </row>
    <row r="27" spans="1:210"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4" t="s">
        <v>29</v>
      </c>
      <c r="GY27" s="64">
        <v>0</v>
      </c>
      <c r="GZ27" s="64">
        <v>0</v>
      </c>
      <c r="HA27" s="64">
        <v>0</v>
      </c>
      <c r="HB27" s="64">
        <v>0</v>
      </c>
    </row>
    <row r="28" spans="1:210"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0.35</v>
      </c>
      <c r="S28" s="1">
        <v>0</v>
      </c>
      <c r="T28" s="1">
        <v>0.49</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0.11</v>
      </c>
      <c r="AN28" s="6">
        <v>0</v>
      </c>
      <c r="AO28" s="6">
        <v>0.13</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4" t="s">
        <v>30</v>
      </c>
      <c r="GY28" s="64">
        <v>0</v>
      </c>
      <c r="GZ28" s="64">
        <v>0</v>
      </c>
      <c r="HA28" s="64">
        <v>0</v>
      </c>
      <c r="HB28" s="64">
        <v>0</v>
      </c>
    </row>
    <row r="29" spans="1:210"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v>
      </c>
      <c r="GS29" s="58">
        <v>0</v>
      </c>
      <c r="GT29" s="58">
        <v>0</v>
      </c>
      <c r="GU29" s="58">
        <v>0</v>
      </c>
      <c r="GX29" s="64" t="s">
        <v>31</v>
      </c>
      <c r="GY29" s="64">
        <v>0</v>
      </c>
      <c r="GZ29" s="64">
        <v>0</v>
      </c>
      <c r="HA29" s="64">
        <v>0</v>
      </c>
      <c r="HB29" s="64">
        <v>0</v>
      </c>
    </row>
    <row r="30" spans="1:210"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0.3</v>
      </c>
      <c r="AU30" s="6">
        <v>0</v>
      </c>
      <c r="AV30" s="6">
        <v>0.36</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c r="EF30" s="6" t="s">
        <v>32</v>
      </c>
      <c r="EG30" s="6">
        <v>0</v>
      </c>
      <c r="EH30" s="6">
        <v>0</v>
      </c>
      <c r="EI30" s="6">
        <v>0</v>
      </c>
      <c r="EJ30" s="6">
        <v>0</v>
      </c>
      <c r="EM30" s="6" t="s">
        <v>32</v>
      </c>
      <c r="EN30" s="6">
        <v>0</v>
      </c>
      <c r="EO30" s="6">
        <v>0</v>
      </c>
      <c r="EP30" s="6">
        <v>0</v>
      </c>
      <c r="EQ30" s="6">
        <v>0</v>
      </c>
      <c r="ET30" s="6" t="s">
        <v>32</v>
      </c>
      <c r="EU30" s="6">
        <v>0</v>
      </c>
      <c r="EV30" s="6">
        <v>0</v>
      </c>
      <c r="EW30" s="6">
        <v>0</v>
      </c>
      <c r="EX30" s="6">
        <v>0</v>
      </c>
      <c r="FA30" s="6" t="s">
        <v>32</v>
      </c>
      <c r="FB30" s="6">
        <v>0</v>
      </c>
      <c r="FC30" s="6">
        <v>0</v>
      </c>
      <c r="FD30" s="6">
        <v>0</v>
      </c>
      <c r="FE30" s="6">
        <v>0</v>
      </c>
      <c r="FH30" s="6" t="s">
        <v>32</v>
      </c>
      <c r="FI30" s="6">
        <v>0</v>
      </c>
      <c r="FJ30" s="6">
        <v>0</v>
      </c>
      <c r="FK30" s="6">
        <v>0</v>
      </c>
      <c r="FL30" s="6">
        <v>0</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4" t="s">
        <v>32</v>
      </c>
      <c r="GY30" s="64">
        <v>0</v>
      </c>
      <c r="GZ30" s="64">
        <v>0</v>
      </c>
      <c r="HA30" s="64">
        <v>0</v>
      </c>
      <c r="HB30" s="64">
        <v>0</v>
      </c>
    </row>
    <row r="31" spans="1:210"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0.23</v>
      </c>
      <c r="EA31" s="6">
        <v>0</v>
      </c>
      <c r="EB31" s="6">
        <v>0.31</v>
      </c>
      <c r="EC31" s="6">
        <v>0</v>
      </c>
      <c r="EF31" s="6" t="s">
        <v>33</v>
      </c>
      <c r="EG31" s="6">
        <v>0</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v>
      </c>
      <c r="FX31" s="6">
        <v>0</v>
      </c>
      <c r="FY31" s="6">
        <v>0</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4" t="s">
        <v>33</v>
      </c>
      <c r="GY31" s="64">
        <v>0</v>
      </c>
      <c r="GZ31" s="64">
        <v>0</v>
      </c>
      <c r="HA31" s="64">
        <v>0</v>
      </c>
      <c r="HB31" s="64">
        <v>0</v>
      </c>
    </row>
    <row r="32" spans="1:210"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0.21</v>
      </c>
      <c r="DM32" s="6">
        <v>0</v>
      </c>
      <c r="DN32" s="6">
        <v>0.28000000000000003</v>
      </c>
      <c r="DO32" s="6">
        <v>0</v>
      </c>
      <c r="DR32" s="6" t="s">
        <v>34</v>
      </c>
      <c r="DS32" s="6">
        <v>0.11</v>
      </c>
      <c r="DT32" s="6">
        <v>0</v>
      </c>
      <c r="DU32" s="6">
        <v>0.15</v>
      </c>
      <c r="DV32" s="6">
        <v>0</v>
      </c>
      <c r="DY32" s="6" t="s">
        <v>34</v>
      </c>
      <c r="DZ32" s="6">
        <v>0.09</v>
      </c>
      <c r="EA32" s="6">
        <v>0</v>
      </c>
      <c r="EB32" s="6">
        <v>0.13</v>
      </c>
      <c r="EC32" s="6">
        <v>0</v>
      </c>
      <c r="EF32" s="6" t="s">
        <v>34</v>
      </c>
      <c r="EG32" s="6">
        <v>0.22</v>
      </c>
      <c r="EH32" s="6">
        <v>0</v>
      </c>
      <c r="EI32" s="6">
        <v>0.33</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v>
      </c>
      <c r="FJ32" s="6">
        <v>0</v>
      </c>
      <c r="FK32" s="6">
        <v>0</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4" t="s">
        <v>34</v>
      </c>
      <c r="GY32" s="64">
        <v>0</v>
      </c>
      <c r="GZ32" s="64">
        <v>0</v>
      </c>
      <c r="HA32" s="64">
        <v>0</v>
      </c>
      <c r="HB32" s="64">
        <v>0</v>
      </c>
    </row>
    <row r="33" spans="1:210"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0.52</v>
      </c>
      <c r="DT33" s="6">
        <v>0</v>
      </c>
      <c r="DU33" s="6">
        <v>0.68</v>
      </c>
      <c r="DV33" s="6">
        <v>0</v>
      </c>
      <c r="DY33" s="6" t="s">
        <v>35</v>
      </c>
      <c r="DZ33" s="6">
        <v>0</v>
      </c>
      <c r="EA33" s="6">
        <v>0</v>
      </c>
      <c r="EB33" s="6">
        <v>0</v>
      </c>
      <c r="EC33" s="6">
        <v>0</v>
      </c>
      <c r="EF33" s="6" t="s">
        <v>35</v>
      </c>
      <c r="EG33" s="6">
        <v>0</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v>
      </c>
      <c r="GS33" s="58">
        <v>0</v>
      </c>
      <c r="GT33" s="58">
        <v>0</v>
      </c>
      <c r="GU33" s="58">
        <v>0</v>
      </c>
      <c r="GX33" s="64" t="s">
        <v>35</v>
      </c>
      <c r="GY33" s="64">
        <v>0</v>
      </c>
      <c r="GZ33" s="64">
        <v>0</v>
      </c>
      <c r="HA33" s="64">
        <v>0</v>
      </c>
      <c r="HB33" s="64">
        <v>0</v>
      </c>
    </row>
    <row r="34" spans="1:210"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7.0000000000000007E-2</v>
      </c>
      <c r="BP34" s="6">
        <v>0</v>
      </c>
      <c r="BQ34" s="6">
        <v>0.08</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0.11</v>
      </c>
      <c r="DM34" s="6">
        <v>0</v>
      </c>
      <c r="DN34" s="6">
        <v>0.16</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0.57999999999999996</v>
      </c>
      <c r="FJ34" s="6">
        <v>0</v>
      </c>
      <c r="FK34" s="6">
        <v>0.91</v>
      </c>
      <c r="FL34" s="6">
        <v>0</v>
      </c>
      <c r="FO34" s="6" t="s">
        <v>36</v>
      </c>
      <c r="FP34" s="6">
        <v>0</v>
      </c>
      <c r="FQ34" s="6">
        <v>0</v>
      </c>
      <c r="FR34" s="6">
        <v>0</v>
      </c>
      <c r="FS34" s="6">
        <v>0</v>
      </c>
      <c r="FV34" s="6" t="s">
        <v>36</v>
      </c>
      <c r="FW34" s="6">
        <v>0</v>
      </c>
      <c r="FX34" s="6">
        <v>0</v>
      </c>
      <c r="FY34" s="6">
        <v>0</v>
      </c>
      <c r="FZ34" s="6">
        <v>0</v>
      </c>
      <c r="GC34" s="6" t="s">
        <v>36</v>
      </c>
      <c r="GD34" s="6">
        <v>0</v>
      </c>
      <c r="GE34" s="6">
        <v>0</v>
      </c>
      <c r="GF34" s="6">
        <v>0</v>
      </c>
      <c r="GG34" s="6">
        <v>0</v>
      </c>
      <c r="GJ34" s="58" t="s">
        <v>36</v>
      </c>
      <c r="GK34" s="58">
        <v>0</v>
      </c>
      <c r="GL34" s="58">
        <v>0</v>
      </c>
      <c r="GM34" s="58">
        <v>0</v>
      </c>
      <c r="GN34" s="58">
        <v>0</v>
      </c>
      <c r="GQ34" s="58" t="s">
        <v>36</v>
      </c>
      <c r="GR34" s="58">
        <v>0</v>
      </c>
      <c r="GS34" s="58">
        <v>0</v>
      </c>
      <c r="GT34" s="58">
        <v>0</v>
      </c>
      <c r="GU34" s="58">
        <v>0</v>
      </c>
      <c r="GX34" s="64" t="s">
        <v>36</v>
      </c>
      <c r="GY34" s="64">
        <v>0</v>
      </c>
      <c r="GZ34" s="64">
        <v>0</v>
      </c>
      <c r="HA34" s="64">
        <v>0</v>
      </c>
      <c r="HB34" s="64">
        <v>0</v>
      </c>
    </row>
    <row r="35" spans="1:210"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0.05</v>
      </c>
      <c r="AN35" s="6">
        <v>0</v>
      </c>
      <c r="AO35" s="6">
        <v>0.06</v>
      </c>
      <c r="AP35" s="6">
        <v>0</v>
      </c>
      <c r="AQ35" s="1"/>
      <c r="AR35" s="1"/>
      <c r="AS35" s="6" t="s">
        <v>37</v>
      </c>
      <c r="AT35" s="6">
        <v>0.04</v>
      </c>
      <c r="AU35" s="6">
        <v>0</v>
      </c>
      <c r="AV35" s="6">
        <v>0.05</v>
      </c>
      <c r="AW35" s="6">
        <v>0</v>
      </c>
      <c r="AZ35" s="6" t="s">
        <v>37</v>
      </c>
      <c r="BA35" s="6">
        <v>0</v>
      </c>
      <c r="BB35" s="6">
        <v>0</v>
      </c>
      <c r="BC35" s="6">
        <v>0</v>
      </c>
      <c r="BD35" s="6">
        <v>0</v>
      </c>
      <c r="BG35" s="6" t="s">
        <v>37</v>
      </c>
      <c r="BH35" s="6">
        <v>0</v>
      </c>
      <c r="BI35" s="6">
        <v>0</v>
      </c>
      <c r="BJ35" s="6">
        <v>0</v>
      </c>
      <c r="BK35" s="6">
        <v>0</v>
      </c>
      <c r="BN35" s="6" t="s">
        <v>37</v>
      </c>
      <c r="BO35" s="6">
        <v>0</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0.43</v>
      </c>
      <c r="EH35" s="6">
        <v>0</v>
      </c>
      <c r="EI35" s="6">
        <v>0</v>
      </c>
      <c r="EJ35" s="6">
        <v>0</v>
      </c>
      <c r="EM35" s="6" t="s">
        <v>37</v>
      </c>
      <c r="EN35" s="6">
        <v>0</v>
      </c>
      <c r="EO35" s="6">
        <v>0</v>
      </c>
      <c r="EP35" s="6">
        <v>0</v>
      </c>
      <c r="EQ35" s="6">
        <v>0</v>
      </c>
      <c r="ET35" s="6" t="s">
        <v>37</v>
      </c>
      <c r="EU35" s="6">
        <v>0.79</v>
      </c>
      <c r="EV35" s="6">
        <v>0</v>
      </c>
      <c r="EW35" s="6">
        <v>0</v>
      </c>
      <c r="EX35" s="6">
        <v>0</v>
      </c>
      <c r="FA35" s="6" t="s">
        <v>37</v>
      </c>
      <c r="FB35" s="6">
        <v>0</v>
      </c>
      <c r="FC35" s="6">
        <v>0</v>
      </c>
      <c r="FD35" s="6">
        <v>0</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0.34</v>
      </c>
      <c r="GS35" s="58">
        <v>0</v>
      </c>
      <c r="GT35" s="58">
        <v>0.48</v>
      </c>
      <c r="GU35" s="58">
        <v>0</v>
      </c>
      <c r="GX35" s="64" t="s">
        <v>37</v>
      </c>
      <c r="GY35" s="64">
        <v>0</v>
      </c>
      <c r="GZ35" s="64">
        <v>0</v>
      </c>
      <c r="HA35" s="64">
        <v>0</v>
      </c>
      <c r="HB35" s="64">
        <v>0</v>
      </c>
    </row>
    <row r="36" spans="1:210"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0.11</v>
      </c>
      <c r="BB36" s="6">
        <v>0</v>
      </c>
      <c r="BC36" s="6">
        <v>0.14000000000000001</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v>
      </c>
      <c r="FJ36" s="6">
        <v>0</v>
      </c>
      <c r="FK36" s="6">
        <v>0</v>
      </c>
      <c r="FL36" s="6">
        <v>0</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4" t="s">
        <v>38</v>
      </c>
      <c r="GY36" s="64">
        <v>0</v>
      </c>
      <c r="GZ36" s="64">
        <v>0</v>
      </c>
      <c r="HA36" s="64">
        <v>0</v>
      </c>
      <c r="HB36" s="64">
        <v>0</v>
      </c>
    </row>
    <row r="37" spans="1:210" x14ac:dyDescent="0.3">
      <c r="A37" s="1">
        <v>1.6000000000000008</v>
      </c>
      <c r="B37" s="1">
        <v>1.6500000000000008</v>
      </c>
      <c r="C37" s="1" t="s">
        <v>39</v>
      </c>
      <c r="D37" s="1">
        <v>0</v>
      </c>
      <c r="E37" s="1">
        <v>0</v>
      </c>
      <c r="F37" s="1">
        <v>0</v>
      </c>
      <c r="G37" s="1">
        <v>0</v>
      </c>
      <c r="H37" s="1"/>
      <c r="I37" s="1"/>
      <c r="J37" s="1" t="s">
        <v>39</v>
      </c>
      <c r="K37" s="1">
        <v>0</v>
      </c>
      <c r="L37" s="1">
        <v>0</v>
      </c>
      <c r="M37" s="1">
        <v>0</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v>
      </c>
      <c r="EV37" s="6">
        <v>0</v>
      </c>
      <c r="EW37" s="6">
        <v>0</v>
      </c>
      <c r="EX37" s="6">
        <v>0</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4" t="s">
        <v>39</v>
      </c>
      <c r="GY37" s="64">
        <v>0</v>
      </c>
      <c r="GZ37" s="64">
        <v>0</v>
      </c>
      <c r="HA37" s="64">
        <v>0</v>
      </c>
      <c r="HB37" s="64">
        <v>0</v>
      </c>
    </row>
    <row r="38" spans="1:210"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0.06</v>
      </c>
      <c r="AU38" s="6">
        <v>0</v>
      </c>
      <c r="AV38" s="6">
        <v>0.08</v>
      </c>
      <c r="AW38" s="6">
        <v>0</v>
      </c>
      <c r="AZ38" s="6" t="s">
        <v>40</v>
      </c>
      <c r="BA38" s="6">
        <v>7.0000000000000007E-2</v>
      </c>
      <c r="BB38" s="6">
        <v>0</v>
      </c>
      <c r="BC38" s="6">
        <v>0.09</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v>
      </c>
      <c r="FQ38" s="6">
        <v>0</v>
      </c>
      <c r="FR38" s="6">
        <v>0</v>
      </c>
      <c r="FS38" s="6">
        <v>0</v>
      </c>
      <c r="FV38" s="6" t="s">
        <v>40</v>
      </c>
      <c r="FW38" s="6">
        <v>0</v>
      </c>
      <c r="FX38" s="6">
        <v>0</v>
      </c>
      <c r="FY38" s="6">
        <v>0</v>
      </c>
      <c r="FZ38" s="6">
        <v>0</v>
      </c>
      <c r="GC38" s="6" t="s">
        <v>40</v>
      </c>
      <c r="GD38" s="6">
        <v>0</v>
      </c>
      <c r="GE38" s="6">
        <v>0</v>
      </c>
      <c r="GF38" s="6">
        <v>0</v>
      </c>
      <c r="GG38" s="6">
        <v>0</v>
      </c>
      <c r="GJ38" s="58" t="s">
        <v>40</v>
      </c>
      <c r="GK38" s="58">
        <v>0</v>
      </c>
      <c r="GL38" s="58">
        <v>0</v>
      </c>
      <c r="GM38" s="58">
        <v>0</v>
      </c>
      <c r="GN38" s="58">
        <v>0</v>
      </c>
      <c r="GQ38" s="58" t="s">
        <v>40</v>
      </c>
      <c r="GR38" s="58">
        <v>0</v>
      </c>
      <c r="GS38" s="58">
        <v>0</v>
      </c>
      <c r="GT38" s="58">
        <v>0</v>
      </c>
      <c r="GU38" s="58">
        <v>0</v>
      </c>
      <c r="GX38" s="64" t="s">
        <v>40</v>
      </c>
      <c r="GY38" s="64">
        <v>0</v>
      </c>
      <c r="GZ38" s="64">
        <v>0</v>
      </c>
      <c r="HA38" s="64">
        <v>0</v>
      </c>
      <c r="HB38" s="64">
        <v>0</v>
      </c>
    </row>
    <row r="39" spans="1:210"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v>
      </c>
      <c r="EV39" s="6">
        <v>0</v>
      </c>
      <c r="EW39" s="6">
        <v>0</v>
      </c>
      <c r="EX39" s="6">
        <v>0</v>
      </c>
      <c r="FA39" s="6" t="s">
        <v>41</v>
      </c>
      <c r="FB39" s="6">
        <v>0.42</v>
      </c>
      <c r="FC39" s="6">
        <v>0</v>
      </c>
      <c r="FD39" s="6">
        <v>0</v>
      </c>
      <c r="FE39" s="6">
        <v>0</v>
      </c>
      <c r="FH39" s="6" t="s">
        <v>41</v>
      </c>
      <c r="FI39" s="6">
        <v>0</v>
      </c>
      <c r="FJ39" s="6">
        <v>0</v>
      </c>
      <c r="FK39" s="6">
        <v>0</v>
      </c>
      <c r="FL39" s="6">
        <v>0</v>
      </c>
      <c r="FO39" s="6" t="s">
        <v>41</v>
      </c>
      <c r="FP39" s="6">
        <v>0</v>
      </c>
      <c r="FQ39" s="6">
        <v>0</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4" t="s">
        <v>41</v>
      </c>
      <c r="GY39" s="64">
        <v>0</v>
      </c>
      <c r="GZ39" s="64">
        <v>0</v>
      </c>
      <c r="HA39" s="64">
        <v>0</v>
      </c>
      <c r="HB39" s="64">
        <v>0</v>
      </c>
    </row>
    <row r="40" spans="1:210"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0.18</v>
      </c>
      <c r="S40" s="1">
        <v>0</v>
      </c>
      <c r="T40" s="1">
        <v>0.25</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0.04</v>
      </c>
      <c r="AU40" s="6">
        <v>0</v>
      </c>
      <c r="AV40" s="6">
        <v>0</v>
      </c>
      <c r="AW40" s="6">
        <v>0</v>
      </c>
      <c r="AZ40" s="6" t="s">
        <v>42</v>
      </c>
      <c r="BA40" s="6">
        <v>0</v>
      </c>
      <c r="BB40" s="6">
        <v>0</v>
      </c>
      <c r="BC40" s="6">
        <v>0</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0.13</v>
      </c>
      <c r="CD40" s="6">
        <v>0</v>
      </c>
      <c r="CE40" s="6">
        <v>0.16</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v>
      </c>
      <c r="EO40" s="6">
        <v>0</v>
      </c>
      <c r="EP40" s="6">
        <v>0</v>
      </c>
      <c r="EQ40" s="6">
        <v>0</v>
      </c>
      <c r="ET40" s="6" t="s">
        <v>42</v>
      </c>
      <c r="EU40" s="6">
        <v>0</v>
      </c>
      <c r="EV40" s="6">
        <v>0</v>
      </c>
      <c r="EW40" s="6">
        <v>0</v>
      </c>
      <c r="EX40" s="6">
        <v>0</v>
      </c>
      <c r="FA40" s="6" t="s">
        <v>42</v>
      </c>
      <c r="FB40" s="6">
        <v>0</v>
      </c>
      <c r="FC40" s="6">
        <v>0</v>
      </c>
      <c r="FD40" s="6">
        <v>0</v>
      </c>
      <c r="FE40" s="6">
        <v>0</v>
      </c>
      <c r="FH40" s="6" t="s">
        <v>42</v>
      </c>
      <c r="FI40" s="6">
        <v>0</v>
      </c>
      <c r="FJ40" s="6">
        <v>0</v>
      </c>
      <c r="FK40" s="6">
        <v>0</v>
      </c>
      <c r="FL40" s="6">
        <v>0</v>
      </c>
      <c r="FO40" s="6" t="s">
        <v>42</v>
      </c>
      <c r="FP40" s="6">
        <v>0</v>
      </c>
      <c r="FQ40" s="6">
        <v>0</v>
      </c>
      <c r="FR40" s="6">
        <v>0</v>
      </c>
      <c r="FS40" s="6">
        <v>0</v>
      </c>
      <c r="FV40" s="6" t="s">
        <v>42</v>
      </c>
      <c r="FW40" s="6">
        <v>0</v>
      </c>
      <c r="FX40" s="6">
        <v>0</v>
      </c>
      <c r="FY40" s="6">
        <v>0</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4" t="s">
        <v>42</v>
      </c>
      <c r="GY40" s="64">
        <v>0</v>
      </c>
      <c r="GZ40" s="64">
        <v>0</v>
      </c>
      <c r="HA40" s="64">
        <v>0</v>
      </c>
      <c r="HB40" s="64">
        <v>0</v>
      </c>
    </row>
    <row r="41" spans="1:210"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0</v>
      </c>
      <c r="AN41" s="6">
        <v>0</v>
      </c>
      <c r="AO41" s="6">
        <v>0</v>
      </c>
      <c r="AP41" s="6">
        <v>0</v>
      </c>
      <c r="AQ41" s="1"/>
      <c r="AR41" s="1"/>
      <c r="AS41" s="6" t="s">
        <v>43</v>
      </c>
      <c r="AT41" s="6">
        <v>0</v>
      </c>
      <c r="AU41" s="6">
        <v>0</v>
      </c>
      <c r="AV41" s="6">
        <v>0</v>
      </c>
      <c r="AW41" s="6">
        <v>0</v>
      </c>
      <c r="AZ41" s="6" t="s">
        <v>43</v>
      </c>
      <c r="BA41" s="6">
        <v>0</v>
      </c>
      <c r="BB41" s="6">
        <v>0</v>
      </c>
      <c r="BC41" s="6">
        <v>0</v>
      </c>
      <c r="BD41" s="6">
        <v>0</v>
      </c>
      <c r="BG41" s="6" t="s">
        <v>43</v>
      </c>
      <c r="BH41" s="6">
        <v>0</v>
      </c>
      <c r="BI41" s="6">
        <v>0</v>
      </c>
      <c r="BJ41" s="6">
        <v>0</v>
      </c>
      <c r="BK41" s="6">
        <v>0</v>
      </c>
      <c r="BN41" s="6" t="s">
        <v>43</v>
      </c>
      <c r="BO41" s="6">
        <v>0</v>
      </c>
      <c r="BP41" s="6">
        <v>0</v>
      </c>
      <c r="BQ41" s="6">
        <v>0</v>
      </c>
      <c r="BR41" s="6">
        <v>0</v>
      </c>
      <c r="BU41" s="6" t="s">
        <v>43</v>
      </c>
      <c r="BV41" s="6">
        <v>0</v>
      </c>
      <c r="BW41" s="6">
        <v>0</v>
      </c>
      <c r="BX41" s="6">
        <v>0</v>
      </c>
      <c r="BY41" s="6">
        <v>0</v>
      </c>
      <c r="CB41" s="6" t="s">
        <v>43</v>
      </c>
      <c r="CC41" s="6">
        <v>0</v>
      </c>
      <c r="CD41" s="6">
        <v>0</v>
      </c>
      <c r="CE41" s="6">
        <v>0</v>
      </c>
      <c r="CF41" s="6">
        <v>0</v>
      </c>
      <c r="CI41" s="6" t="s">
        <v>43</v>
      </c>
      <c r="CJ41" s="6">
        <v>0</v>
      </c>
      <c r="CK41" s="6">
        <v>0</v>
      </c>
      <c r="CL41" s="6">
        <v>0</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v>
      </c>
      <c r="DM41" s="6">
        <v>0</v>
      </c>
      <c r="DN41" s="6">
        <v>0</v>
      </c>
      <c r="DO41" s="6">
        <v>0</v>
      </c>
      <c r="DR41" s="6" t="s">
        <v>43</v>
      </c>
      <c r="DS41" s="6">
        <v>0</v>
      </c>
      <c r="DT41" s="6">
        <v>0</v>
      </c>
      <c r="DU41" s="6">
        <v>0</v>
      </c>
      <c r="DV41" s="6">
        <v>0</v>
      </c>
      <c r="DY41" s="6" t="s">
        <v>43</v>
      </c>
      <c r="DZ41" s="6">
        <v>0</v>
      </c>
      <c r="EA41" s="6">
        <v>0</v>
      </c>
      <c r="EB41" s="6">
        <v>0</v>
      </c>
      <c r="EC41" s="6">
        <v>0</v>
      </c>
      <c r="EF41" s="6" t="s">
        <v>43</v>
      </c>
      <c r="EG41" s="6">
        <v>0</v>
      </c>
      <c r="EH41" s="6">
        <v>0</v>
      </c>
      <c r="EI41" s="6">
        <v>0</v>
      </c>
      <c r="EJ41" s="6">
        <v>0</v>
      </c>
      <c r="EM41" s="6" t="s">
        <v>43</v>
      </c>
      <c r="EN41" s="6">
        <v>0</v>
      </c>
      <c r="EO41" s="6">
        <v>0</v>
      </c>
      <c r="EP41" s="6">
        <v>0</v>
      </c>
      <c r="EQ41" s="6">
        <v>0</v>
      </c>
      <c r="ET41" s="6" t="s">
        <v>43</v>
      </c>
      <c r="EU41" s="6">
        <v>0</v>
      </c>
      <c r="EV41" s="6">
        <v>0</v>
      </c>
      <c r="EW41" s="6">
        <v>0</v>
      </c>
      <c r="EX41" s="6">
        <v>0</v>
      </c>
      <c r="FA41" s="6" t="s">
        <v>43</v>
      </c>
      <c r="FB41" s="6">
        <v>0</v>
      </c>
      <c r="FC41" s="6">
        <v>0</v>
      </c>
      <c r="FD41" s="6">
        <v>0</v>
      </c>
      <c r="FE41" s="6">
        <v>0</v>
      </c>
      <c r="FH41" s="6" t="s">
        <v>43</v>
      </c>
      <c r="FI41" s="6">
        <v>0</v>
      </c>
      <c r="FJ41" s="6">
        <v>0</v>
      </c>
      <c r="FK41" s="6">
        <v>0</v>
      </c>
      <c r="FL41" s="6">
        <v>0</v>
      </c>
      <c r="FO41" s="6" t="s">
        <v>43</v>
      </c>
      <c r="FP41" s="6">
        <v>0</v>
      </c>
      <c r="FQ41" s="6">
        <v>0</v>
      </c>
      <c r="FR41" s="6">
        <v>0</v>
      </c>
      <c r="FS41" s="6">
        <v>0</v>
      </c>
      <c r="FV41" s="6" t="s">
        <v>43</v>
      </c>
      <c r="FW41" s="6">
        <v>0</v>
      </c>
      <c r="FX41" s="6">
        <v>0</v>
      </c>
      <c r="FY41" s="6">
        <v>0</v>
      </c>
      <c r="FZ41" s="6">
        <v>0</v>
      </c>
      <c r="GC41" s="6" t="s">
        <v>43</v>
      </c>
      <c r="GD41" s="6">
        <v>0</v>
      </c>
      <c r="GE41" s="6">
        <v>0</v>
      </c>
      <c r="GF41" s="6">
        <v>0</v>
      </c>
      <c r="GG41" s="6">
        <v>0</v>
      </c>
      <c r="GJ41" s="58" t="s">
        <v>43</v>
      </c>
      <c r="GK41" s="58">
        <v>0</v>
      </c>
      <c r="GL41" s="58">
        <v>0</v>
      </c>
      <c r="GM41" s="58">
        <v>0</v>
      </c>
      <c r="GN41" s="58">
        <v>0</v>
      </c>
      <c r="GQ41" s="58" t="s">
        <v>43</v>
      </c>
      <c r="GR41" s="58">
        <v>0</v>
      </c>
      <c r="GS41" s="58">
        <v>0</v>
      </c>
      <c r="GT41" s="58">
        <v>0</v>
      </c>
      <c r="GU41" s="58">
        <v>0</v>
      </c>
      <c r="GX41" s="64" t="s">
        <v>43</v>
      </c>
      <c r="GY41" s="64">
        <v>0</v>
      </c>
      <c r="GZ41" s="64">
        <v>0</v>
      </c>
      <c r="HA41" s="64">
        <v>0</v>
      </c>
      <c r="HB41" s="64">
        <v>0</v>
      </c>
    </row>
    <row r="42" spans="1:210"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v>
      </c>
      <c r="AV42" s="6">
        <v>7.0000000000000007E-2</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v>
      </c>
      <c r="BW42" s="6">
        <v>0</v>
      </c>
      <c r="BX42" s="6">
        <v>0</v>
      </c>
      <c r="BY42" s="6">
        <v>0</v>
      </c>
      <c r="CB42" s="6" t="s">
        <v>44</v>
      </c>
      <c r="CC42" s="6">
        <v>0</v>
      </c>
      <c r="CD42" s="6">
        <v>0</v>
      </c>
      <c r="CE42" s="6">
        <v>0</v>
      </c>
      <c r="CF42" s="6">
        <v>0</v>
      </c>
      <c r="CI42" s="6" t="s">
        <v>44</v>
      </c>
      <c r="CJ42" s="6">
        <v>0</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c r="EF42" s="6" t="s">
        <v>44</v>
      </c>
      <c r="EG42" s="6">
        <v>0</v>
      </c>
      <c r="EH42" s="6">
        <v>0</v>
      </c>
      <c r="EI42" s="6">
        <v>0</v>
      </c>
      <c r="EJ42" s="6">
        <v>0</v>
      </c>
      <c r="EM42" s="6" t="s">
        <v>44</v>
      </c>
      <c r="EN42" s="6">
        <v>0</v>
      </c>
      <c r="EO42" s="6">
        <v>0</v>
      </c>
      <c r="EP42" s="6">
        <v>0</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v>
      </c>
      <c r="FX42" s="6">
        <v>0</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4" t="s">
        <v>44</v>
      </c>
      <c r="GY42" s="64">
        <v>0</v>
      </c>
      <c r="GZ42" s="64">
        <v>0</v>
      </c>
      <c r="HA42" s="64">
        <v>0</v>
      </c>
      <c r="HB42" s="64">
        <v>0</v>
      </c>
    </row>
    <row r="43" spans="1:210"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0.06</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v>
      </c>
      <c r="FC43" s="6">
        <v>0</v>
      </c>
      <c r="FD43" s="6">
        <v>0</v>
      </c>
      <c r="FE43" s="6">
        <v>0</v>
      </c>
      <c r="FH43" s="6" t="s">
        <v>45</v>
      </c>
      <c r="FI43" s="6">
        <v>0</v>
      </c>
      <c r="FJ43" s="6">
        <v>0</v>
      </c>
      <c r="FK43" s="6">
        <v>0</v>
      </c>
      <c r="FL43" s="6">
        <v>0</v>
      </c>
      <c r="FO43" s="6" t="s">
        <v>45</v>
      </c>
      <c r="FP43" s="6">
        <v>0</v>
      </c>
      <c r="FQ43" s="6">
        <v>0</v>
      </c>
      <c r="FR43" s="6">
        <v>0</v>
      </c>
      <c r="FS43" s="6">
        <v>0</v>
      </c>
      <c r="FV43" s="6" t="s">
        <v>45</v>
      </c>
      <c r="FW43" s="6">
        <v>0</v>
      </c>
      <c r="FX43" s="6">
        <v>0</v>
      </c>
      <c r="FY43" s="6">
        <v>0</v>
      </c>
      <c r="FZ43" s="6">
        <v>0</v>
      </c>
      <c r="GC43" s="6" t="s">
        <v>45</v>
      </c>
      <c r="GD43" s="6">
        <v>0</v>
      </c>
      <c r="GE43" s="6">
        <v>0</v>
      </c>
      <c r="GF43" s="6">
        <v>0</v>
      </c>
      <c r="GG43" s="6">
        <v>0</v>
      </c>
      <c r="GJ43" s="58" t="s">
        <v>45</v>
      </c>
      <c r="GK43" s="58">
        <v>0</v>
      </c>
      <c r="GL43" s="58">
        <v>0</v>
      </c>
      <c r="GM43" s="58">
        <v>0</v>
      </c>
      <c r="GN43" s="58">
        <v>0</v>
      </c>
      <c r="GQ43" s="58" t="s">
        <v>45</v>
      </c>
      <c r="GR43" s="58">
        <v>0</v>
      </c>
      <c r="GS43" s="58">
        <v>0</v>
      </c>
      <c r="GT43" s="58">
        <v>0</v>
      </c>
      <c r="GU43" s="58">
        <v>0</v>
      </c>
      <c r="GX43" s="64" t="s">
        <v>45</v>
      </c>
      <c r="GY43" s="64">
        <v>0</v>
      </c>
      <c r="GZ43" s="64">
        <v>0</v>
      </c>
      <c r="HA43" s="64">
        <v>0</v>
      </c>
      <c r="HB43" s="64">
        <v>0</v>
      </c>
    </row>
    <row r="44" spans="1:210" x14ac:dyDescent="0.3">
      <c r="A44" s="1">
        <v>1.9500000000000011</v>
      </c>
      <c r="B44" s="1">
        <v>2.0000000000000009</v>
      </c>
      <c r="C44" s="1" t="s">
        <v>46</v>
      </c>
      <c r="D44" s="1">
        <v>0.26</v>
      </c>
      <c r="E44" s="1">
        <v>0</v>
      </c>
      <c r="F44" s="1">
        <v>0</v>
      </c>
      <c r="G44" s="1">
        <v>0</v>
      </c>
      <c r="H44" s="1"/>
      <c r="I44" s="1"/>
      <c r="J44" s="1" t="s">
        <v>46</v>
      </c>
      <c r="K44" s="1">
        <v>0.24</v>
      </c>
      <c r="L44" s="1">
        <v>0</v>
      </c>
      <c r="M44" s="1">
        <v>0.31</v>
      </c>
      <c r="N44" s="1">
        <v>0</v>
      </c>
      <c r="O44" s="1"/>
      <c r="P44" s="1"/>
      <c r="Q44" s="1" t="s">
        <v>46</v>
      </c>
      <c r="R44" s="1">
        <v>0</v>
      </c>
      <c r="S44" s="1">
        <v>0</v>
      </c>
      <c r="T44" s="1">
        <v>0</v>
      </c>
      <c r="U44" s="1">
        <v>0</v>
      </c>
      <c r="V44" s="1"/>
      <c r="W44" s="1"/>
      <c r="X44" s="1" t="s">
        <v>46</v>
      </c>
      <c r="Y44" s="1">
        <v>0.25</v>
      </c>
      <c r="Z44" s="1">
        <v>0</v>
      </c>
      <c r="AA44" s="1">
        <v>0.36</v>
      </c>
      <c r="AB44" s="1">
        <v>0</v>
      </c>
      <c r="AC44" s="1"/>
      <c r="AD44" s="1"/>
      <c r="AE44" s="6" t="s">
        <v>46</v>
      </c>
      <c r="AF44" s="6">
        <v>0</v>
      </c>
      <c r="AG44" s="6">
        <v>0</v>
      </c>
      <c r="AH44" s="6">
        <v>0</v>
      </c>
      <c r="AI44" s="6">
        <v>0</v>
      </c>
      <c r="AJ44" s="1"/>
      <c r="AK44" s="1"/>
      <c r="AL44" s="6" t="s">
        <v>46</v>
      </c>
      <c r="AM44" s="6">
        <v>0.38</v>
      </c>
      <c r="AN44" s="6">
        <v>0</v>
      </c>
      <c r="AO44" s="6">
        <v>0.37</v>
      </c>
      <c r="AP44" s="6">
        <v>1.36</v>
      </c>
      <c r="AQ44" s="1"/>
      <c r="AR44" s="1"/>
      <c r="AS44" s="6" t="s">
        <v>46</v>
      </c>
      <c r="AT44" s="6">
        <v>0</v>
      </c>
      <c r="AU44" s="6">
        <v>0</v>
      </c>
      <c r="AV44" s="6">
        <v>0</v>
      </c>
      <c r="AW44" s="6">
        <v>0</v>
      </c>
      <c r="AZ44" s="6" t="s">
        <v>46</v>
      </c>
      <c r="BA44" s="6">
        <v>0.16</v>
      </c>
      <c r="BB44" s="6">
        <v>0</v>
      </c>
      <c r="BC44" s="6">
        <v>0.15</v>
      </c>
      <c r="BD44" s="6">
        <v>0</v>
      </c>
      <c r="BG44" s="6" t="s">
        <v>46</v>
      </c>
      <c r="BH44" s="6">
        <v>0</v>
      </c>
      <c r="BI44" s="6">
        <v>0</v>
      </c>
      <c r="BJ44" s="6">
        <v>0</v>
      </c>
      <c r="BK44" s="6">
        <v>0</v>
      </c>
      <c r="BN44" s="6" t="s">
        <v>46</v>
      </c>
      <c r="BO44" s="6">
        <v>0.12</v>
      </c>
      <c r="BP44" s="6">
        <v>1.0900000000000001</v>
      </c>
      <c r="BQ44" s="6">
        <v>7.0000000000000007E-2</v>
      </c>
      <c r="BR44" s="6">
        <v>0</v>
      </c>
      <c r="BU44" s="6" t="s">
        <v>46</v>
      </c>
      <c r="BV44" s="6">
        <v>0.09</v>
      </c>
      <c r="BW44" s="6">
        <v>0</v>
      </c>
      <c r="BX44" s="6">
        <v>0.11</v>
      </c>
      <c r="BY44" s="6">
        <v>0</v>
      </c>
      <c r="CB44" s="6" t="s">
        <v>46</v>
      </c>
      <c r="CC44" s="6">
        <v>0</v>
      </c>
      <c r="CD44" s="6">
        <v>0</v>
      </c>
      <c r="CE44" s="6">
        <v>0</v>
      </c>
      <c r="CF44" s="6">
        <v>0</v>
      </c>
      <c r="CI44" s="6" t="s">
        <v>46</v>
      </c>
      <c r="CJ44" s="6">
        <v>0.2</v>
      </c>
      <c r="CK44" s="6">
        <v>0</v>
      </c>
      <c r="CL44" s="6">
        <v>0.25</v>
      </c>
      <c r="CM44" s="6">
        <v>0</v>
      </c>
      <c r="CP44" s="6" t="s">
        <v>46</v>
      </c>
      <c r="CQ44" s="6">
        <v>0.87</v>
      </c>
      <c r="CR44" s="6">
        <v>0</v>
      </c>
      <c r="CS44" s="6">
        <v>0.65</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0.1</v>
      </c>
      <c r="EA44" s="6">
        <v>0</v>
      </c>
      <c r="EB44" s="6">
        <v>0.13</v>
      </c>
      <c r="EC44" s="6">
        <v>0</v>
      </c>
      <c r="EF44" s="6" t="s">
        <v>46</v>
      </c>
      <c r="EG44" s="6">
        <v>0.09</v>
      </c>
      <c r="EH44" s="6">
        <v>0</v>
      </c>
      <c r="EI44" s="6">
        <v>0.14000000000000001</v>
      </c>
      <c r="EJ44" s="6">
        <v>0</v>
      </c>
      <c r="EM44" s="6" t="s">
        <v>46</v>
      </c>
      <c r="EN44" s="6">
        <v>0.25</v>
      </c>
      <c r="EO44" s="6">
        <v>0.88</v>
      </c>
      <c r="EP44" s="6">
        <v>0</v>
      </c>
      <c r="EQ44" s="6">
        <v>0</v>
      </c>
      <c r="ET44" s="6" t="s">
        <v>46</v>
      </c>
      <c r="EU44" s="6">
        <v>0.42</v>
      </c>
      <c r="EV44" s="6">
        <v>2.77</v>
      </c>
      <c r="EW44" s="6">
        <v>0</v>
      </c>
      <c r="EX44" s="6">
        <v>0</v>
      </c>
      <c r="FA44" s="6" t="s">
        <v>46</v>
      </c>
      <c r="FB44" s="6">
        <v>1.03</v>
      </c>
      <c r="FC44" s="6">
        <v>3.41</v>
      </c>
      <c r="FD44" s="6">
        <v>0.62</v>
      </c>
      <c r="FE44" s="6">
        <v>0</v>
      </c>
      <c r="FH44" s="6" t="s">
        <v>46</v>
      </c>
      <c r="FI44" s="6">
        <v>0.6</v>
      </c>
      <c r="FJ44" s="6">
        <v>0.53</v>
      </c>
      <c r="FK44" s="6">
        <v>0.76</v>
      </c>
      <c r="FL44" s="6">
        <v>0</v>
      </c>
      <c r="FO44" s="6" t="s">
        <v>46</v>
      </c>
      <c r="FP44" s="6">
        <v>0</v>
      </c>
      <c r="FQ44" s="6">
        <v>0</v>
      </c>
      <c r="FR44" s="6">
        <v>0</v>
      </c>
      <c r="FS44" s="6">
        <v>0</v>
      </c>
      <c r="FV44" s="6" t="s">
        <v>46</v>
      </c>
      <c r="FW44" s="6">
        <v>0</v>
      </c>
      <c r="FX44" s="6">
        <v>0</v>
      </c>
      <c r="FY44" s="6">
        <v>0</v>
      </c>
      <c r="FZ44" s="6">
        <v>0</v>
      </c>
      <c r="GC44" s="6" t="s">
        <v>46</v>
      </c>
      <c r="GD44" s="6">
        <v>0</v>
      </c>
      <c r="GE44" s="6">
        <v>0</v>
      </c>
      <c r="GF44" s="6">
        <v>0</v>
      </c>
      <c r="GG44" s="6">
        <v>0</v>
      </c>
      <c r="GJ44" s="58" t="s">
        <v>46</v>
      </c>
      <c r="GK44" s="58">
        <v>0.35</v>
      </c>
      <c r="GL44" s="58">
        <v>1.76</v>
      </c>
      <c r="GM44" s="58">
        <v>0</v>
      </c>
      <c r="GN44" s="58">
        <v>0</v>
      </c>
      <c r="GQ44" s="58" t="s">
        <v>46</v>
      </c>
      <c r="GR44" s="58">
        <v>0</v>
      </c>
      <c r="GS44" s="58">
        <v>0</v>
      </c>
      <c r="GT44" s="58">
        <v>0</v>
      </c>
      <c r="GU44" s="58">
        <v>0</v>
      </c>
      <c r="GX44" s="64" t="s">
        <v>46</v>
      </c>
      <c r="GY44" s="64">
        <v>0</v>
      </c>
      <c r="GZ44" s="64">
        <v>0</v>
      </c>
      <c r="HA44" s="64">
        <v>0</v>
      </c>
      <c r="HB44" s="64">
        <v>0</v>
      </c>
    </row>
    <row r="45" spans="1:210" x14ac:dyDescent="0.3">
      <c r="A45" s="1">
        <v>2.0000000000000009</v>
      </c>
      <c r="B45" s="1">
        <v>2.0500000000000007</v>
      </c>
      <c r="C45" s="1" t="s">
        <v>47</v>
      </c>
      <c r="D45" s="1">
        <v>1.03</v>
      </c>
      <c r="E45" s="1">
        <v>0</v>
      </c>
      <c r="F45" s="1">
        <v>1.39</v>
      </c>
      <c r="G45" s="1">
        <v>0</v>
      </c>
      <c r="H45" s="1"/>
      <c r="I45" s="1"/>
      <c r="J45" s="1" t="s">
        <v>47</v>
      </c>
      <c r="K45" s="1">
        <v>0</v>
      </c>
      <c r="L45" s="1">
        <v>0</v>
      </c>
      <c r="M45" s="1">
        <v>0</v>
      </c>
      <c r="N45" s="1">
        <v>0</v>
      </c>
      <c r="O45" s="1"/>
      <c r="P45" s="1"/>
      <c r="Q45" s="1" t="s">
        <v>47</v>
      </c>
      <c r="R45" s="1">
        <v>0.94</v>
      </c>
      <c r="S45" s="1">
        <v>0</v>
      </c>
      <c r="T45" s="1">
        <v>1.3</v>
      </c>
      <c r="U45" s="1">
        <v>0</v>
      </c>
      <c r="V45" s="1"/>
      <c r="W45" s="1"/>
      <c r="X45" s="1" t="s">
        <v>47</v>
      </c>
      <c r="Y45" s="1">
        <v>0.18</v>
      </c>
      <c r="Z45" s="1">
        <v>0</v>
      </c>
      <c r="AA45" s="1">
        <v>0.27</v>
      </c>
      <c r="AB45" s="1">
        <v>0</v>
      </c>
      <c r="AC45" s="1"/>
      <c r="AD45" s="1"/>
      <c r="AE45" s="6" t="s">
        <v>47</v>
      </c>
      <c r="AF45" s="6">
        <v>0.4</v>
      </c>
      <c r="AG45" s="6">
        <v>0</v>
      </c>
      <c r="AH45" s="6">
        <v>0.35</v>
      </c>
      <c r="AI45" s="6">
        <v>0</v>
      </c>
      <c r="AJ45" s="1"/>
      <c r="AK45" s="1"/>
      <c r="AL45" s="6" t="s">
        <v>47</v>
      </c>
      <c r="AM45" s="6">
        <v>0.38</v>
      </c>
      <c r="AN45" s="6">
        <v>0</v>
      </c>
      <c r="AO45" s="6">
        <v>0.47</v>
      </c>
      <c r="AP45" s="6">
        <v>0</v>
      </c>
      <c r="AQ45" s="1"/>
      <c r="AR45" s="1"/>
      <c r="AS45" s="6" t="s">
        <v>47</v>
      </c>
      <c r="AT45" s="6">
        <v>0.2</v>
      </c>
      <c r="AU45" s="6">
        <v>0</v>
      </c>
      <c r="AV45" s="6">
        <v>0.24</v>
      </c>
      <c r="AW45" s="6">
        <v>0</v>
      </c>
      <c r="AZ45" s="6" t="s">
        <v>47</v>
      </c>
      <c r="BA45" s="6">
        <v>0.22</v>
      </c>
      <c r="BB45" s="6">
        <v>0</v>
      </c>
      <c r="BC45" s="6">
        <v>0.27</v>
      </c>
      <c r="BD45" s="6">
        <v>0</v>
      </c>
      <c r="BG45" s="6" t="s">
        <v>47</v>
      </c>
      <c r="BH45" s="6">
        <v>0.09</v>
      </c>
      <c r="BI45" s="6">
        <v>0</v>
      </c>
      <c r="BJ45" s="6">
        <v>0.1</v>
      </c>
      <c r="BK45" s="6">
        <v>0</v>
      </c>
      <c r="BN45" s="6" t="s">
        <v>47</v>
      </c>
      <c r="BO45" s="6">
        <v>0.04</v>
      </c>
      <c r="BP45" s="6">
        <v>0</v>
      </c>
      <c r="BQ45" s="6">
        <v>0.05</v>
      </c>
      <c r="BR45" s="6">
        <v>0</v>
      </c>
      <c r="BU45" s="6" t="s">
        <v>47</v>
      </c>
      <c r="BV45" s="6">
        <v>0.08</v>
      </c>
      <c r="BW45" s="6">
        <v>0</v>
      </c>
      <c r="BX45" s="6">
        <v>0.1</v>
      </c>
      <c r="BY45" s="6">
        <v>0</v>
      </c>
      <c r="CB45" s="6" t="s">
        <v>47</v>
      </c>
      <c r="CC45" s="6">
        <v>0.28999999999999998</v>
      </c>
      <c r="CD45" s="6">
        <v>0</v>
      </c>
      <c r="CE45" s="6">
        <v>0.34</v>
      </c>
      <c r="CF45" s="6">
        <v>0</v>
      </c>
      <c r="CI45" s="6" t="s">
        <v>47</v>
      </c>
      <c r="CJ45" s="6">
        <v>0.25</v>
      </c>
      <c r="CK45" s="6">
        <v>0</v>
      </c>
      <c r="CL45" s="6">
        <v>0.31</v>
      </c>
      <c r="CM45" s="6">
        <v>0</v>
      </c>
      <c r="CP45" s="6" t="s">
        <v>47</v>
      </c>
      <c r="CQ45" s="6">
        <v>0.59</v>
      </c>
      <c r="CR45" s="6">
        <v>0</v>
      </c>
      <c r="CS45" s="6">
        <v>0.74</v>
      </c>
      <c r="CT45" s="6">
        <v>0</v>
      </c>
      <c r="CW45" s="6" t="s">
        <v>47</v>
      </c>
      <c r="CX45" s="6">
        <v>1.1200000000000001</v>
      </c>
      <c r="CY45" s="6">
        <v>0</v>
      </c>
      <c r="CZ45" s="6">
        <v>1.57</v>
      </c>
      <c r="DA45" s="6">
        <v>0</v>
      </c>
      <c r="DD45" s="6" t="s">
        <v>47</v>
      </c>
      <c r="DE45" s="6">
        <v>0.56999999999999995</v>
      </c>
      <c r="DF45" s="6">
        <v>0</v>
      </c>
      <c r="DG45" s="6">
        <v>0.81</v>
      </c>
      <c r="DH45" s="6">
        <v>0</v>
      </c>
      <c r="DK45" s="6" t="s">
        <v>47</v>
      </c>
      <c r="DL45" s="6">
        <v>0</v>
      </c>
      <c r="DM45" s="6">
        <v>0</v>
      </c>
      <c r="DN45" s="6">
        <v>0</v>
      </c>
      <c r="DO45" s="6">
        <v>0</v>
      </c>
      <c r="DR45" s="6" t="s">
        <v>47</v>
      </c>
      <c r="DS45" s="6">
        <v>0.15</v>
      </c>
      <c r="DT45" s="6">
        <v>0</v>
      </c>
      <c r="DU45" s="6">
        <v>0.2</v>
      </c>
      <c r="DV45" s="6">
        <v>0</v>
      </c>
      <c r="DY45" s="6" t="s">
        <v>47</v>
      </c>
      <c r="DZ45" s="6">
        <v>0.16</v>
      </c>
      <c r="EA45" s="6">
        <v>0</v>
      </c>
      <c r="EB45" s="6">
        <v>0.21</v>
      </c>
      <c r="EC45" s="6">
        <v>0</v>
      </c>
      <c r="EF45" s="6" t="s">
        <v>47</v>
      </c>
      <c r="EG45" s="6">
        <v>0</v>
      </c>
      <c r="EH45" s="6">
        <v>0</v>
      </c>
      <c r="EI45" s="6">
        <v>0</v>
      </c>
      <c r="EJ45" s="6">
        <v>0</v>
      </c>
      <c r="EM45" s="6" t="s">
        <v>47</v>
      </c>
      <c r="EN45" s="6">
        <v>1.47</v>
      </c>
      <c r="EO45" s="6">
        <v>0</v>
      </c>
      <c r="EP45" s="6">
        <v>2.66</v>
      </c>
      <c r="EQ45" s="6">
        <v>0</v>
      </c>
      <c r="ET45" s="6" t="s">
        <v>47</v>
      </c>
      <c r="EU45" s="6">
        <v>0.43</v>
      </c>
      <c r="EV45" s="6">
        <v>0</v>
      </c>
      <c r="EW45" s="6">
        <v>0.71</v>
      </c>
      <c r="EX45" s="6">
        <v>0</v>
      </c>
      <c r="FA45" s="6" t="s">
        <v>47</v>
      </c>
      <c r="FB45" s="6">
        <v>0</v>
      </c>
      <c r="FC45" s="6">
        <v>0</v>
      </c>
      <c r="FD45" s="6">
        <v>0</v>
      </c>
      <c r="FE45" s="6">
        <v>0</v>
      </c>
      <c r="FH45" s="6" t="s">
        <v>47</v>
      </c>
      <c r="FI45" s="6">
        <v>0</v>
      </c>
      <c r="FJ45" s="6">
        <v>0</v>
      </c>
      <c r="FK45" s="6">
        <v>0</v>
      </c>
      <c r="FL45" s="6">
        <v>0</v>
      </c>
      <c r="FO45" s="6" t="s">
        <v>47</v>
      </c>
      <c r="FP45" s="6">
        <v>0</v>
      </c>
      <c r="FQ45" s="6">
        <v>0</v>
      </c>
      <c r="FR45" s="6">
        <v>0</v>
      </c>
      <c r="FS45" s="6">
        <v>0</v>
      </c>
      <c r="FV45" s="6" t="s">
        <v>47</v>
      </c>
      <c r="FW45" s="6">
        <v>0</v>
      </c>
      <c r="FX45" s="6">
        <v>0</v>
      </c>
      <c r="FY45" s="6">
        <v>0</v>
      </c>
      <c r="FZ45" s="6">
        <v>0</v>
      </c>
      <c r="GC45" s="6" t="s">
        <v>47</v>
      </c>
      <c r="GD45" s="6">
        <v>0.19</v>
      </c>
      <c r="GE45" s="6">
        <v>0</v>
      </c>
      <c r="GF45" s="6">
        <v>0.28999999999999998</v>
      </c>
      <c r="GG45" s="6">
        <v>0</v>
      </c>
      <c r="GJ45" s="58" t="s">
        <v>47</v>
      </c>
      <c r="GK45" s="58">
        <v>0</v>
      </c>
      <c r="GL45" s="58">
        <v>0</v>
      </c>
      <c r="GM45" s="58">
        <v>0</v>
      </c>
      <c r="GN45" s="58">
        <v>0</v>
      </c>
      <c r="GQ45" s="58" t="s">
        <v>47</v>
      </c>
      <c r="GR45" s="58">
        <v>0</v>
      </c>
      <c r="GS45" s="58">
        <v>0</v>
      </c>
      <c r="GT45" s="58">
        <v>0</v>
      </c>
      <c r="GU45" s="58">
        <v>0</v>
      </c>
      <c r="GX45" s="64" t="s">
        <v>47</v>
      </c>
      <c r="GY45" s="64">
        <v>0</v>
      </c>
      <c r="GZ45" s="64">
        <v>0</v>
      </c>
      <c r="HA45" s="64">
        <v>0</v>
      </c>
      <c r="HB45" s="64">
        <v>0</v>
      </c>
    </row>
    <row r="46" spans="1:210"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0.04</v>
      </c>
      <c r="AU46" s="6">
        <v>0</v>
      </c>
      <c r="AV46" s="6">
        <v>0.05</v>
      </c>
      <c r="AW46" s="6">
        <v>0</v>
      </c>
      <c r="AZ46" s="6" t="s">
        <v>48</v>
      </c>
      <c r="BA46" s="6">
        <v>0</v>
      </c>
      <c r="BB46" s="6">
        <v>0</v>
      </c>
      <c r="BC46" s="6">
        <v>0</v>
      </c>
      <c r="BD46" s="6">
        <v>0</v>
      </c>
      <c r="BG46" s="6" t="s">
        <v>48</v>
      </c>
      <c r="BH46" s="6">
        <v>0</v>
      </c>
      <c r="BI46" s="6">
        <v>0</v>
      </c>
      <c r="BJ46" s="6">
        <v>0</v>
      </c>
      <c r="BK46" s="6">
        <v>0</v>
      </c>
      <c r="BN46" s="6" t="s">
        <v>48</v>
      </c>
      <c r="BO46" s="6">
        <v>0.22</v>
      </c>
      <c r="BP46" s="6">
        <v>0</v>
      </c>
      <c r="BQ46" s="6">
        <v>0.25</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0.31</v>
      </c>
      <c r="EA46" s="6">
        <v>0</v>
      </c>
      <c r="EB46" s="6">
        <v>0</v>
      </c>
      <c r="EC46" s="6">
        <v>0</v>
      </c>
      <c r="EF46" s="6" t="s">
        <v>48</v>
      </c>
      <c r="EG46" s="6">
        <v>0</v>
      </c>
      <c r="EH46" s="6">
        <v>0</v>
      </c>
      <c r="EI46" s="6">
        <v>0</v>
      </c>
      <c r="EJ46" s="6">
        <v>0</v>
      </c>
      <c r="EM46" s="6" t="s">
        <v>48</v>
      </c>
      <c r="EN46" s="6">
        <v>0</v>
      </c>
      <c r="EO46" s="6">
        <v>0</v>
      </c>
      <c r="EP46" s="6">
        <v>0</v>
      </c>
      <c r="EQ46" s="6">
        <v>0</v>
      </c>
      <c r="ET46" s="6" t="s">
        <v>48</v>
      </c>
      <c r="EU46" s="6">
        <v>0</v>
      </c>
      <c r="EV46" s="6">
        <v>0</v>
      </c>
      <c r="EW46" s="6">
        <v>0</v>
      </c>
      <c r="EX46" s="6">
        <v>0</v>
      </c>
      <c r="FA46" s="6" t="s">
        <v>48</v>
      </c>
      <c r="FB46" s="6">
        <v>0</v>
      </c>
      <c r="FC46" s="6">
        <v>0</v>
      </c>
      <c r="FD46" s="6">
        <v>0</v>
      </c>
      <c r="FE46" s="6">
        <v>0</v>
      </c>
      <c r="FH46" s="6" t="s">
        <v>48</v>
      </c>
      <c r="FI46" s="6">
        <v>0</v>
      </c>
      <c r="FJ46" s="6">
        <v>0</v>
      </c>
      <c r="FK46" s="6">
        <v>0</v>
      </c>
      <c r="FL46" s="6">
        <v>0</v>
      </c>
      <c r="FO46" s="6" t="s">
        <v>48</v>
      </c>
      <c r="FP46" s="6">
        <v>0</v>
      </c>
      <c r="FQ46" s="6">
        <v>0</v>
      </c>
      <c r="FR46" s="6">
        <v>0</v>
      </c>
      <c r="FS46" s="6">
        <v>0</v>
      </c>
      <c r="FV46" s="6" t="s">
        <v>48</v>
      </c>
      <c r="FW46" s="6">
        <v>0</v>
      </c>
      <c r="FX46" s="6">
        <v>0</v>
      </c>
      <c r="FY46" s="6">
        <v>0</v>
      </c>
      <c r="FZ46" s="6">
        <v>0</v>
      </c>
      <c r="GC46" s="6" t="s">
        <v>48</v>
      </c>
      <c r="GD46" s="6">
        <v>0</v>
      </c>
      <c r="GE46" s="6">
        <v>0</v>
      </c>
      <c r="GF46" s="6">
        <v>0</v>
      </c>
      <c r="GG46" s="6">
        <v>0</v>
      </c>
      <c r="GJ46" s="58" t="s">
        <v>48</v>
      </c>
      <c r="GK46" s="58">
        <v>0</v>
      </c>
      <c r="GL46" s="58">
        <v>0</v>
      </c>
      <c r="GM46" s="58">
        <v>0</v>
      </c>
      <c r="GN46" s="58">
        <v>0</v>
      </c>
      <c r="GQ46" s="58" t="s">
        <v>48</v>
      </c>
      <c r="GR46" s="58">
        <v>0.14000000000000001</v>
      </c>
      <c r="GS46" s="58">
        <v>0</v>
      </c>
      <c r="GT46" s="58">
        <v>0</v>
      </c>
      <c r="GU46" s="58">
        <v>0</v>
      </c>
      <c r="GX46" s="64" t="s">
        <v>48</v>
      </c>
      <c r="GY46" s="64">
        <v>0</v>
      </c>
      <c r="GZ46" s="64">
        <v>0</v>
      </c>
      <c r="HA46" s="64">
        <v>0</v>
      </c>
      <c r="HB46" s="64">
        <v>0</v>
      </c>
    </row>
    <row r="47" spans="1:210" x14ac:dyDescent="0.3">
      <c r="A47" s="1">
        <v>2.1000000000000005</v>
      </c>
      <c r="B47" s="1">
        <v>2.1500000000000004</v>
      </c>
      <c r="C47" s="1" t="s">
        <v>49</v>
      </c>
      <c r="D47" s="1">
        <v>0</v>
      </c>
      <c r="E47" s="1">
        <v>0</v>
      </c>
      <c r="F47" s="1">
        <v>0</v>
      </c>
      <c r="G47" s="1">
        <v>0</v>
      </c>
      <c r="H47" s="1"/>
      <c r="I47" s="1"/>
      <c r="J47" s="1" t="s">
        <v>49</v>
      </c>
      <c r="K47" s="1">
        <v>0.75</v>
      </c>
      <c r="L47" s="1">
        <v>0</v>
      </c>
      <c r="M47" s="1">
        <v>0.98</v>
      </c>
      <c r="N47" s="1">
        <v>0</v>
      </c>
      <c r="O47" s="1"/>
      <c r="P47" s="1"/>
      <c r="Q47" s="1" t="s">
        <v>49</v>
      </c>
      <c r="R47" s="1">
        <v>0</v>
      </c>
      <c r="S47" s="1">
        <v>0</v>
      </c>
      <c r="T47" s="1">
        <v>0</v>
      </c>
      <c r="U47" s="1">
        <v>0</v>
      </c>
      <c r="V47" s="1"/>
      <c r="W47" s="1"/>
      <c r="X47" s="1" t="s">
        <v>49</v>
      </c>
      <c r="Y47" s="1">
        <v>0.13</v>
      </c>
      <c r="Z47" s="1">
        <v>0</v>
      </c>
      <c r="AA47" s="1">
        <v>0</v>
      </c>
      <c r="AB47" s="1">
        <v>0</v>
      </c>
      <c r="AC47" s="1"/>
      <c r="AD47" s="1"/>
      <c r="AE47" s="6" t="s">
        <v>49</v>
      </c>
      <c r="AF47" s="6">
        <v>0</v>
      </c>
      <c r="AG47" s="6">
        <v>0</v>
      </c>
      <c r="AH47" s="6">
        <v>0</v>
      </c>
      <c r="AI47" s="6">
        <v>0</v>
      </c>
      <c r="AJ47" s="1"/>
      <c r="AK47" s="1"/>
      <c r="AL47" s="6" t="s">
        <v>49</v>
      </c>
      <c r="AM47" s="6">
        <v>0</v>
      </c>
      <c r="AN47" s="6">
        <v>0</v>
      </c>
      <c r="AO47" s="6">
        <v>0</v>
      </c>
      <c r="AP47" s="6">
        <v>0</v>
      </c>
      <c r="AQ47" s="1"/>
      <c r="AR47" s="1"/>
      <c r="AS47" s="6" t="s">
        <v>49</v>
      </c>
      <c r="AT47" s="6">
        <v>0.84</v>
      </c>
      <c r="AU47" s="6">
        <v>0</v>
      </c>
      <c r="AV47" s="6">
        <v>0.25</v>
      </c>
      <c r="AW47" s="6">
        <v>0</v>
      </c>
      <c r="AZ47" s="6" t="s">
        <v>49</v>
      </c>
      <c r="BA47" s="6">
        <v>0</v>
      </c>
      <c r="BB47" s="6">
        <v>0</v>
      </c>
      <c r="BC47" s="6">
        <v>0</v>
      </c>
      <c r="BD47" s="6">
        <v>0</v>
      </c>
      <c r="BG47" s="6" t="s">
        <v>49</v>
      </c>
      <c r="BH47" s="6">
        <v>0</v>
      </c>
      <c r="BI47" s="6">
        <v>0</v>
      </c>
      <c r="BJ47" s="6">
        <v>0</v>
      </c>
      <c r="BK47" s="6">
        <v>0</v>
      </c>
      <c r="BN47" s="6" t="s">
        <v>49</v>
      </c>
      <c r="BO47" s="6">
        <v>0.05</v>
      </c>
      <c r="BP47" s="6">
        <v>0</v>
      </c>
      <c r="BQ47" s="6">
        <v>0</v>
      </c>
      <c r="BR47" s="6">
        <v>0</v>
      </c>
      <c r="BU47" s="6" t="s">
        <v>49</v>
      </c>
      <c r="BV47" s="6">
        <v>0</v>
      </c>
      <c r="BW47" s="6">
        <v>0</v>
      </c>
      <c r="BX47" s="6">
        <v>0</v>
      </c>
      <c r="BY47" s="6">
        <v>0</v>
      </c>
      <c r="CB47" s="6" t="s">
        <v>49</v>
      </c>
      <c r="CC47" s="6">
        <v>0</v>
      </c>
      <c r="CD47" s="6">
        <v>0</v>
      </c>
      <c r="CE47" s="6">
        <v>0</v>
      </c>
      <c r="CF47" s="6">
        <v>0</v>
      </c>
      <c r="CI47" s="6" t="s">
        <v>49</v>
      </c>
      <c r="CJ47" s="6">
        <v>0</v>
      </c>
      <c r="CK47" s="6">
        <v>0</v>
      </c>
      <c r="CL47" s="6">
        <v>0</v>
      </c>
      <c r="CM47" s="6">
        <v>0</v>
      </c>
      <c r="CP47" s="6" t="s">
        <v>49</v>
      </c>
      <c r="CQ47" s="6">
        <v>0.15</v>
      </c>
      <c r="CR47" s="6">
        <v>0</v>
      </c>
      <c r="CS47" s="6">
        <v>0</v>
      </c>
      <c r="CT47" s="6">
        <v>0</v>
      </c>
      <c r="CW47" s="6" t="s">
        <v>49</v>
      </c>
      <c r="CX47" s="6">
        <v>0</v>
      </c>
      <c r="CY47" s="6">
        <v>0</v>
      </c>
      <c r="CZ47" s="6">
        <v>0</v>
      </c>
      <c r="DA47" s="6">
        <v>0</v>
      </c>
      <c r="DD47" s="6" t="s">
        <v>49</v>
      </c>
      <c r="DE47" s="6">
        <v>0</v>
      </c>
      <c r="DF47" s="6">
        <v>0</v>
      </c>
      <c r="DG47" s="6">
        <v>0</v>
      </c>
      <c r="DH47" s="6">
        <v>0</v>
      </c>
      <c r="DK47" s="6" t="s">
        <v>49</v>
      </c>
      <c r="DL47" s="6">
        <v>0</v>
      </c>
      <c r="DM47" s="6">
        <v>0</v>
      </c>
      <c r="DN47" s="6">
        <v>0</v>
      </c>
      <c r="DO47" s="6">
        <v>0</v>
      </c>
      <c r="DR47" s="6" t="s">
        <v>49</v>
      </c>
      <c r="DS47" s="6">
        <v>0</v>
      </c>
      <c r="DT47" s="6">
        <v>0</v>
      </c>
      <c r="DU47" s="6">
        <v>0</v>
      </c>
      <c r="DV47" s="6">
        <v>0</v>
      </c>
      <c r="DY47" s="6" t="s">
        <v>49</v>
      </c>
      <c r="DZ47" s="6">
        <v>0</v>
      </c>
      <c r="EA47" s="6">
        <v>0</v>
      </c>
      <c r="EB47" s="6">
        <v>0</v>
      </c>
      <c r="EC47" s="6">
        <v>0</v>
      </c>
      <c r="EF47" s="6" t="s">
        <v>49</v>
      </c>
      <c r="EG47" s="6">
        <v>0</v>
      </c>
      <c r="EH47" s="6">
        <v>0</v>
      </c>
      <c r="EI47" s="6">
        <v>0</v>
      </c>
      <c r="EJ47" s="6">
        <v>0</v>
      </c>
      <c r="EM47" s="6" t="s">
        <v>49</v>
      </c>
      <c r="EN47" s="6">
        <v>0.2</v>
      </c>
      <c r="EO47" s="6">
        <v>0</v>
      </c>
      <c r="EP47" s="6">
        <v>0</v>
      </c>
      <c r="EQ47" s="6">
        <v>0</v>
      </c>
      <c r="ET47" s="6" t="s">
        <v>49</v>
      </c>
      <c r="EU47" s="6">
        <v>0</v>
      </c>
      <c r="EV47" s="6">
        <v>0</v>
      </c>
      <c r="EW47" s="6">
        <v>0</v>
      </c>
      <c r="EX47" s="6">
        <v>0</v>
      </c>
      <c r="FA47" s="6" t="s">
        <v>49</v>
      </c>
      <c r="FB47" s="6">
        <v>0</v>
      </c>
      <c r="FC47" s="6">
        <v>0</v>
      </c>
      <c r="FD47" s="6">
        <v>0</v>
      </c>
      <c r="FE47" s="6">
        <v>0</v>
      </c>
      <c r="FH47" s="6" t="s">
        <v>49</v>
      </c>
      <c r="FI47" s="6">
        <v>0</v>
      </c>
      <c r="FJ47" s="6">
        <v>0</v>
      </c>
      <c r="FK47" s="6">
        <v>0</v>
      </c>
      <c r="FL47" s="6">
        <v>0</v>
      </c>
      <c r="FO47" s="6" t="s">
        <v>49</v>
      </c>
      <c r="FP47" s="6">
        <v>0</v>
      </c>
      <c r="FQ47" s="6">
        <v>0</v>
      </c>
      <c r="FR47" s="6">
        <v>0</v>
      </c>
      <c r="FS47" s="6">
        <v>0</v>
      </c>
      <c r="FV47" s="6" t="s">
        <v>49</v>
      </c>
      <c r="FW47" s="6">
        <v>0</v>
      </c>
      <c r="FX47" s="6">
        <v>0</v>
      </c>
      <c r="FY47" s="6">
        <v>0</v>
      </c>
      <c r="FZ47" s="6">
        <v>0</v>
      </c>
      <c r="GC47" s="6" t="s">
        <v>49</v>
      </c>
      <c r="GD47" s="6">
        <v>0</v>
      </c>
      <c r="GE47" s="6">
        <v>0</v>
      </c>
      <c r="GF47" s="6">
        <v>0</v>
      </c>
      <c r="GG47" s="6">
        <v>0</v>
      </c>
      <c r="GJ47" s="58" t="s">
        <v>49</v>
      </c>
      <c r="GK47" s="58">
        <v>0</v>
      </c>
      <c r="GL47" s="58">
        <v>0</v>
      </c>
      <c r="GM47" s="58">
        <v>0</v>
      </c>
      <c r="GN47" s="58">
        <v>0</v>
      </c>
      <c r="GQ47" s="58" t="s">
        <v>49</v>
      </c>
      <c r="GR47" s="58">
        <v>0</v>
      </c>
      <c r="GS47" s="58">
        <v>0</v>
      </c>
      <c r="GT47" s="58">
        <v>0</v>
      </c>
      <c r="GU47" s="58">
        <v>0</v>
      </c>
      <c r="GX47" s="64" t="s">
        <v>49</v>
      </c>
      <c r="GY47" s="64">
        <v>0</v>
      </c>
      <c r="GZ47" s="64">
        <v>0</v>
      </c>
      <c r="HA47" s="64">
        <v>0</v>
      </c>
      <c r="HB47" s="64">
        <v>0</v>
      </c>
    </row>
    <row r="48" spans="1:210" x14ac:dyDescent="0.3">
      <c r="A48" s="1">
        <v>2.1500000000000004</v>
      </c>
      <c r="B48" s="1">
        <v>2.2000000000000002</v>
      </c>
      <c r="C48" s="1" t="s">
        <v>50</v>
      </c>
      <c r="D48" s="1">
        <v>0.25</v>
      </c>
      <c r="E48" s="1">
        <v>0</v>
      </c>
      <c r="F48" s="1">
        <v>0</v>
      </c>
      <c r="G48" s="1">
        <v>0</v>
      </c>
      <c r="H48" s="1"/>
      <c r="I48" s="1"/>
      <c r="J48" s="1" t="s">
        <v>50</v>
      </c>
      <c r="K48" s="1">
        <v>0</v>
      </c>
      <c r="L48" s="1">
        <v>0</v>
      </c>
      <c r="M48" s="1">
        <v>0</v>
      </c>
      <c r="N48" s="1">
        <v>0</v>
      </c>
      <c r="O48" s="1"/>
      <c r="P48" s="1"/>
      <c r="Q48" s="1" t="s">
        <v>50</v>
      </c>
      <c r="R48" s="1">
        <v>0.11</v>
      </c>
      <c r="S48" s="1">
        <v>0.71</v>
      </c>
      <c r="T48" s="1">
        <v>0</v>
      </c>
      <c r="U48" s="1">
        <v>0</v>
      </c>
      <c r="V48" s="1"/>
      <c r="W48" s="1"/>
      <c r="X48" s="1" t="s">
        <v>50</v>
      </c>
      <c r="Y48" s="1">
        <v>0.14000000000000001</v>
      </c>
      <c r="Z48" s="1">
        <v>0</v>
      </c>
      <c r="AA48" s="1">
        <v>0</v>
      </c>
      <c r="AB48" s="1">
        <v>1.68</v>
      </c>
      <c r="AC48" s="1"/>
      <c r="AD48" s="1"/>
      <c r="AE48" s="6" t="s">
        <v>50</v>
      </c>
      <c r="AF48" s="6">
        <v>0.06</v>
      </c>
      <c r="AG48" s="6">
        <v>0.64</v>
      </c>
      <c r="AH48" s="6">
        <v>0</v>
      </c>
      <c r="AI48" s="6">
        <v>0</v>
      </c>
      <c r="AJ48" s="1"/>
      <c r="AK48" s="1"/>
      <c r="AL48" s="6" t="s">
        <v>50</v>
      </c>
      <c r="AM48" s="6">
        <v>0</v>
      </c>
      <c r="AN48" s="6">
        <v>0</v>
      </c>
      <c r="AO48" s="6">
        <v>0</v>
      </c>
      <c r="AP48" s="6">
        <v>0</v>
      </c>
      <c r="AQ48" s="1"/>
      <c r="AR48" s="1"/>
      <c r="AS48" s="6" t="s">
        <v>50</v>
      </c>
      <c r="AT48" s="6">
        <v>0</v>
      </c>
      <c r="AU48" s="6">
        <v>0</v>
      </c>
      <c r="AV48" s="6">
        <v>0</v>
      </c>
      <c r="AW48" s="6">
        <v>0</v>
      </c>
      <c r="AZ48" s="6" t="s">
        <v>50</v>
      </c>
      <c r="BA48" s="6">
        <v>0</v>
      </c>
      <c r="BB48" s="6">
        <v>0</v>
      </c>
      <c r="BC48" s="6">
        <v>0</v>
      </c>
      <c r="BD48" s="6">
        <v>0</v>
      </c>
      <c r="BG48" s="6" t="s">
        <v>50</v>
      </c>
      <c r="BH48" s="6">
        <v>0</v>
      </c>
      <c r="BI48" s="6">
        <v>0</v>
      </c>
      <c r="BJ48" s="6">
        <v>0</v>
      </c>
      <c r="BK48" s="6">
        <v>0</v>
      </c>
      <c r="BN48" s="6" t="s">
        <v>50</v>
      </c>
      <c r="BO48" s="6">
        <v>0.06</v>
      </c>
      <c r="BP48" s="6">
        <v>0</v>
      </c>
      <c r="BQ48" s="6">
        <v>7.0000000000000007E-2</v>
      </c>
      <c r="BR48" s="6">
        <v>0</v>
      </c>
      <c r="BU48" s="6" t="s">
        <v>50</v>
      </c>
      <c r="BV48" s="6">
        <v>0</v>
      </c>
      <c r="BW48" s="6">
        <v>0</v>
      </c>
      <c r="BX48" s="6">
        <v>0</v>
      </c>
      <c r="BY48" s="6">
        <v>0</v>
      </c>
      <c r="CB48" s="6" t="s">
        <v>50</v>
      </c>
      <c r="CC48" s="6">
        <v>0.04</v>
      </c>
      <c r="CD48" s="6">
        <v>0</v>
      </c>
      <c r="CE48" s="6">
        <v>0</v>
      </c>
      <c r="CF48" s="6">
        <v>0</v>
      </c>
      <c r="CI48" s="6" t="s">
        <v>50</v>
      </c>
      <c r="CJ48" s="6">
        <v>0</v>
      </c>
      <c r="CK48" s="6">
        <v>0</v>
      </c>
      <c r="CL48" s="6">
        <v>0</v>
      </c>
      <c r="CM48" s="6">
        <v>0</v>
      </c>
      <c r="CP48" s="6" t="s">
        <v>50</v>
      </c>
      <c r="CQ48" s="6">
        <v>0.24</v>
      </c>
      <c r="CR48" s="6">
        <v>0</v>
      </c>
      <c r="CS48" s="6">
        <v>0.31</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0.33</v>
      </c>
      <c r="DT48" s="6">
        <v>0</v>
      </c>
      <c r="DU48" s="6">
        <v>0.44</v>
      </c>
      <c r="DV48" s="6">
        <v>0</v>
      </c>
      <c r="DY48" s="6" t="s">
        <v>50</v>
      </c>
      <c r="DZ48" s="6">
        <v>0</v>
      </c>
      <c r="EA48" s="6">
        <v>0</v>
      </c>
      <c r="EB48" s="6">
        <v>0</v>
      </c>
      <c r="EC48" s="6">
        <v>0</v>
      </c>
      <c r="EF48" s="6" t="s">
        <v>50</v>
      </c>
      <c r="EG48" s="6">
        <v>0</v>
      </c>
      <c r="EH48" s="6">
        <v>0</v>
      </c>
      <c r="EI48" s="6">
        <v>0</v>
      </c>
      <c r="EJ48" s="6">
        <v>0</v>
      </c>
      <c r="EM48" s="6" t="s">
        <v>50</v>
      </c>
      <c r="EN48" s="6">
        <v>0</v>
      </c>
      <c r="EO48" s="6">
        <v>0</v>
      </c>
      <c r="EP48" s="6">
        <v>0</v>
      </c>
      <c r="EQ48" s="6">
        <v>0</v>
      </c>
      <c r="ET48" s="6" t="s">
        <v>50</v>
      </c>
      <c r="EU48" s="6">
        <v>0</v>
      </c>
      <c r="EV48" s="6">
        <v>0</v>
      </c>
      <c r="EW48" s="6">
        <v>0</v>
      </c>
      <c r="EX48" s="6">
        <v>0</v>
      </c>
      <c r="FA48" s="6" t="s">
        <v>50</v>
      </c>
      <c r="FB48" s="6">
        <v>0.15</v>
      </c>
      <c r="FC48" s="6">
        <v>0</v>
      </c>
      <c r="FD48" s="6">
        <v>0.23</v>
      </c>
      <c r="FE48" s="6">
        <v>0</v>
      </c>
      <c r="FH48" s="6" t="s">
        <v>50</v>
      </c>
      <c r="FI48" s="6">
        <v>0.81</v>
      </c>
      <c r="FJ48" s="6">
        <v>0</v>
      </c>
      <c r="FK48" s="6">
        <v>1.26</v>
      </c>
      <c r="FL48" s="6">
        <v>0</v>
      </c>
      <c r="FO48" s="6" t="s">
        <v>50</v>
      </c>
      <c r="FP48" s="6">
        <v>0</v>
      </c>
      <c r="FQ48" s="6">
        <v>0</v>
      </c>
      <c r="FR48" s="6">
        <v>0</v>
      </c>
      <c r="FS48" s="6">
        <v>0</v>
      </c>
      <c r="FV48" s="6" t="s">
        <v>50</v>
      </c>
      <c r="FW48" s="6">
        <v>0</v>
      </c>
      <c r="FX48" s="6">
        <v>0</v>
      </c>
      <c r="FY48" s="6">
        <v>0</v>
      </c>
      <c r="FZ48" s="6">
        <v>0</v>
      </c>
      <c r="GC48" s="6" t="s">
        <v>50</v>
      </c>
      <c r="GD48" s="6">
        <v>0</v>
      </c>
      <c r="GE48" s="6">
        <v>0</v>
      </c>
      <c r="GF48" s="6">
        <v>0</v>
      </c>
      <c r="GG48" s="6">
        <v>0</v>
      </c>
      <c r="GJ48" s="58" t="s">
        <v>50</v>
      </c>
      <c r="GK48" s="58">
        <v>0</v>
      </c>
      <c r="GL48" s="58">
        <v>0</v>
      </c>
      <c r="GM48" s="58">
        <v>0</v>
      </c>
      <c r="GN48" s="58">
        <v>0</v>
      </c>
      <c r="GQ48" s="58" t="s">
        <v>50</v>
      </c>
      <c r="GR48" s="58">
        <v>0.11</v>
      </c>
      <c r="GS48" s="58">
        <v>0</v>
      </c>
      <c r="GT48" s="58">
        <v>0.15</v>
      </c>
      <c r="GU48" s="58">
        <v>0</v>
      </c>
      <c r="GX48" s="64" t="s">
        <v>50</v>
      </c>
      <c r="GY48" s="64">
        <v>0</v>
      </c>
      <c r="GZ48" s="64">
        <v>0</v>
      </c>
      <c r="HA48" s="64">
        <v>0</v>
      </c>
      <c r="HB48" s="64">
        <v>0</v>
      </c>
    </row>
    <row r="49" spans="1:210" x14ac:dyDescent="0.3">
      <c r="A49" s="1">
        <v>2.2000000000000002</v>
      </c>
      <c r="B49" s="1">
        <v>2.25</v>
      </c>
      <c r="C49" s="1" t="s">
        <v>51</v>
      </c>
      <c r="D49" s="1">
        <v>0</v>
      </c>
      <c r="E49" s="1">
        <v>0</v>
      </c>
      <c r="F49" s="1">
        <v>0</v>
      </c>
      <c r="G49" s="1">
        <v>0</v>
      </c>
      <c r="H49" s="1"/>
      <c r="I49" s="1"/>
      <c r="J49" s="1" t="s">
        <v>51</v>
      </c>
      <c r="K49" s="1">
        <v>0</v>
      </c>
      <c r="L49" s="1">
        <v>0</v>
      </c>
      <c r="M49" s="1">
        <v>0</v>
      </c>
      <c r="N49" s="1">
        <v>0</v>
      </c>
      <c r="O49" s="1"/>
      <c r="P49" s="1"/>
      <c r="Q49" s="1" t="s">
        <v>51</v>
      </c>
      <c r="R49" s="1">
        <v>0.16</v>
      </c>
      <c r="S49" s="1">
        <v>0</v>
      </c>
      <c r="T49" s="1">
        <v>0</v>
      </c>
      <c r="U49" s="1">
        <v>0</v>
      </c>
      <c r="V49" s="1"/>
      <c r="W49" s="1"/>
      <c r="X49" s="1" t="s">
        <v>51</v>
      </c>
      <c r="Y49" s="1">
        <v>0.09</v>
      </c>
      <c r="Z49" s="1">
        <v>0</v>
      </c>
      <c r="AA49" s="1">
        <v>0</v>
      </c>
      <c r="AB49" s="1">
        <v>0</v>
      </c>
      <c r="AC49" s="1"/>
      <c r="AD49" s="1"/>
      <c r="AE49" s="6" t="s">
        <v>51</v>
      </c>
      <c r="AF49" s="6">
        <v>0</v>
      </c>
      <c r="AG49" s="6">
        <v>0</v>
      </c>
      <c r="AH49" s="6">
        <v>0</v>
      </c>
      <c r="AI49" s="6">
        <v>0</v>
      </c>
      <c r="AJ49" s="1"/>
      <c r="AK49" s="1"/>
      <c r="AL49" s="6" t="s">
        <v>51</v>
      </c>
      <c r="AM49" s="6">
        <v>0</v>
      </c>
      <c r="AN49" s="6">
        <v>0</v>
      </c>
      <c r="AO49" s="6">
        <v>0</v>
      </c>
      <c r="AP49" s="6">
        <v>0</v>
      </c>
      <c r="AQ49" s="1"/>
      <c r="AR49" s="1"/>
      <c r="AS49" s="6" t="s">
        <v>51</v>
      </c>
      <c r="AT49" s="6">
        <v>0</v>
      </c>
      <c r="AU49" s="6">
        <v>0</v>
      </c>
      <c r="AV49" s="6">
        <v>0</v>
      </c>
      <c r="AW49" s="6">
        <v>0</v>
      </c>
      <c r="AZ49" s="6" t="s">
        <v>51</v>
      </c>
      <c r="BA49" s="6">
        <v>0</v>
      </c>
      <c r="BB49" s="6">
        <v>0</v>
      </c>
      <c r="BC49" s="6">
        <v>0</v>
      </c>
      <c r="BD49" s="6">
        <v>0</v>
      </c>
      <c r="BG49" s="6" t="s">
        <v>51</v>
      </c>
      <c r="BH49" s="6">
        <v>0</v>
      </c>
      <c r="BI49" s="6">
        <v>0</v>
      </c>
      <c r="BJ49" s="6">
        <v>0</v>
      </c>
      <c r="BK49" s="6">
        <v>0</v>
      </c>
      <c r="BN49" s="6" t="s">
        <v>51</v>
      </c>
      <c r="BO49" s="6">
        <v>0</v>
      </c>
      <c r="BP49" s="6">
        <v>0</v>
      </c>
      <c r="BQ49" s="6">
        <v>0</v>
      </c>
      <c r="BR49" s="6">
        <v>0</v>
      </c>
      <c r="BU49" s="6" t="s">
        <v>51</v>
      </c>
      <c r="BV49" s="6">
        <v>0</v>
      </c>
      <c r="BW49" s="6">
        <v>0</v>
      </c>
      <c r="BX49" s="6">
        <v>0</v>
      </c>
      <c r="BY49" s="6">
        <v>0</v>
      </c>
      <c r="CB49" s="6" t="s">
        <v>51</v>
      </c>
      <c r="CC49" s="6">
        <v>0.04</v>
      </c>
      <c r="CD49" s="6">
        <v>0</v>
      </c>
      <c r="CE49" s="6">
        <v>0</v>
      </c>
      <c r="CF49" s="6">
        <v>0</v>
      </c>
      <c r="CI49" s="6" t="s">
        <v>51</v>
      </c>
      <c r="CJ49" s="6">
        <v>0.13</v>
      </c>
      <c r="CK49" s="6">
        <v>0</v>
      </c>
      <c r="CL49" s="6">
        <v>0</v>
      </c>
      <c r="CM49" s="6">
        <v>0</v>
      </c>
      <c r="CP49" s="6" t="s">
        <v>51</v>
      </c>
      <c r="CQ49" s="6">
        <v>0.41</v>
      </c>
      <c r="CR49" s="6">
        <v>1.96</v>
      </c>
      <c r="CS49" s="6">
        <v>0.27</v>
      </c>
      <c r="CT49" s="6">
        <v>0</v>
      </c>
      <c r="CW49" s="6" t="s">
        <v>51</v>
      </c>
      <c r="CX49" s="6">
        <v>0</v>
      </c>
      <c r="CY49" s="6">
        <v>0</v>
      </c>
      <c r="CZ49" s="6">
        <v>0</v>
      </c>
      <c r="DA49" s="6">
        <v>0</v>
      </c>
      <c r="DD49" s="6" t="s">
        <v>51</v>
      </c>
      <c r="DE49" s="6">
        <v>0.09</v>
      </c>
      <c r="DF49" s="6">
        <v>0</v>
      </c>
      <c r="DG49" s="6">
        <v>0</v>
      </c>
      <c r="DH49" s="6">
        <v>0</v>
      </c>
      <c r="DK49" s="6" t="s">
        <v>51</v>
      </c>
      <c r="DL49" s="6">
        <v>0.18</v>
      </c>
      <c r="DM49" s="6">
        <v>0</v>
      </c>
      <c r="DN49" s="6">
        <v>0.25</v>
      </c>
      <c r="DO49" s="6">
        <v>0</v>
      </c>
      <c r="DR49" s="6" t="s">
        <v>51</v>
      </c>
      <c r="DS49" s="6">
        <v>0.89</v>
      </c>
      <c r="DT49" s="6">
        <v>0</v>
      </c>
      <c r="DU49" s="6">
        <v>0</v>
      </c>
      <c r="DV49" s="6">
        <v>0</v>
      </c>
      <c r="DY49" s="6" t="s">
        <v>51</v>
      </c>
      <c r="DZ49" s="6">
        <v>0.19</v>
      </c>
      <c r="EA49" s="6">
        <v>0</v>
      </c>
      <c r="EB49" s="6">
        <v>0</v>
      </c>
      <c r="EC49" s="6">
        <v>0</v>
      </c>
      <c r="EF49" s="6" t="s">
        <v>51</v>
      </c>
      <c r="EG49" s="6">
        <v>0</v>
      </c>
      <c r="EH49" s="6">
        <v>0</v>
      </c>
      <c r="EI49" s="6">
        <v>0</v>
      </c>
      <c r="EJ49" s="6">
        <v>0</v>
      </c>
      <c r="EM49" s="6" t="s">
        <v>51</v>
      </c>
      <c r="EN49" s="6">
        <v>0.85</v>
      </c>
      <c r="EO49" s="6">
        <v>0</v>
      </c>
      <c r="EP49" s="6">
        <v>0</v>
      </c>
      <c r="EQ49" s="6">
        <v>0</v>
      </c>
      <c r="ET49" s="6" t="s">
        <v>51</v>
      </c>
      <c r="EU49" s="6">
        <v>0.15</v>
      </c>
      <c r="EV49" s="6">
        <v>0</v>
      </c>
      <c r="EW49" s="6">
        <v>0</v>
      </c>
      <c r="EX49" s="6">
        <v>1.01</v>
      </c>
      <c r="FA49" s="6" t="s">
        <v>51</v>
      </c>
      <c r="FB49" s="6">
        <v>0</v>
      </c>
      <c r="FC49" s="6">
        <v>0</v>
      </c>
      <c r="FD49" s="6">
        <v>0</v>
      </c>
      <c r="FE49" s="6">
        <v>0</v>
      </c>
      <c r="FH49" s="6" t="s">
        <v>51</v>
      </c>
      <c r="FI49" s="6">
        <v>0.11</v>
      </c>
      <c r="FJ49" s="6">
        <v>0</v>
      </c>
      <c r="FK49" s="6">
        <v>0</v>
      </c>
      <c r="FL49" s="6">
        <v>0</v>
      </c>
      <c r="FO49" s="6" t="s">
        <v>51</v>
      </c>
      <c r="FP49" s="6">
        <v>0</v>
      </c>
      <c r="FQ49" s="6">
        <v>0</v>
      </c>
      <c r="FR49" s="6">
        <v>0</v>
      </c>
      <c r="FS49" s="6">
        <v>0</v>
      </c>
      <c r="FV49" s="6" t="s">
        <v>51</v>
      </c>
      <c r="FW49" s="6">
        <v>0</v>
      </c>
      <c r="FX49" s="6">
        <v>0</v>
      </c>
      <c r="FY49" s="6">
        <v>0</v>
      </c>
      <c r="FZ49" s="6">
        <v>0</v>
      </c>
      <c r="GC49" s="6" t="s">
        <v>51</v>
      </c>
      <c r="GD49" s="6">
        <v>0</v>
      </c>
      <c r="GE49" s="6">
        <v>0</v>
      </c>
      <c r="GF49" s="6">
        <v>0</v>
      </c>
      <c r="GG49" s="6">
        <v>0</v>
      </c>
      <c r="GJ49" s="58" t="s">
        <v>51</v>
      </c>
      <c r="GK49" s="58">
        <v>0</v>
      </c>
      <c r="GL49" s="58">
        <v>0</v>
      </c>
      <c r="GM49" s="58">
        <v>0</v>
      </c>
      <c r="GN49" s="58">
        <v>0</v>
      </c>
      <c r="GQ49" s="58" t="s">
        <v>51</v>
      </c>
      <c r="GR49" s="58">
        <v>0</v>
      </c>
      <c r="GS49" s="58">
        <v>0</v>
      </c>
      <c r="GT49" s="58">
        <v>0</v>
      </c>
      <c r="GU49" s="58">
        <v>0</v>
      </c>
      <c r="GX49" s="64" t="s">
        <v>51</v>
      </c>
      <c r="GY49" s="64">
        <v>0</v>
      </c>
      <c r="GZ49" s="64">
        <v>0</v>
      </c>
      <c r="HA49" s="64">
        <v>0</v>
      </c>
      <c r="HB49" s="64">
        <v>0</v>
      </c>
    </row>
    <row r="50" spans="1:210"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0.13</v>
      </c>
      <c r="S50" s="1">
        <v>0</v>
      </c>
      <c r="T50" s="1">
        <v>0.18</v>
      </c>
      <c r="U50" s="1">
        <v>0</v>
      </c>
      <c r="V50" s="1"/>
      <c r="W50" s="1"/>
      <c r="X50" s="1" t="s">
        <v>52</v>
      </c>
      <c r="Y50" s="1">
        <v>0</v>
      </c>
      <c r="Z50" s="1">
        <v>0</v>
      </c>
      <c r="AA50" s="1">
        <v>0</v>
      </c>
      <c r="AB50" s="1">
        <v>0</v>
      </c>
      <c r="AC50" s="1"/>
      <c r="AD50" s="1"/>
      <c r="AE50" s="6" t="s">
        <v>52</v>
      </c>
      <c r="AF50" s="6">
        <v>0</v>
      </c>
      <c r="AG50" s="6">
        <v>0</v>
      </c>
      <c r="AH50" s="6">
        <v>0</v>
      </c>
      <c r="AI50" s="6">
        <v>0</v>
      </c>
      <c r="AJ50" s="1"/>
      <c r="AK50" s="1"/>
      <c r="AL50" s="6" t="s">
        <v>52</v>
      </c>
      <c r="AM50" s="6">
        <v>0</v>
      </c>
      <c r="AN50" s="6">
        <v>0</v>
      </c>
      <c r="AO50" s="6">
        <v>0</v>
      </c>
      <c r="AP50" s="6">
        <v>0</v>
      </c>
      <c r="AQ50" s="1"/>
      <c r="AR50" s="1"/>
      <c r="AS50" s="6" t="s">
        <v>52</v>
      </c>
      <c r="AT50" s="6">
        <v>0</v>
      </c>
      <c r="AU50" s="6">
        <v>0</v>
      </c>
      <c r="AV50" s="6">
        <v>0</v>
      </c>
      <c r="AW50" s="6">
        <v>0</v>
      </c>
      <c r="AZ50" s="6" t="s">
        <v>52</v>
      </c>
      <c r="BA50" s="6">
        <v>0</v>
      </c>
      <c r="BB50" s="6">
        <v>0</v>
      </c>
      <c r="BC50" s="6">
        <v>0</v>
      </c>
      <c r="BD50" s="6">
        <v>0</v>
      </c>
      <c r="BG50" s="6" t="s">
        <v>52</v>
      </c>
      <c r="BH50" s="6">
        <v>0</v>
      </c>
      <c r="BI50" s="6">
        <v>0</v>
      </c>
      <c r="BJ50" s="6">
        <v>0</v>
      </c>
      <c r="BK50" s="6">
        <v>0</v>
      </c>
      <c r="BN50" s="6" t="s">
        <v>52</v>
      </c>
      <c r="BO50" s="6">
        <v>0</v>
      </c>
      <c r="BP50" s="6">
        <v>0</v>
      </c>
      <c r="BQ50" s="6">
        <v>0</v>
      </c>
      <c r="BR50" s="6">
        <v>0</v>
      </c>
      <c r="BU50" s="6" t="s">
        <v>52</v>
      </c>
      <c r="BV50" s="6">
        <v>0</v>
      </c>
      <c r="BW50" s="6">
        <v>0</v>
      </c>
      <c r="BX50" s="6">
        <v>0</v>
      </c>
      <c r="BY50" s="6">
        <v>0</v>
      </c>
      <c r="CB50" s="6" t="s">
        <v>52</v>
      </c>
      <c r="CC50" s="6">
        <v>0</v>
      </c>
      <c r="CD50" s="6">
        <v>0</v>
      </c>
      <c r="CE50" s="6">
        <v>0</v>
      </c>
      <c r="CF50" s="6">
        <v>0</v>
      </c>
      <c r="CI50" s="6" t="s">
        <v>52</v>
      </c>
      <c r="CJ50" s="6">
        <v>0</v>
      </c>
      <c r="CK50" s="6">
        <v>0</v>
      </c>
      <c r="CL50" s="6">
        <v>0</v>
      </c>
      <c r="CM50" s="6">
        <v>0</v>
      </c>
      <c r="CP50" s="6" t="s">
        <v>52</v>
      </c>
      <c r="CQ50" s="6">
        <v>0</v>
      </c>
      <c r="CR50" s="6">
        <v>0</v>
      </c>
      <c r="CS50" s="6">
        <v>0</v>
      </c>
      <c r="CT50" s="6">
        <v>0</v>
      </c>
      <c r="CW50" s="6" t="s">
        <v>52</v>
      </c>
      <c r="CX50" s="6">
        <v>0</v>
      </c>
      <c r="CY50" s="6">
        <v>0</v>
      </c>
      <c r="CZ50" s="6">
        <v>0</v>
      </c>
      <c r="DA50" s="6">
        <v>0</v>
      </c>
      <c r="DD50" s="6" t="s">
        <v>52</v>
      </c>
      <c r="DE50" s="6">
        <v>0.11</v>
      </c>
      <c r="DF50" s="6">
        <v>0</v>
      </c>
      <c r="DG50" s="6">
        <v>0</v>
      </c>
      <c r="DH50" s="6">
        <v>0</v>
      </c>
      <c r="DK50" s="6" t="s">
        <v>52</v>
      </c>
      <c r="DL50" s="6">
        <v>0</v>
      </c>
      <c r="DM50" s="6">
        <v>0</v>
      </c>
      <c r="DN50" s="6">
        <v>0</v>
      </c>
      <c r="DO50" s="6">
        <v>0</v>
      </c>
      <c r="DR50" s="6" t="s">
        <v>52</v>
      </c>
      <c r="DS50" s="6">
        <v>0</v>
      </c>
      <c r="DT50" s="6">
        <v>0</v>
      </c>
      <c r="DU50" s="6">
        <v>0</v>
      </c>
      <c r="DV50" s="6">
        <v>0</v>
      </c>
      <c r="DY50" s="6" t="s">
        <v>52</v>
      </c>
      <c r="DZ50" s="6">
        <v>0</v>
      </c>
      <c r="EA50" s="6">
        <v>0</v>
      </c>
      <c r="EB50" s="6">
        <v>0</v>
      </c>
      <c r="EC50" s="6">
        <v>0</v>
      </c>
      <c r="EF50" s="6" t="s">
        <v>52</v>
      </c>
      <c r="EG50" s="6">
        <v>0</v>
      </c>
      <c r="EH50" s="6">
        <v>0</v>
      </c>
      <c r="EI50" s="6">
        <v>0</v>
      </c>
      <c r="EJ50" s="6">
        <v>0</v>
      </c>
      <c r="EM50" s="6" t="s">
        <v>52</v>
      </c>
      <c r="EN50" s="6">
        <v>0</v>
      </c>
      <c r="EO50" s="6">
        <v>0</v>
      </c>
      <c r="EP50" s="6">
        <v>0</v>
      </c>
      <c r="EQ50" s="6">
        <v>0</v>
      </c>
      <c r="ET50" s="6" t="s">
        <v>52</v>
      </c>
      <c r="EU50" s="6">
        <v>1.25</v>
      </c>
      <c r="EV50" s="6">
        <v>0</v>
      </c>
      <c r="EW50" s="6">
        <v>2.0499999999999998</v>
      </c>
      <c r="EX50" s="6">
        <v>0</v>
      </c>
      <c r="FA50" s="6" t="s">
        <v>52</v>
      </c>
      <c r="FB50" s="6">
        <v>0.68</v>
      </c>
      <c r="FC50" s="6">
        <v>0</v>
      </c>
      <c r="FD50" s="6">
        <v>1.02</v>
      </c>
      <c r="FE50" s="6">
        <v>0</v>
      </c>
      <c r="FH50" s="6" t="s">
        <v>52</v>
      </c>
      <c r="FI50" s="6">
        <v>0</v>
      </c>
      <c r="FJ50" s="6">
        <v>0</v>
      </c>
      <c r="FK50" s="6">
        <v>0</v>
      </c>
      <c r="FL50" s="6">
        <v>0</v>
      </c>
      <c r="FO50" s="6" t="s">
        <v>52</v>
      </c>
      <c r="FP50" s="6">
        <v>0</v>
      </c>
      <c r="FQ50" s="6">
        <v>0</v>
      </c>
      <c r="FR50" s="6">
        <v>0</v>
      </c>
      <c r="FS50" s="6">
        <v>0</v>
      </c>
      <c r="FV50" s="6" t="s">
        <v>52</v>
      </c>
      <c r="FW50" s="6">
        <v>2.94</v>
      </c>
      <c r="FX50" s="6">
        <v>17.7</v>
      </c>
      <c r="FY50" s="6">
        <v>0</v>
      </c>
      <c r="FZ50" s="6">
        <v>0</v>
      </c>
      <c r="GC50" s="6" t="s">
        <v>52</v>
      </c>
      <c r="GD50" s="6">
        <v>0.46</v>
      </c>
      <c r="GE50" s="6">
        <v>0</v>
      </c>
      <c r="GF50" s="6">
        <v>0.32</v>
      </c>
      <c r="GG50" s="6">
        <v>0</v>
      </c>
      <c r="GJ50" s="58" t="s">
        <v>52</v>
      </c>
      <c r="GK50" s="58">
        <v>0.39</v>
      </c>
      <c r="GL50" s="58">
        <v>0</v>
      </c>
      <c r="GM50" s="58">
        <v>0.59</v>
      </c>
      <c r="GN50" s="58">
        <v>0</v>
      </c>
      <c r="GQ50" s="58" t="s">
        <v>52</v>
      </c>
      <c r="GR50" s="58">
        <v>2.59</v>
      </c>
      <c r="GS50" s="58">
        <v>9.51</v>
      </c>
      <c r="GT50" s="58">
        <v>1.86</v>
      </c>
      <c r="GU50" s="58">
        <v>0</v>
      </c>
      <c r="GX50" s="64" t="s">
        <v>52</v>
      </c>
      <c r="GY50" s="64">
        <v>0.2</v>
      </c>
      <c r="GZ50" s="64">
        <v>0</v>
      </c>
      <c r="HA50" s="64">
        <v>0.27</v>
      </c>
      <c r="HB50" s="64">
        <v>0</v>
      </c>
    </row>
    <row r="51" spans="1:210" x14ac:dyDescent="0.3">
      <c r="A51" s="1">
        <v>2.2999999999999998</v>
      </c>
      <c r="B51" s="1">
        <v>2.3499999999999996</v>
      </c>
      <c r="C51" s="1" t="s">
        <v>53</v>
      </c>
      <c r="D51" s="1">
        <v>0</v>
      </c>
      <c r="E51" s="1">
        <v>0</v>
      </c>
      <c r="F51" s="1">
        <v>0</v>
      </c>
      <c r="G51" s="1">
        <v>0</v>
      </c>
      <c r="H51" s="1"/>
      <c r="I51" s="1"/>
      <c r="J51" s="1" t="s">
        <v>53</v>
      </c>
      <c r="K51" s="1">
        <v>0</v>
      </c>
      <c r="L51" s="1">
        <v>0</v>
      </c>
      <c r="M51" s="1">
        <v>0</v>
      </c>
      <c r="N51" s="1">
        <v>0</v>
      </c>
      <c r="O51" s="1"/>
      <c r="P51" s="1"/>
      <c r="Q51" s="1" t="s">
        <v>53</v>
      </c>
      <c r="R51" s="1">
        <v>0.14000000000000001</v>
      </c>
      <c r="S51" s="1">
        <v>0.87</v>
      </c>
      <c r="T51" s="1">
        <v>0</v>
      </c>
      <c r="U51" s="1">
        <v>0</v>
      </c>
      <c r="V51" s="1"/>
      <c r="W51" s="1"/>
      <c r="X51" s="1" t="s">
        <v>53</v>
      </c>
      <c r="Y51" s="1">
        <v>1.41</v>
      </c>
      <c r="Z51" s="1">
        <v>8.1199999999999992</v>
      </c>
      <c r="AA51" s="1">
        <v>0</v>
      </c>
      <c r="AB51" s="1">
        <v>0</v>
      </c>
      <c r="AC51" s="1"/>
      <c r="AD51" s="1"/>
      <c r="AE51" s="6" t="s">
        <v>53</v>
      </c>
      <c r="AF51" s="6">
        <v>0</v>
      </c>
      <c r="AG51" s="6">
        <v>0</v>
      </c>
      <c r="AH51" s="6">
        <v>0</v>
      </c>
      <c r="AI51" s="6">
        <v>0</v>
      </c>
      <c r="AJ51" s="1"/>
      <c r="AK51" s="1"/>
      <c r="AL51" s="6" t="s">
        <v>53</v>
      </c>
      <c r="AM51" s="6">
        <v>0</v>
      </c>
      <c r="AN51" s="6">
        <v>0</v>
      </c>
      <c r="AO51" s="6">
        <v>0</v>
      </c>
      <c r="AP51" s="6">
        <v>0</v>
      </c>
      <c r="AQ51" s="1"/>
      <c r="AR51" s="1"/>
      <c r="AS51" s="6" t="s">
        <v>53</v>
      </c>
      <c r="AT51" s="6">
        <v>0</v>
      </c>
      <c r="AU51" s="6">
        <v>0</v>
      </c>
      <c r="AV51" s="6">
        <v>0</v>
      </c>
      <c r="AW51" s="6">
        <v>0</v>
      </c>
      <c r="AZ51" s="6" t="s">
        <v>53</v>
      </c>
      <c r="BA51" s="6">
        <v>0</v>
      </c>
      <c r="BB51" s="6">
        <v>0</v>
      </c>
      <c r="BC51" s="6">
        <v>0</v>
      </c>
      <c r="BD51" s="6">
        <v>0</v>
      </c>
      <c r="BG51" s="6" t="s">
        <v>53</v>
      </c>
      <c r="BH51" s="6">
        <v>0</v>
      </c>
      <c r="BI51" s="6">
        <v>0</v>
      </c>
      <c r="BJ51" s="6">
        <v>0</v>
      </c>
      <c r="BK51" s="6">
        <v>0</v>
      </c>
      <c r="BN51" s="6" t="s">
        <v>53</v>
      </c>
      <c r="BO51" s="6">
        <v>0</v>
      </c>
      <c r="BP51" s="6">
        <v>0</v>
      </c>
      <c r="BQ51" s="6">
        <v>0</v>
      </c>
      <c r="BR51" s="6">
        <v>0</v>
      </c>
      <c r="BU51" s="6" t="s">
        <v>53</v>
      </c>
      <c r="BV51" s="6">
        <v>0</v>
      </c>
      <c r="BW51" s="6">
        <v>0</v>
      </c>
      <c r="BX51" s="6">
        <v>0</v>
      </c>
      <c r="BY51" s="6">
        <v>0</v>
      </c>
      <c r="CB51" s="6" t="s">
        <v>53</v>
      </c>
      <c r="CC51" s="6">
        <v>0</v>
      </c>
      <c r="CD51" s="6">
        <v>0</v>
      </c>
      <c r="CE51" s="6">
        <v>0</v>
      </c>
      <c r="CF51" s="6">
        <v>0</v>
      </c>
      <c r="CI51" s="6" t="s">
        <v>53</v>
      </c>
      <c r="CJ51" s="6">
        <v>0</v>
      </c>
      <c r="CK51" s="6">
        <v>0</v>
      </c>
      <c r="CL51" s="6">
        <v>0</v>
      </c>
      <c r="CM51" s="6">
        <v>0</v>
      </c>
      <c r="CP51" s="6" t="s">
        <v>53</v>
      </c>
      <c r="CQ51" s="6">
        <v>0</v>
      </c>
      <c r="CR51" s="6">
        <v>0</v>
      </c>
      <c r="CS51" s="6">
        <v>0</v>
      </c>
      <c r="CT51" s="6">
        <v>0</v>
      </c>
      <c r="CW51" s="6" t="s">
        <v>53</v>
      </c>
      <c r="CX51" s="6">
        <v>0</v>
      </c>
      <c r="CY51" s="6">
        <v>0</v>
      </c>
      <c r="CZ51" s="6">
        <v>0</v>
      </c>
      <c r="DA51" s="6">
        <v>0</v>
      </c>
      <c r="DD51" s="6" t="s">
        <v>53</v>
      </c>
      <c r="DE51" s="6">
        <v>0</v>
      </c>
      <c r="DF51" s="6">
        <v>0</v>
      </c>
      <c r="DG51" s="6">
        <v>0</v>
      </c>
      <c r="DH51" s="6">
        <v>0</v>
      </c>
      <c r="DK51" s="6" t="s">
        <v>53</v>
      </c>
      <c r="DL51" s="6">
        <v>0</v>
      </c>
      <c r="DM51" s="6">
        <v>0</v>
      </c>
      <c r="DN51" s="6">
        <v>0</v>
      </c>
      <c r="DO51" s="6">
        <v>0</v>
      </c>
      <c r="DR51" s="6" t="s">
        <v>53</v>
      </c>
      <c r="DS51" s="6">
        <v>0</v>
      </c>
      <c r="DT51" s="6">
        <v>0</v>
      </c>
      <c r="DU51" s="6">
        <v>0</v>
      </c>
      <c r="DV51" s="6">
        <v>0</v>
      </c>
      <c r="DY51" s="6" t="s">
        <v>53</v>
      </c>
      <c r="DZ51" s="6">
        <v>0</v>
      </c>
      <c r="EA51" s="6">
        <v>0</v>
      </c>
      <c r="EB51" s="6">
        <v>0</v>
      </c>
      <c r="EC51" s="6">
        <v>0</v>
      </c>
      <c r="EF51" s="6" t="s">
        <v>53</v>
      </c>
      <c r="EG51" s="6">
        <v>0.23</v>
      </c>
      <c r="EH51" s="6">
        <v>1</v>
      </c>
      <c r="EI51" s="6">
        <v>0</v>
      </c>
      <c r="EJ51" s="6">
        <v>0</v>
      </c>
      <c r="EM51" s="6" t="s">
        <v>53</v>
      </c>
      <c r="EN51" s="6">
        <v>0</v>
      </c>
      <c r="EO51" s="6">
        <v>0</v>
      </c>
      <c r="EP51" s="6">
        <v>0</v>
      </c>
      <c r="EQ51" s="6">
        <v>0</v>
      </c>
      <c r="ET51" s="6" t="s">
        <v>53</v>
      </c>
      <c r="EU51" s="6">
        <v>0</v>
      </c>
      <c r="EV51" s="6">
        <v>0</v>
      </c>
      <c r="EW51" s="6">
        <v>0</v>
      </c>
      <c r="EX51" s="6">
        <v>0</v>
      </c>
      <c r="FA51" s="6" t="s">
        <v>53</v>
      </c>
      <c r="FB51" s="6">
        <v>0</v>
      </c>
      <c r="FC51" s="6">
        <v>0</v>
      </c>
      <c r="FD51" s="6">
        <v>0</v>
      </c>
      <c r="FE51" s="6">
        <v>0</v>
      </c>
      <c r="FH51" s="6" t="s">
        <v>53</v>
      </c>
      <c r="FI51" s="6">
        <v>0</v>
      </c>
      <c r="FJ51" s="6">
        <v>0</v>
      </c>
      <c r="FK51" s="6">
        <v>0</v>
      </c>
      <c r="FL51" s="6">
        <v>0</v>
      </c>
      <c r="FO51" s="6" t="s">
        <v>53</v>
      </c>
      <c r="FP51" s="6">
        <v>0</v>
      </c>
      <c r="FQ51" s="6">
        <v>0</v>
      </c>
      <c r="FR51" s="6">
        <v>0</v>
      </c>
      <c r="FS51" s="6">
        <v>0</v>
      </c>
      <c r="FV51" s="6" t="s">
        <v>53</v>
      </c>
      <c r="FW51" s="6">
        <v>0</v>
      </c>
      <c r="FX51" s="6">
        <v>0</v>
      </c>
      <c r="FY51" s="6">
        <v>0</v>
      </c>
      <c r="FZ51" s="6">
        <v>0</v>
      </c>
      <c r="GC51" s="6" t="s">
        <v>53</v>
      </c>
      <c r="GD51" s="6">
        <v>0</v>
      </c>
      <c r="GE51" s="6">
        <v>0</v>
      </c>
      <c r="GF51" s="6">
        <v>0</v>
      </c>
      <c r="GG51" s="6">
        <v>0</v>
      </c>
      <c r="GJ51" s="58" t="s">
        <v>53</v>
      </c>
      <c r="GK51" s="58">
        <v>0.31</v>
      </c>
      <c r="GL51" s="58">
        <v>0</v>
      </c>
      <c r="GM51" s="58">
        <v>0.48</v>
      </c>
      <c r="GN51" s="58">
        <v>0</v>
      </c>
      <c r="GQ51" s="58" t="s">
        <v>53</v>
      </c>
      <c r="GR51" s="58">
        <v>0.17</v>
      </c>
      <c r="GS51" s="58">
        <v>0</v>
      </c>
      <c r="GT51" s="58">
        <v>0</v>
      </c>
      <c r="GU51" s="58">
        <v>1.59</v>
      </c>
      <c r="GX51" s="64" t="s">
        <v>53</v>
      </c>
      <c r="GY51" s="64">
        <v>0</v>
      </c>
      <c r="GZ51" s="64">
        <v>0</v>
      </c>
      <c r="HA51" s="64">
        <v>0</v>
      </c>
      <c r="HB51" s="64">
        <v>0</v>
      </c>
    </row>
    <row r="52" spans="1:210" x14ac:dyDescent="0.3">
      <c r="A52" s="1">
        <v>2.3499999999999996</v>
      </c>
      <c r="B52" s="1">
        <v>2.3999999999999995</v>
      </c>
      <c r="C52" s="1" t="s">
        <v>54</v>
      </c>
      <c r="D52" s="1">
        <v>0.2</v>
      </c>
      <c r="E52" s="1">
        <v>0</v>
      </c>
      <c r="F52" s="1">
        <v>0</v>
      </c>
      <c r="G52" s="1">
        <v>0</v>
      </c>
      <c r="H52" s="1"/>
      <c r="I52" s="1"/>
      <c r="J52" s="1" t="s">
        <v>54</v>
      </c>
      <c r="K52" s="1">
        <v>0</v>
      </c>
      <c r="L52" s="1">
        <v>0</v>
      </c>
      <c r="M52" s="1">
        <v>0</v>
      </c>
      <c r="N52" s="1">
        <v>0</v>
      </c>
      <c r="O52" s="1"/>
      <c r="P52" s="1"/>
      <c r="Q52" s="1" t="s">
        <v>54</v>
      </c>
      <c r="R52" s="1">
        <v>0</v>
      </c>
      <c r="S52" s="1">
        <v>0</v>
      </c>
      <c r="T52" s="1">
        <v>0</v>
      </c>
      <c r="U52" s="1">
        <v>0</v>
      </c>
      <c r="V52" s="1"/>
      <c r="W52" s="1"/>
      <c r="X52" s="1" t="s">
        <v>54</v>
      </c>
      <c r="Y52" s="1">
        <v>0.23</v>
      </c>
      <c r="Z52" s="1">
        <v>1.35</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0.08</v>
      </c>
      <c r="AU52" s="6">
        <v>0</v>
      </c>
      <c r="AV52" s="6">
        <v>0.1</v>
      </c>
      <c r="AW52" s="6">
        <v>0</v>
      </c>
      <c r="AZ52" s="6" t="s">
        <v>54</v>
      </c>
      <c r="BA52" s="6">
        <v>0</v>
      </c>
      <c r="BB52" s="6">
        <v>0</v>
      </c>
      <c r="BC52" s="6">
        <v>0</v>
      </c>
      <c r="BD52" s="6">
        <v>0</v>
      </c>
      <c r="BG52" s="6" t="s">
        <v>54</v>
      </c>
      <c r="BH52" s="6">
        <v>7.0000000000000007E-2</v>
      </c>
      <c r="BI52" s="6">
        <v>0</v>
      </c>
      <c r="BJ52" s="6">
        <v>0</v>
      </c>
      <c r="BK52" s="6">
        <v>0</v>
      </c>
      <c r="BN52" s="6" t="s">
        <v>54</v>
      </c>
      <c r="BO52" s="6">
        <v>0</v>
      </c>
      <c r="BP52" s="6">
        <v>0</v>
      </c>
      <c r="BQ52" s="6">
        <v>0</v>
      </c>
      <c r="BR52" s="6">
        <v>0</v>
      </c>
      <c r="BU52" s="6" t="s">
        <v>54</v>
      </c>
      <c r="BV52" s="6">
        <v>0</v>
      </c>
      <c r="BW52" s="6">
        <v>0</v>
      </c>
      <c r="BX52" s="6">
        <v>0</v>
      </c>
      <c r="BY52" s="6">
        <v>0</v>
      </c>
      <c r="CB52" s="6" t="s">
        <v>54</v>
      </c>
      <c r="CC52" s="6">
        <v>0</v>
      </c>
      <c r="CD52" s="6">
        <v>0</v>
      </c>
      <c r="CE52" s="6">
        <v>0</v>
      </c>
      <c r="CF52" s="6">
        <v>0</v>
      </c>
      <c r="CI52" s="6" t="s">
        <v>54</v>
      </c>
      <c r="CJ52" s="6">
        <v>0.05</v>
      </c>
      <c r="CK52" s="6">
        <v>0</v>
      </c>
      <c r="CL52" s="6">
        <v>0.06</v>
      </c>
      <c r="CM52" s="6">
        <v>0</v>
      </c>
      <c r="CP52" s="6" t="s">
        <v>54</v>
      </c>
      <c r="CQ52" s="6">
        <v>0</v>
      </c>
      <c r="CR52" s="6">
        <v>0</v>
      </c>
      <c r="CS52" s="6">
        <v>0</v>
      </c>
      <c r="CT52" s="6">
        <v>0</v>
      </c>
      <c r="CW52" s="6" t="s">
        <v>54</v>
      </c>
      <c r="CX52" s="6">
        <v>0</v>
      </c>
      <c r="CY52" s="6">
        <v>0</v>
      </c>
      <c r="CZ52" s="6">
        <v>0</v>
      </c>
      <c r="DA52" s="6">
        <v>0</v>
      </c>
      <c r="DD52" s="6" t="s">
        <v>54</v>
      </c>
      <c r="DE52" s="6">
        <v>0</v>
      </c>
      <c r="DF52" s="6">
        <v>0</v>
      </c>
      <c r="DG52" s="6">
        <v>0</v>
      </c>
      <c r="DH52" s="6">
        <v>0</v>
      </c>
      <c r="DK52" s="6" t="s">
        <v>54</v>
      </c>
      <c r="DL52" s="6">
        <v>0</v>
      </c>
      <c r="DM52" s="6">
        <v>0</v>
      </c>
      <c r="DN52" s="6">
        <v>0</v>
      </c>
      <c r="DO52" s="6">
        <v>0</v>
      </c>
      <c r="DR52" s="6" t="s">
        <v>54</v>
      </c>
      <c r="DS52" s="6">
        <v>0</v>
      </c>
      <c r="DT52" s="6">
        <v>0</v>
      </c>
      <c r="DU52" s="6">
        <v>0</v>
      </c>
      <c r="DV52" s="6">
        <v>0</v>
      </c>
      <c r="DY52" s="6" t="s">
        <v>54</v>
      </c>
      <c r="DZ52" s="6">
        <v>0</v>
      </c>
      <c r="EA52" s="6">
        <v>0</v>
      </c>
      <c r="EB52" s="6">
        <v>0</v>
      </c>
      <c r="EC52" s="6">
        <v>0</v>
      </c>
      <c r="EF52" s="6" t="s">
        <v>54</v>
      </c>
      <c r="EG52" s="6">
        <v>0</v>
      </c>
      <c r="EH52" s="6">
        <v>0</v>
      </c>
      <c r="EI52" s="6">
        <v>0</v>
      </c>
      <c r="EJ52" s="6">
        <v>0</v>
      </c>
      <c r="EM52" s="6" t="s">
        <v>54</v>
      </c>
      <c r="EN52" s="6">
        <v>0</v>
      </c>
      <c r="EO52" s="6">
        <v>0</v>
      </c>
      <c r="EP52" s="6">
        <v>0</v>
      </c>
      <c r="EQ52" s="6">
        <v>0</v>
      </c>
      <c r="ET52" s="6" t="s">
        <v>54</v>
      </c>
      <c r="EU52" s="6">
        <v>0</v>
      </c>
      <c r="EV52" s="6">
        <v>0</v>
      </c>
      <c r="EW52" s="6">
        <v>0</v>
      </c>
      <c r="EX52" s="6">
        <v>0</v>
      </c>
      <c r="FA52" s="6" t="s">
        <v>54</v>
      </c>
      <c r="FB52" s="6">
        <v>1.17</v>
      </c>
      <c r="FC52" s="6">
        <v>0</v>
      </c>
      <c r="FD52" s="6">
        <v>0</v>
      </c>
      <c r="FE52" s="6">
        <v>11.03</v>
      </c>
      <c r="FH52" s="6" t="s">
        <v>54</v>
      </c>
      <c r="FI52" s="6">
        <v>0</v>
      </c>
      <c r="FJ52" s="6">
        <v>0</v>
      </c>
      <c r="FK52" s="6">
        <v>0</v>
      </c>
      <c r="FL52" s="6">
        <v>0</v>
      </c>
      <c r="FO52" s="6" t="s">
        <v>54</v>
      </c>
      <c r="FP52" s="6">
        <v>0</v>
      </c>
      <c r="FQ52" s="6">
        <v>0</v>
      </c>
      <c r="FR52" s="6">
        <v>0</v>
      </c>
      <c r="FS52" s="6">
        <v>0</v>
      </c>
      <c r="FV52" s="6" t="s">
        <v>54</v>
      </c>
      <c r="FW52" s="6">
        <v>2.46</v>
      </c>
      <c r="FX52" s="6">
        <v>0</v>
      </c>
      <c r="FY52" s="6">
        <v>3.39</v>
      </c>
      <c r="FZ52" s="6">
        <v>0</v>
      </c>
      <c r="GC52" s="6" t="s">
        <v>54</v>
      </c>
      <c r="GD52" s="6">
        <v>3.48</v>
      </c>
      <c r="GE52" s="6">
        <v>0.81</v>
      </c>
      <c r="GF52" s="6">
        <v>4.9400000000000004</v>
      </c>
      <c r="GG52" s="6">
        <v>0</v>
      </c>
      <c r="GJ52" s="58" t="s">
        <v>54</v>
      </c>
      <c r="GK52" s="58">
        <v>3.75</v>
      </c>
      <c r="GL52" s="58">
        <v>4.6500000000000004</v>
      </c>
      <c r="GM52" s="58">
        <v>4.28</v>
      </c>
      <c r="GN52" s="58">
        <v>0</v>
      </c>
      <c r="GQ52" s="58" t="s">
        <v>54</v>
      </c>
      <c r="GR52" s="58">
        <v>1.74</v>
      </c>
      <c r="GS52" s="58">
        <v>3.7</v>
      </c>
      <c r="GT52" s="58">
        <v>1.46</v>
      </c>
      <c r="GU52" s="58">
        <v>0</v>
      </c>
      <c r="GX52" s="64" t="s">
        <v>54</v>
      </c>
      <c r="GY52" s="64">
        <v>0.35</v>
      </c>
      <c r="GZ52" s="64">
        <v>0</v>
      </c>
      <c r="HA52" s="64">
        <v>0.46</v>
      </c>
      <c r="HB52" s="64">
        <v>0</v>
      </c>
    </row>
    <row r="53" spans="1:210" x14ac:dyDescent="0.3">
      <c r="A53" s="1">
        <v>2.3999999999999995</v>
      </c>
      <c r="B53" s="1">
        <v>2.4499999999999993</v>
      </c>
      <c r="C53" s="1" t="s">
        <v>55</v>
      </c>
      <c r="D53" s="1">
        <v>0</v>
      </c>
      <c r="E53" s="1">
        <v>0</v>
      </c>
      <c r="F53" s="1">
        <v>0</v>
      </c>
      <c r="G53" s="1">
        <v>0</v>
      </c>
      <c r="H53" s="1"/>
      <c r="I53" s="1"/>
      <c r="J53" s="1" t="s">
        <v>55</v>
      </c>
      <c r="K53" s="1">
        <v>0</v>
      </c>
      <c r="L53" s="1">
        <v>0</v>
      </c>
      <c r="M53" s="1">
        <v>0</v>
      </c>
      <c r="N53" s="1">
        <v>0</v>
      </c>
      <c r="O53" s="1"/>
      <c r="P53" s="1"/>
      <c r="Q53" s="1" t="s">
        <v>55</v>
      </c>
      <c r="R53" s="1">
        <v>0.25</v>
      </c>
      <c r="S53" s="1">
        <v>0</v>
      </c>
      <c r="T53" s="1">
        <v>0.35</v>
      </c>
      <c r="U53" s="1">
        <v>0</v>
      </c>
      <c r="V53" s="1"/>
      <c r="W53" s="1"/>
      <c r="X53" s="1" t="s">
        <v>55</v>
      </c>
      <c r="Y53" s="1">
        <v>0.19</v>
      </c>
      <c r="Z53" s="1">
        <v>0</v>
      </c>
      <c r="AA53" s="1">
        <v>0.27</v>
      </c>
      <c r="AB53" s="1">
        <v>0</v>
      </c>
      <c r="AC53" s="1"/>
      <c r="AD53" s="1"/>
      <c r="AE53" s="6" t="s">
        <v>55</v>
      </c>
      <c r="AF53" s="6">
        <v>0.11</v>
      </c>
      <c r="AG53" s="6">
        <v>0</v>
      </c>
      <c r="AH53" s="6">
        <v>0</v>
      </c>
      <c r="AI53" s="6">
        <v>0</v>
      </c>
      <c r="AJ53" s="1"/>
      <c r="AK53" s="1"/>
      <c r="AL53" s="6" t="s">
        <v>55</v>
      </c>
      <c r="AM53" s="6">
        <v>0</v>
      </c>
      <c r="AN53" s="6">
        <v>0</v>
      </c>
      <c r="AO53" s="6">
        <v>0</v>
      </c>
      <c r="AP53" s="6">
        <v>0</v>
      </c>
      <c r="AQ53" s="1"/>
      <c r="AR53" s="1"/>
      <c r="AS53" s="6" t="s">
        <v>55</v>
      </c>
      <c r="AT53" s="6">
        <v>0</v>
      </c>
      <c r="AU53" s="6">
        <v>0</v>
      </c>
      <c r="AV53" s="6">
        <v>0</v>
      </c>
      <c r="AW53" s="6">
        <v>0</v>
      </c>
      <c r="AZ53" s="6" t="s">
        <v>55</v>
      </c>
      <c r="BA53" s="6">
        <v>0.14000000000000001</v>
      </c>
      <c r="BB53" s="6">
        <v>1.3</v>
      </c>
      <c r="BC53" s="6">
        <v>0</v>
      </c>
      <c r="BD53" s="6">
        <v>0</v>
      </c>
      <c r="BG53" s="6" t="s">
        <v>55</v>
      </c>
      <c r="BH53" s="6">
        <v>0</v>
      </c>
      <c r="BI53" s="6">
        <v>0</v>
      </c>
      <c r="BJ53" s="6">
        <v>0</v>
      </c>
      <c r="BK53" s="6">
        <v>0</v>
      </c>
      <c r="BN53" s="6" t="s">
        <v>55</v>
      </c>
      <c r="BO53" s="6">
        <v>7.0000000000000007E-2</v>
      </c>
      <c r="BP53" s="6">
        <v>0</v>
      </c>
      <c r="BQ53" s="6">
        <v>0</v>
      </c>
      <c r="BR53" s="6">
        <v>0</v>
      </c>
      <c r="BU53" s="6" t="s">
        <v>55</v>
      </c>
      <c r="BV53" s="6">
        <v>0</v>
      </c>
      <c r="BW53" s="6">
        <v>0</v>
      </c>
      <c r="BX53" s="6">
        <v>0</v>
      </c>
      <c r="BY53" s="6">
        <v>0</v>
      </c>
      <c r="CB53" s="6" t="s">
        <v>55</v>
      </c>
      <c r="CC53" s="6">
        <v>0</v>
      </c>
      <c r="CD53" s="6">
        <v>0</v>
      </c>
      <c r="CE53" s="6">
        <v>0</v>
      </c>
      <c r="CF53" s="6">
        <v>0</v>
      </c>
      <c r="CI53" s="6" t="s">
        <v>55</v>
      </c>
      <c r="CJ53" s="6">
        <v>0.36</v>
      </c>
      <c r="CK53" s="6">
        <v>1.54</v>
      </c>
      <c r="CL53" s="6">
        <v>0.27</v>
      </c>
      <c r="CM53" s="6">
        <v>0</v>
      </c>
      <c r="CP53" s="6" t="s">
        <v>55</v>
      </c>
      <c r="CQ53" s="6">
        <v>0</v>
      </c>
      <c r="CR53" s="6">
        <v>0</v>
      </c>
      <c r="CS53" s="6">
        <v>0</v>
      </c>
      <c r="CT53" s="6">
        <v>0</v>
      </c>
      <c r="CW53" s="6" t="s">
        <v>55</v>
      </c>
      <c r="CX53" s="6">
        <v>0.37</v>
      </c>
      <c r="CY53" s="6">
        <v>0</v>
      </c>
      <c r="CZ53" s="6">
        <v>0.52</v>
      </c>
      <c r="DA53" s="6">
        <v>0</v>
      </c>
      <c r="DD53" s="6" t="s">
        <v>55</v>
      </c>
      <c r="DE53" s="6">
        <v>0</v>
      </c>
      <c r="DF53" s="6">
        <v>0</v>
      </c>
      <c r="DG53" s="6">
        <v>0</v>
      </c>
      <c r="DH53" s="6">
        <v>0</v>
      </c>
      <c r="DK53" s="6" t="s">
        <v>55</v>
      </c>
      <c r="DL53" s="6">
        <v>0</v>
      </c>
      <c r="DM53" s="6">
        <v>0</v>
      </c>
      <c r="DN53" s="6">
        <v>0</v>
      </c>
      <c r="DO53" s="6">
        <v>0</v>
      </c>
      <c r="DR53" s="6" t="s">
        <v>55</v>
      </c>
      <c r="DS53" s="6">
        <v>0</v>
      </c>
      <c r="DT53" s="6">
        <v>0</v>
      </c>
      <c r="DU53" s="6">
        <v>0</v>
      </c>
      <c r="DV53" s="6">
        <v>0</v>
      </c>
      <c r="DY53" s="6" t="s">
        <v>55</v>
      </c>
      <c r="DZ53" s="6">
        <v>0</v>
      </c>
      <c r="EA53" s="6">
        <v>0</v>
      </c>
      <c r="EB53" s="6">
        <v>0</v>
      </c>
      <c r="EC53" s="6">
        <v>0</v>
      </c>
      <c r="EF53" s="6" t="s">
        <v>55</v>
      </c>
      <c r="EG53" s="6">
        <v>0</v>
      </c>
      <c r="EH53" s="6">
        <v>0</v>
      </c>
      <c r="EI53" s="6">
        <v>0</v>
      </c>
      <c r="EJ53" s="6">
        <v>0</v>
      </c>
      <c r="EM53" s="6" t="s">
        <v>55</v>
      </c>
      <c r="EN53" s="6">
        <v>0</v>
      </c>
      <c r="EO53" s="6">
        <v>0</v>
      </c>
      <c r="EP53" s="6">
        <v>0</v>
      </c>
      <c r="EQ53" s="6">
        <v>0</v>
      </c>
      <c r="ET53" s="6" t="s">
        <v>55</v>
      </c>
      <c r="EU53" s="6">
        <v>0</v>
      </c>
      <c r="EV53" s="6">
        <v>0</v>
      </c>
      <c r="EW53" s="6">
        <v>0</v>
      </c>
      <c r="EX53" s="6">
        <v>0</v>
      </c>
      <c r="FA53" s="6" t="s">
        <v>55</v>
      </c>
      <c r="FB53" s="6">
        <v>0</v>
      </c>
      <c r="FC53" s="6">
        <v>0</v>
      </c>
      <c r="FD53" s="6">
        <v>0</v>
      </c>
      <c r="FE53" s="6">
        <v>0</v>
      </c>
      <c r="FH53" s="6" t="s">
        <v>55</v>
      </c>
      <c r="FI53" s="6">
        <v>0</v>
      </c>
      <c r="FJ53" s="6">
        <v>0</v>
      </c>
      <c r="FK53" s="6">
        <v>0</v>
      </c>
      <c r="FL53" s="6">
        <v>0</v>
      </c>
      <c r="FO53" s="6" t="s">
        <v>55</v>
      </c>
      <c r="FP53" s="6">
        <v>0.33</v>
      </c>
      <c r="FQ53" s="6">
        <v>2.06</v>
      </c>
      <c r="FR53" s="6">
        <v>0</v>
      </c>
      <c r="FS53" s="6">
        <v>0</v>
      </c>
      <c r="FV53" s="6" t="s">
        <v>55</v>
      </c>
      <c r="FW53" s="6">
        <v>0.38</v>
      </c>
      <c r="FX53" s="6">
        <v>2.29</v>
      </c>
      <c r="FY53" s="6">
        <v>0</v>
      </c>
      <c r="FZ53" s="6">
        <v>0</v>
      </c>
      <c r="GC53" s="6" t="s">
        <v>55</v>
      </c>
      <c r="GD53" s="6">
        <v>0.48</v>
      </c>
      <c r="GE53" s="6">
        <v>2.64</v>
      </c>
      <c r="GF53" s="6">
        <v>0</v>
      </c>
      <c r="GG53" s="6">
        <v>0</v>
      </c>
      <c r="GJ53" s="58" t="s">
        <v>55</v>
      </c>
      <c r="GK53" s="58">
        <v>0.4</v>
      </c>
      <c r="GL53" s="58">
        <v>1.99</v>
      </c>
      <c r="GM53" s="58">
        <v>0</v>
      </c>
      <c r="GN53" s="58">
        <v>0</v>
      </c>
      <c r="GQ53" s="58" t="s">
        <v>55</v>
      </c>
      <c r="GR53" s="58">
        <v>0.53</v>
      </c>
      <c r="GS53" s="58">
        <v>3.99</v>
      </c>
      <c r="GT53" s="58">
        <v>0</v>
      </c>
      <c r="GU53" s="58">
        <v>0</v>
      </c>
      <c r="GX53" s="64" t="s">
        <v>55</v>
      </c>
      <c r="GY53" s="64">
        <v>0</v>
      </c>
      <c r="GZ53" s="64">
        <v>0</v>
      </c>
      <c r="HA53" s="64">
        <v>0</v>
      </c>
      <c r="HB53" s="64">
        <v>0</v>
      </c>
    </row>
    <row r="54" spans="1:210"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v>
      </c>
      <c r="AU54" s="6">
        <v>0</v>
      </c>
      <c r="AV54" s="6">
        <v>0</v>
      </c>
      <c r="AW54" s="6">
        <v>0</v>
      </c>
      <c r="AZ54" s="6" t="s">
        <v>56</v>
      </c>
      <c r="BA54" s="6">
        <v>0</v>
      </c>
      <c r="BB54" s="6">
        <v>0</v>
      </c>
      <c r="BC54" s="6">
        <v>0</v>
      </c>
      <c r="BD54" s="6">
        <v>0</v>
      </c>
      <c r="BG54" s="6" t="s">
        <v>56</v>
      </c>
      <c r="BH54" s="6">
        <v>7.0000000000000007E-2</v>
      </c>
      <c r="BI54" s="6">
        <v>0</v>
      </c>
      <c r="BJ54" s="6">
        <v>0.08</v>
      </c>
      <c r="BK54" s="6">
        <v>0</v>
      </c>
      <c r="BN54" s="6" t="s">
        <v>56</v>
      </c>
      <c r="BO54" s="6">
        <v>0</v>
      </c>
      <c r="BP54" s="6">
        <v>0</v>
      </c>
      <c r="BQ54" s="6">
        <v>0</v>
      </c>
      <c r="BR54" s="6">
        <v>0</v>
      </c>
      <c r="BU54" s="6" t="s">
        <v>56</v>
      </c>
      <c r="BV54" s="6">
        <v>0</v>
      </c>
      <c r="BW54" s="6">
        <v>0</v>
      </c>
      <c r="BX54" s="6">
        <v>0</v>
      </c>
      <c r="BY54" s="6">
        <v>0</v>
      </c>
      <c r="CB54" s="6" t="s">
        <v>56</v>
      </c>
      <c r="CC54" s="6">
        <v>0</v>
      </c>
      <c r="CD54" s="6">
        <v>0</v>
      </c>
      <c r="CE54" s="6">
        <v>0</v>
      </c>
      <c r="CF54" s="6">
        <v>0</v>
      </c>
      <c r="CI54" s="6" t="s">
        <v>56</v>
      </c>
      <c r="CJ54" s="6">
        <v>0.06</v>
      </c>
      <c r="CK54" s="6">
        <v>0.67</v>
      </c>
      <c r="CL54" s="6">
        <v>0</v>
      </c>
      <c r="CM54" s="6">
        <v>0</v>
      </c>
      <c r="CP54" s="6" t="s">
        <v>56</v>
      </c>
      <c r="CQ54" s="6">
        <v>0.2</v>
      </c>
      <c r="CR54" s="6">
        <v>0</v>
      </c>
      <c r="CS54" s="6">
        <v>0.26</v>
      </c>
      <c r="CT54" s="6">
        <v>0</v>
      </c>
      <c r="CW54" s="6" t="s">
        <v>56</v>
      </c>
      <c r="CX54" s="6">
        <v>0</v>
      </c>
      <c r="CY54" s="6">
        <v>0</v>
      </c>
      <c r="CZ54" s="6">
        <v>0</v>
      </c>
      <c r="DA54" s="6">
        <v>0</v>
      </c>
      <c r="DD54" s="6" t="s">
        <v>56</v>
      </c>
      <c r="DE54" s="6">
        <v>0</v>
      </c>
      <c r="DF54" s="6">
        <v>0</v>
      </c>
      <c r="DG54" s="6">
        <v>0</v>
      </c>
      <c r="DH54" s="6">
        <v>0</v>
      </c>
      <c r="DK54" s="6" t="s">
        <v>56</v>
      </c>
      <c r="DL54" s="6">
        <v>0.08</v>
      </c>
      <c r="DM54" s="6">
        <v>0</v>
      </c>
      <c r="DN54" s="6">
        <v>0.12</v>
      </c>
      <c r="DO54" s="6">
        <v>0</v>
      </c>
      <c r="DR54" s="6" t="s">
        <v>56</v>
      </c>
      <c r="DS54" s="6">
        <v>0</v>
      </c>
      <c r="DT54" s="6">
        <v>0</v>
      </c>
      <c r="DU54" s="6">
        <v>0</v>
      </c>
      <c r="DV54" s="6">
        <v>0</v>
      </c>
      <c r="DY54" s="6" t="s">
        <v>56</v>
      </c>
      <c r="DZ54" s="6">
        <v>0</v>
      </c>
      <c r="EA54" s="6">
        <v>0</v>
      </c>
      <c r="EB54" s="6">
        <v>0</v>
      </c>
      <c r="EC54" s="6">
        <v>0</v>
      </c>
      <c r="EF54" s="6" t="s">
        <v>56</v>
      </c>
      <c r="EG54" s="6">
        <v>0</v>
      </c>
      <c r="EH54" s="6">
        <v>0</v>
      </c>
      <c r="EI54" s="6">
        <v>0</v>
      </c>
      <c r="EJ54" s="6">
        <v>0</v>
      </c>
      <c r="EM54" s="6" t="s">
        <v>56</v>
      </c>
      <c r="EN54" s="6">
        <v>0.97</v>
      </c>
      <c r="EO54" s="6">
        <v>1.01</v>
      </c>
      <c r="EP54" s="6">
        <v>0</v>
      </c>
      <c r="EQ54" s="6">
        <v>7.79</v>
      </c>
      <c r="ET54" s="6" t="s">
        <v>56</v>
      </c>
      <c r="EU54" s="6">
        <v>2.88</v>
      </c>
      <c r="EV54" s="6">
        <v>1.25</v>
      </c>
      <c r="EW54" s="6">
        <v>1.58</v>
      </c>
      <c r="EX54" s="6">
        <v>11.55</v>
      </c>
      <c r="FA54" s="6" t="s">
        <v>56</v>
      </c>
      <c r="FB54" s="6">
        <v>3.19</v>
      </c>
      <c r="FC54" s="6">
        <v>12.01</v>
      </c>
      <c r="FD54" s="6">
        <v>0</v>
      </c>
      <c r="FE54" s="6">
        <v>9.77</v>
      </c>
      <c r="FH54" s="6" t="s">
        <v>56</v>
      </c>
      <c r="FI54" s="6">
        <v>5.88</v>
      </c>
      <c r="FJ54" s="6">
        <v>14.93</v>
      </c>
      <c r="FK54" s="6">
        <v>0.51</v>
      </c>
      <c r="FL54" s="6">
        <v>21.51</v>
      </c>
      <c r="FO54" s="6" t="s">
        <v>56</v>
      </c>
      <c r="FP54" s="6">
        <v>2.0299999999999998</v>
      </c>
      <c r="FQ54" s="6">
        <v>2.17</v>
      </c>
      <c r="FR54" s="6">
        <v>1</v>
      </c>
      <c r="FS54" s="6">
        <v>9.0399999999999991</v>
      </c>
      <c r="FV54" s="6" t="s">
        <v>56</v>
      </c>
      <c r="FW54" s="6">
        <v>2.2200000000000002</v>
      </c>
      <c r="FX54" s="6">
        <v>0</v>
      </c>
      <c r="FY54" s="6">
        <v>3.05</v>
      </c>
      <c r="FZ54" s="6">
        <v>0</v>
      </c>
      <c r="GC54" s="6" t="s">
        <v>56</v>
      </c>
      <c r="GD54" s="6">
        <v>3.88</v>
      </c>
      <c r="GE54" s="6">
        <v>0</v>
      </c>
      <c r="GF54" s="6">
        <v>3.81</v>
      </c>
      <c r="GG54" s="6">
        <v>11.77</v>
      </c>
      <c r="GJ54" s="58" t="s">
        <v>56</v>
      </c>
      <c r="GK54" s="58">
        <v>3.06</v>
      </c>
      <c r="GL54" s="58">
        <v>0</v>
      </c>
      <c r="GM54" s="58">
        <v>4.2699999999999996</v>
      </c>
      <c r="GN54" s="58">
        <v>3.27</v>
      </c>
      <c r="GQ54" s="58" t="s">
        <v>56</v>
      </c>
      <c r="GR54" s="58">
        <v>9.27</v>
      </c>
      <c r="GS54" s="58">
        <v>4.47</v>
      </c>
      <c r="GT54" s="58">
        <v>2.83</v>
      </c>
      <c r="GU54" s="58">
        <v>64.099999999999994</v>
      </c>
      <c r="GX54" s="64" t="s">
        <v>56</v>
      </c>
      <c r="GY54" s="64">
        <v>2.33</v>
      </c>
      <c r="GZ54" s="64">
        <v>0</v>
      </c>
      <c r="HA54" s="64">
        <v>2.27</v>
      </c>
      <c r="HB54" s="64">
        <v>6.74</v>
      </c>
    </row>
    <row r="55" spans="1:210" x14ac:dyDescent="0.3">
      <c r="A55" s="1">
        <v>2.4999999999999991</v>
      </c>
      <c r="B55" s="1">
        <v>2.5499999999999989</v>
      </c>
      <c r="C55" s="1" t="s">
        <v>57</v>
      </c>
      <c r="D55" s="1">
        <v>0.46</v>
      </c>
      <c r="E55" s="1">
        <v>0</v>
      </c>
      <c r="F55" s="1">
        <v>0.63</v>
      </c>
      <c r="G55" s="1">
        <v>0</v>
      </c>
      <c r="H55" s="1"/>
      <c r="I55" s="1"/>
      <c r="J55" s="1" t="s">
        <v>57</v>
      </c>
      <c r="K55" s="1">
        <v>0</v>
      </c>
      <c r="L55" s="1">
        <v>0</v>
      </c>
      <c r="M55" s="1">
        <v>0</v>
      </c>
      <c r="N55" s="1">
        <v>0</v>
      </c>
      <c r="O55" s="1"/>
      <c r="P55" s="1"/>
      <c r="Q55" s="1" t="s">
        <v>57</v>
      </c>
      <c r="R55" s="1">
        <v>0.18</v>
      </c>
      <c r="S55" s="1">
        <v>0</v>
      </c>
      <c r="T55" s="1">
        <v>0.25</v>
      </c>
      <c r="U55" s="1">
        <v>0</v>
      </c>
      <c r="V55" s="1"/>
      <c r="W55" s="1"/>
      <c r="X55" s="1" t="s">
        <v>57</v>
      </c>
      <c r="Y55" s="1">
        <v>0.14000000000000001</v>
      </c>
      <c r="Z55" s="1">
        <v>0</v>
      </c>
      <c r="AA55" s="1">
        <v>0.21</v>
      </c>
      <c r="AB55" s="1">
        <v>0</v>
      </c>
      <c r="AC55" s="1"/>
      <c r="AD55" s="1"/>
      <c r="AE55" s="6" t="s">
        <v>57</v>
      </c>
      <c r="AF55" s="6">
        <v>0.17</v>
      </c>
      <c r="AG55" s="6">
        <v>0</v>
      </c>
      <c r="AH55" s="6">
        <v>0.2</v>
      </c>
      <c r="AI55" s="6">
        <v>0</v>
      </c>
      <c r="AJ55" s="1"/>
      <c r="AK55" s="1"/>
      <c r="AL55" s="6" t="s">
        <v>57</v>
      </c>
      <c r="AM55" s="6">
        <v>0</v>
      </c>
      <c r="AN55" s="6">
        <v>0</v>
      </c>
      <c r="AO55" s="6">
        <v>0</v>
      </c>
      <c r="AP55" s="6">
        <v>0</v>
      </c>
      <c r="AQ55" s="1"/>
      <c r="AR55" s="1"/>
      <c r="AS55" s="6" t="s">
        <v>57</v>
      </c>
      <c r="AT55" s="6">
        <v>0.24</v>
      </c>
      <c r="AU55" s="6">
        <v>0</v>
      </c>
      <c r="AV55" s="6">
        <v>0.25</v>
      </c>
      <c r="AW55" s="6">
        <v>0</v>
      </c>
      <c r="AZ55" s="6" t="s">
        <v>57</v>
      </c>
      <c r="BA55" s="6">
        <v>0.05</v>
      </c>
      <c r="BB55" s="6">
        <v>0</v>
      </c>
      <c r="BC55" s="6">
        <v>0.06</v>
      </c>
      <c r="BD55" s="6">
        <v>0</v>
      </c>
      <c r="BG55" s="6" t="s">
        <v>57</v>
      </c>
      <c r="BH55" s="6">
        <v>0.28000000000000003</v>
      </c>
      <c r="BI55" s="6">
        <v>0</v>
      </c>
      <c r="BJ55" s="6">
        <v>0.32</v>
      </c>
      <c r="BK55" s="6">
        <v>0</v>
      </c>
      <c r="BN55" s="6" t="s">
        <v>57</v>
      </c>
      <c r="BO55" s="6">
        <v>0.05</v>
      </c>
      <c r="BP55" s="6">
        <v>0</v>
      </c>
      <c r="BQ55" s="6">
        <v>0.06</v>
      </c>
      <c r="BR55" s="6">
        <v>0</v>
      </c>
      <c r="BU55" s="6" t="s">
        <v>57</v>
      </c>
      <c r="BV55" s="6">
        <v>0</v>
      </c>
      <c r="BW55" s="6">
        <v>0</v>
      </c>
      <c r="BX55" s="6">
        <v>0</v>
      </c>
      <c r="BY55" s="6">
        <v>0</v>
      </c>
      <c r="CB55" s="6" t="s">
        <v>57</v>
      </c>
      <c r="CC55" s="6">
        <v>0.26</v>
      </c>
      <c r="CD55" s="6">
        <v>0</v>
      </c>
      <c r="CE55" s="6">
        <v>0.3</v>
      </c>
      <c r="CF55" s="6">
        <v>0</v>
      </c>
      <c r="CI55" s="6" t="s">
        <v>57</v>
      </c>
      <c r="CJ55" s="6">
        <v>0</v>
      </c>
      <c r="CK55" s="6">
        <v>0</v>
      </c>
      <c r="CL55" s="6">
        <v>0</v>
      </c>
      <c r="CM55" s="6">
        <v>0</v>
      </c>
      <c r="CP55" s="6" t="s">
        <v>57</v>
      </c>
      <c r="CQ55" s="6">
        <v>0.4</v>
      </c>
      <c r="CR55" s="6">
        <v>0</v>
      </c>
      <c r="CS55" s="6">
        <v>0.34</v>
      </c>
      <c r="CT55" s="6">
        <v>1.91</v>
      </c>
      <c r="CW55" s="6" t="s">
        <v>57</v>
      </c>
      <c r="CX55" s="6">
        <v>0.16</v>
      </c>
      <c r="CY55" s="6">
        <v>0</v>
      </c>
      <c r="CZ55" s="6">
        <v>0.22</v>
      </c>
      <c r="DA55" s="6">
        <v>0</v>
      </c>
      <c r="DD55" s="6" t="s">
        <v>57</v>
      </c>
      <c r="DE55" s="6">
        <v>0.33</v>
      </c>
      <c r="DF55" s="6">
        <v>0</v>
      </c>
      <c r="DG55" s="6">
        <v>0.48</v>
      </c>
      <c r="DH55" s="6">
        <v>0</v>
      </c>
      <c r="DK55" s="6" t="s">
        <v>57</v>
      </c>
      <c r="DL55" s="6">
        <v>0.1</v>
      </c>
      <c r="DM55" s="6">
        <v>0</v>
      </c>
      <c r="DN55" s="6">
        <v>0.13</v>
      </c>
      <c r="DO55" s="6">
        <v>0</v>
      </c>
      <c r="DR55" s="6" t="s">
        <v>57</v>
      </c>
      <c r="DS55" s="6">
        <v>0.52</v>
      </c>
      <c r="DT55" s="6">
        <v>0</v>
      </c>
      <c r="DU55" s="6">
        <v>0.68</v>
      </c>
      <c r="DV55" s="6">
        <v>0</v>
      </c>
      <c r="DY55" s="6" t="s">
        <v>57</v>
      </c>
      <c r="DZ55" s="6">
        <v>0.19</v>
      </c>
      <c r="EA55" s="6">
        <v>0</v>
      </c>
      <c r="EB55" s="6">
        <v>0.26</v>
      </c>
      <c r="EC55" s="6">
        <v>0</v>
      </c>
      <c r="EF55" s="6" t="s">
        <v>57</v>
      </c>
      <c r="EG55" s="6">
        <v>0.81</v>
      </c>
      <c r="EH55" s="6">
        <v>1.65</v>
      </c>
      <c r="EI55" s="6">
        <v>0.66</v>
      </c>
      <c r="EJ55" s="6">
        <v>0</v>
      </c>
      <c r="EM55" s="6" t="s">
        <v>57</v>
      </c>
      <c r="EN55" s="6">
        <v>0.44</v>
      </c>
      <c r="EO55" s="6">
        <v>0</v>
      </c>
      <c r="EP55" s="6">
        <v>0.79</v>
      </c>
      <c r="EQ55" s="6">
        <v>0</v>
      </c>
      <c r="ET55" s="6" t="s">
        <v>57</v>
      </c>
      <c r="EU55" s="6">
        <v>0</v>
      </c>
      <c r="EV55" s="6">
        <v>0</v>
      </c>
      <c r="EW55" s="6">
        <v>0</v>
      </c>
      <c r="EX55" s="6">
        <v>0</v>
      </c>
      <c r="FA55" s="6" t="s">
        <v>57</v>
      </c>
      <c r="FB55" s="6">
        <v>1.1200000000000001</v>
      </c>
      <c r="FC55" s="6">
        <v>2.02</v>
      </c>
      <c r="FD55" s="6">
        <v>1.1399999999999999</v>
      </c>
      <c r="FE55" s="6">
        <v>0</v>
      </c>
      <c r="FH55" s="6" t="s">
        <v>57</v>
      </c>
      <c r="FI55" s="6">
        <v>0.75</v>
      </c>
      <c r="FJ55" s="6">
        <v>1.34</v>
      </c>
      <c r="FK55" s="6">
        <v>0.74</v>
      </c>
      <c r="FL55" s="6">
        <v>0</v>
      </c>
      <c r="FO55" s="6" t="s">
        <v>57</v>
      </c>
      <c r="FP55" s="6">
        <v>0.41</v>
      </c>
      <c r="FQ55" s="6">
        <v>0.48</v>
      </c>
      <c r="FR55" s="6">
        <v>0.49</v>
      </c>
      <c r="FS55" s="6">
        <v>0</v>
      </c>
      <c r="FV55" s="6" t="s">
        <v>57</v>
      </c>
      <c r="FW55" s="6">
        <v>1.73</v>
      </c>
      <c r="FX55" s="6">
        <v>2.86</v>
      </c>
      <c r="FY55" s="6">
        <v>1.73</v>
      </c>
      <c r="FZ55" s="6">
        <v>0</v>
      </c>
      <c r="GC55" s="6" t="s">
        <v>57</v>
      </c>
      <c r="GD55" s="6">
        <v>0.47</v>
      </c>
      <c r="GE55" s="6">
        <v>0</v>
      </c>
      <c r="GF55" s="6">
        <v>0.34</v>
      </c>
      <c r="GG55" s="6">
        <v>0</v>
      </c>
      <c r="GJ55" s="58" t="s">
        <v>57</v>
      </c>
      <c r="GK55" s="58">
        <v>0.84</v>
      </c>
      <c r="GL55" s="58">
        <v>0</v>
      </c>
      <c r="GM55" s="58">
        <v>1.27</v>
      </c>
      <c r="GN55" s="58">
        <v>0</v>
      </c>
      <c r="GQ55" s="58" t="s">
        <v>57</v>
      </c>
      <c r="GR55" s="58">
        <v>1.79</v>
      </c>
      <c r="GS55" s="58">
        <v>0</v>
      </c>
      <c r="GT55" s="58">
        <v>2.5099999999999998</v>
      </c>
      <c r="GU55" s="58">
        <v>0</v>
      </c>
      <c r="GX55" s="64" t="s">
        <v>57</v>
      </c>
      <c r="GY55" s="64">
        <v>1.71</v>
      </c>
      <c r="GZ55" s="64">
        <v>2.2000000000000002</v>
      </c>
      <c r="HA55" s="64">
        <v>1.99</v>
      </c>
      <c r="HB55" s="64">
        <v>0</v>
      </c>
    </row>
    <row r="56" spans="1:210" x14ac:dyDescent="0.3">
      <c r="A56" s="1">
        <v>2.5499999999999989</v>
      </c>
      <c r="B56" s="1">
        <v>2.5999999999999988</v>
      </c>
      <c r="C56" s="1" t="s">
        <v>58</v>
      </c>
      <c r="D56" s="1">
        <v>0.4</v>
      </c>
      <c r="E56" s="1">
        <v>2.19</v>
      </c>
      <c r="F56" s="1">
        <v>0.17</v>
      </c>
      <c r="G56" s="1">
        <v>0</v>
      </c>
      <c r="H56" s="1"/>
      <c r="I56" s="1"/>
      <c r="J56" s="1" t="s">
        <v>58</v>
      </c>
      <c r="K56" s="1">
        <v>0.17</v>
      </c>
      <c r="L56" s="1">
        <v>1.17</v>
      </c>
      <c r="M56" s="1">
        <v>0</v>
      </c>
      <c r="N56" s="1">
        <v>0</v>
      </c>
      <c r="O56" s="1"/>
      <c r="P56" s="1"/>
      <c r="Q56" s="1" t="s">
        <v>58</v>
      </c>
      <c r="R56" s="1">
        <v>0</v>
      </c>
      <c r="S56" s="1">
        <v>0</v>
      </c>
      <c r="T56" s="1">
        <v>0</v>
      </c>
      <c r="U56" s="1">
        <v>0</v>
      </c>
      <c r="V56" s="1"/>
      <c r="W56" s="1"/>
      <c r="X56" s="1" t="s">
        <v>58</v>
      </c>
      <c r="Y56" s="1">
        <v>0.44</v>
      </c>
      <c r="Z56" s="1">
        <v>1.1399999999999999</v>
      </c>
      <c r="AA56" s="1">
        <v>0.35</v>
      </c>
      <c r="AB56" s="1">
        <v>0</v>
      </c>
      <c r="AC56" s="1"/>
      <c r="AD56" s="1"/>
      <c r="AE56" s="6" t="s">
        <v>58</v>
      </c>
      <c r="AF56" s="6">
        <v>0.06</v>
      </c>
      <c r="AG56" s="6">
        <v>0.66</v>
      </c>
      <c r="AH56" s="6">
        <v>0</v>
      </c>
      <c r="AI56" s="6">
        <v>0</v>
      </c>
      <c r="AJ56" s="1"/>
      <c r="AK56" s="1"/>
      <c r="AL56" s="6" t="s">
        <v>58</v>
      </c>
      <c r="AM56" s="6">
        <v>0</v>
      </c>
      <c r="AN56" s="6">
        <v>0</v>
      </c>
      <c r="AO56" s="6">
        <v>0</v>
      </c>
      <c r="AP56" s="6">
        <v>0</v>
      </c>
      <c r="AQ56" s="1"/>
      <c r="AR56" s="1"/>
      <c r="AS56" s="6" t="s">
        <v>58</v>
      </c>
      <c r="AT56" s="6">
        <v>0</v>
      </c>
      <c r="AU56" s="6">
        <v>0</v>
      </c>
      <c r="AV56" s="6">
        <v>0</v>
      </c>
      <c r="AW56" s="6">
        <v>0</v>
      </c>
      <c r="AZ56" s="6" t="s">
        <v>58</v>
      </c>
      <c r="BA56" s="6">
        <v>0</v>
      </c>
      <c r="BB56" s="6">
        <v>0</v>
      </c>
      <c r="BC56" s="6">
        <v>0</v>
      </c>
      <c r="BD56" s="6">
        <v>0</v>
      </c>
      <c r="BG56" s="6" t="s">
        <v>58</v>
      </c>
      <c r="BH56" s="6">
        <v>0</v>
      </c>
      <c r="BI56" s="6">
        <v>0</v>
      </c>
      <c r="BJ56" s="6">
        <v>0</v>
      </c>
      <c r="BK56" s="6">
        <v>0</v>
      </c>
      <c r="BN56" s="6" t="s">
        <v>58</v>
      </c>
      <c r="BO56" s="6">
        <v>0</v>
      </c>
      <c r="BP56" s="6">
        <v>0</v>
      </c>
      <c r="BQ56" s="6">
        <v>0</v>
      </c>
      <c r="BR56" s="6">
        <v>0</v>
      </c>
      <c r="BU56" s="6" t="s">
        <v>58</v>
      </c>
      <c r="BV56" s="6">
        <v>0</v>
      </c>
      <c r="BW56" s="6">
        <v>0</v>
      </c>
      <c r="BX56" s="6">
        <v>0</v>
      </c>
      <c r="BY56" s="6">
        <v>0</v>
      </c>
      <c r="CB56" s="6" t="s">
        <v>58</v>
      </c>
      <c r="CC56" s="6">
        <v>0</v>
      </c>
      <c r="CD56" s="6">
        <v>0</v>
      </c>
      <c r="CE56" s="6">
        <v>0</v>
      </c>
      <c r="CF56" s="6">
        <v>0</v>
      </c>
      <c r="CI56" s="6" t="s">
        <v>58</v>
      </c>
      <c r="CJ56" s="6">
        <v>0</v>
      </c>
      <c r="CK56" s="6">
        <v>0</v>
      </c>
      <c r="CL56" s="6">
        <v>0</v>
      </c>
      <c r="CM56" s="6">
        <v>0</v>
      </c>
      <c r="CP56" s="6" t="s">
        <v>58</v>
      </c>
      <c r="CQ56" s="6">
        <v>0</v>
      </c>
      <c r="CR56" s="6">
        <v>0</v>
      </c>
      <c r="CS56" s="6">
        <v>0</v>
      </c>
      <c r="CT56" s="6">
        <v>0</v>
      </c>
      <c r="CW56" s="6" t="s">
        <v>58</v>
      </c>
      <c r="CX56" s="6">
        <v>0.17</v>
      </c>
      <c r="CY56" s="6">
        <v>1.05</v>
      </c>
      <c r="CZ56" s="6">
        <v>0</v>
      </c>
      <c r="DA56" s="6">
        <v>0</v>
      </c>
      <c r="DD56" s="6" t="s">
        <v>58</v>
      </c>
      <c r="DE56" s="6">
        <v>0</v>
      </c>
      <c r="DF56" s="6">
        <v>0</v>
      </c>
      <c r="DG56" s="6">
        <v>0</v>
      </c>
      <c r="DH56" s="6">
        <v>0</v>
      </c>
      <c r="DK56" s="6" t="s">
        <v>58</v>
      </c>
      <c r="DL56" s="6">
        <v>0</v>
      </c>
      <c r="DM56" s="6">
        <v>0</v>
      </c>
      <c r="DN56" s="6">
        <v>0</v>
      </c>
      <c r="DO56" s="6">
        <v>0</v>
      </c>
      <c r="DR56" s="6" t="s">
        <v>58</v>
      </c>
      <c r="DS56" s="6">
        <v>0</v>
      </c>
      <c r="DT56" s="6">
        <v>0</v>
      </c>
      <c r="DU56" s="6">
        <v>0</v>
      </c>
      <c r="DV56" s="6">
        <v>0</v>
      </c>
      <c r="DY56" s="6" t="s">
        <v>58</v>
      </c>
      <c r="DZ56" s="6">
        <v>0</v>
      </c>
      <c r="EA56" s="6">
        <v>0</v>
      </c>
      <c r="EB56" s="6">
        <v>0</v>
      </c>
      <c r="EC56" s="6">
        <v>0</v>
      </c>
      <c r="EF56" s="6" t="s">
        <v>58</v>
      </c>
      <c r="EG56" s="6">
        <v>1.88</v>
      </c>
      <c r="EH56" s="6">
        <v>0</v>
      </c>
      <c r="EI56" s="6">
        <v>2.83</v>
      </c>
      <c r="EJ56" s="6">
        <v>0</v>
      </c>
      <c r="EM56" s="6" t="s">
        <v>58</v>
      </c>
      <c r="EN56" s="6">
        <v>1.6</v>
      </c>
      <c r="EO56" s="6">
        <v>0.48</v>
      </c>
      <c r="EP56" s="6">
        <v>2.66</v>
      </c>
      <c r="EQ56" s="6">
        <v>0</v>
      </c>
      <c r="ET56" s="6" t="s">
        <v>58</v>
      </c>
      <c r="EU56" s="6">
        <v>0.6</v>
      </c>
      <c r="EV56" s="6">
        <v>0.78</v>
      </c>
      <c r="EW56" s="6">
        <v>0.56999999999999995</v>
      </c>
      <c r="EX56" s="6">
        <v>0.88</v>
      </c>
      <c r="FA56" s="6" t="s">
        <v>58</v>
      </c>
      <c r="FB56" s="6">
        <v>1.92</v>
      </c>
      <c r="FC56" s="6">
        <v>0</v>
      </c>
      <c r="FD56" s="6">
        <v>2.88</v>
      </c>
      <c r="FE56" s="6">
        <v>0</v>
      </c>
      <c r="FH56" s="6" t="s">
        <v>58</v>
      </c>
      <c r="FI56" s="6">
        <v>2.97</v>
      </c>
      <c r="FJ56" s="6">
        <v>1</v>
      </c>
      <c r="FK56" s="6">
        <v>4.21</v>
      </c>
      <c r="FL56" s="6">
        <v>0</v>
      </c>
      <c r="FO56" s="6" t="s">
        <v>58</v>
      </c>
      <c r="FP56" s="6">
        <v>4.3499999999999996</v>
      </c>
      <c r="FQ56" s="6">
        <v>0.43</v>
      </c>
      <c r="FR56" s="6">
        <v>6.38</v>
      </c>
      <c r="FS56" s="6">
        <v>0</v>
      </c>
      <c r="FV56" s="6" t="s">
        <v>58</v>
      </c>
      <c r="FW56" s="6">
        <v>3.18</v>
      </c>
      <c r="FX56" s="6">
        <v>4.1399999999999997</v>
      </c>
      <c r="FY56" s="6">
        <v>3.42</v>
      </c>
      <c r="FZ56" s="6">
        <v>0</v>
      </c>
      <c r="GC56" s="6" t="s">
        <v>58</v>
      </c>
      <c r="GD56" s="6">
        <v>2.5299999999999998</v>
      </c>
      <c r="GE56" s="6">
        <v>12.21</v>
      </c>
      <c r="GF56" s="6">
        <v>0.44</v>
      </c>
      <c r="GG56" s="6">
        <v>0</v>
      </c>
      <c r="GJ56" s="58" t="s">
        <v>58</v>
      </c>
      <c r="GK56" s="58">
        <v>5.13</v>
      </c>
      <c r="GL56" s="58">
        <v>11.39</v>
      </c>
      <c r="GM56" s="58">
        <v>4.3499999999999996</v>
      </c>
      <c r="GN56" s="58">
        <v>0</v>
      </c>
      <c r="GQ56" s="58" t="s">
        <v>58</v>
      </c>
      <c r="GR56" s="58">
        <v>4.91</v>
      </c>
      <c r="GS56" s="58">
        <v>5.21</v>
      </c>
      <c r="GT56" s="58">
        <v>4.92</v>
      </c>
      <c r="GU56" s="58">
        <v>1.94</v>
      </c>
      <c r="GX56" s="64" t="s">
        <v>58</v>
      </c>
      <c r="GY56" s="64">
        <v>2.89</v>
      </c>
      <c r="GZ56" s="64">
        <v>4.2300000000000004</v>
      </c>
      <c r="HA56" s="64">
        <v>2.84</v>
      </c>
      <c r="HB56" s="64">
        <v>3.76</v>
      </c>
    </row>
    <row r="57" spans="1:210" x14ac:dyDescent="0.3">
      <c r="A57" s="1">
        <v>2.5999999999999988</v>
      </c>
      <c r="B57" s="1">
        <v>2.6499999999999986</v>
      </c>
      <c r="C57" s="1" t="s">
        <v>59</v>
      </c>
      <c r="D57" s="1">
        <v>0</v>
      </c>
      <c r="E57" s="1">
        <v>0</v>
      </c>
      <c r="F57" s="1">
        <v>0</v>
      </c>
      <c r="G57" s="1">
        <v>0</v>
      </c>
      <c r="H57" s="1"/>
      <c r="I57" s="1"/>
      <c r="J57" s="1" t="s">
        <v>59</v>
      </c>
      <c r="K57" s="1">
        <v>0.23</v>
      </c>
      <c r="L57" s="1">
        <v>1.65</v>
      </c>
      <c r="M57" s="1">
        <v>0</v>
      </c>
      <c r="N57" s="1">
        <v>0</v>
      </c>
      <c r="O57" s="1"/>
      <c r="P57" s="1"/>
      <c r="Q57" s="1" t="s">
        <v>59</v>
      </c>
      <c r="R57" s="1">
        <v>0.18</v>
      </c>
      <c r="S57" s="1">
        <v>0</v>
      </c>
      <c r="T57" s="1">
        <v>0.25</v>
      </c>
      <c r="U57" s="1">
        <v>0</v>
      </c>
      <c r="V57" s="1"/>
      <c r="W57" s="1"/>
      <c r="X57" s="1" t="s">
        <v>59</v>
      </c>
      <c r="Y57" s="1">
        <v>0</v>
      </c>
      <c r="Z57" s="1">
        <v>0</v>
      </c>
      <c r="AA57" s="1">
        <v>0</v>
      </c>
      <c r="AB57" s="1">
        <v>0</v>
      </c>
      <c r="AC57" s="1"/>
      <c r="AD57" s="1"/>
      <c r="AE57" s="6" t="s">
        <v>59</v>
      </c>
      <c r="AF57" s="6">
        <v>0</v>
      </c>
      <c r="AG57" s="6">
        <v>0</v>
      </c>
      <c r="AH57" s="6">
        <v>0</v>
      </c>
      <c r="AI57" s="6">
        <v>0</v>
      </c>
      <c r="AJ57" s="1"/>
      <c r="AK57" s="1"/>
      <c r="AL57" s="6" t="s">
        <v>59</v>
      </c>
      <c r="AM57" s="6">
        <v>0</v>
      </c>
      <c r="AN57" s="6">
        <v>0</v>
      </c>
      <c r="AO57" s="6">
        <v>0</v>
      </c>
      <c r="AP57" s="6">
        <v>0</v>
      </c>
      <c r="AQ57" s="1"/>
      <c r="AR57" s="1"/>
      <c r="AS57" s="6" t="s">
        <v>59</v>
      </c>
      <c r="AT57" s="6">
        <v>0</v>
      </c>
      <c r="AU57" s="6">
        <v>0</v>
      </c>
      <c r="AV57" s="6">
        <v>0</v>
      </c>
      <c r="AW57" s="6">
        <v>0</v>
      </c>
      <c r="AZ57" s="6" t="s">
        <v>59</v>
      </c>
      <c r="BA57" s="6">
        <v>0</v>
      </c>
      <c r="BB57" s="6">
        <v>0</v>
      </c>
      <c r="BC57" s="6">
        <v>0</v>
      </c>
      <c r="BD57" s="6">
        <v>0</v>
      </c>
      <c r="BG57" s="6" t="s">
        <v>59</v>
      </c>
      <c r="BH57" s="6">
        <v>0</v>
      </c>
      <c r="BI57" s="6">
        <v>0</v>
      </c>
      <c r="BJ57" s="6">
        <v>0</v>
      </c>
      <c r="BK57" s="6">
        <v>0</v>
      </c>
      <c r="BN57" s="6" t="s">
        <v>59</v>
      </c>
      <c r="BO57" s="6">
        <v>0</v>
      </c>
      <c r="BP57" s="6">
        <v>0</v>
      </c>
      <c r="BQ57" s="6">
        <v>0</v>
      </c>
      <c r="BR57" s="6">
        <v>0</v>
      </c>
      <c r="BU57" s="6" t="s">
        <v>59</v>
      </c>
      <c r="BV57" s="6">
        <v>0.16</v>
      </c>
      <c r="BW57" s="6">
        <v>0</v>
      </c>
      <c r="BX57" s="6">
        <v>0.2</v>
      </c>
      <c r="BY57" s="6">
        <v>0</v>
      </c>
      <c r="CB57" s="6" t="s">
        <v>59</v>
      </c>
      <c r="CC57" s="6">
        <v>0</v>
      </c>
      <c r="CD57" s="6">
        <v>0</v>
      </c>
      <c r="CE57" s="6">
        <v>0</v>
      </c>
      <c r="CF57" s="6">
        <v>0</v>
      </c>
      <c r="CI57" s="6" t="s">
        <v>59</v>
      </c>
      <c r="CJ57" s="6">
        <v>0.06</v>
      </c>
      <c r="CK57" s="6">
        <v>0</v>
      </c>
      <c r="CL57" s="6">
        <v>7.0000000000000007E-2</v>
      </c>
      <c r="CM57" s="6">
        <v>0</v>
      </c>
      <c r="CP57" s="6" t="s">
        <v>59</v>
      </c>
      <c r="CQ57" s="6">
        <v>0</v>
      </c>
      <c r="CR57" s="6">
        <v>0</v>
      </c>
      <c r="CS57" s="6">
        <v>0</v>
      </c>
      <c r="CT57" s="6">
        <v>0</v>
      </c>
      <c r="CW57" s="6" t="s">
        <v>59</v>
      </c>
      <c r="CX57" s="6">
        <v>0</v>
      </c>
      <c r="CY57" s="6">
        <v>0</v>
      </c>
      <c r="CZ57" s="6">
        <v>0</v>
      </c>
      <c r="DA57" s="6">
        <v>0</v>
      </c>
      <c r="DD57" s="6" t="s">
        <v>59</v>
      </c>
      <c r="DE57" s="6">
        <v>0</v>
      </c>
      <c r="DF57" s="6">
        <v>0</v>
      </c>
      <c r="DG57" s="6">
        <v>0</v>
      </c>
      <c r="DH57" s="6">
        <v>0</v>
      </c>
      <c r="DK57" s="6" t="s">
        <v>59</v>
      </c>
      <c r="DL57" s="6">
        <v>0.26</v>
      </c>
      <c r="DM57" s="6">
        <v>0</v>
      </c>
      <c r="DN57" s="6">
        <v>0.37</v>
      </c>
      <c r="DO57" s="6">
        <v>0</v>
      </c>
      <c r="DR57" s="6" t="s">
        <v>59</v>
      </c>
      <c r="DS57" s="6">
        <v>0</v>
      </c>
      <c r="DT57" s="6">
        <v>0</v>
      </c>
      <c r="DU57" s="6">
        <v>0</v>
      </c>
      <c r="DV57" s="6">
        <v>0</v>
      </c>
      <c r="DY57" s="6" t="s">
        <v>59</v>
      </c>
      <c r="DZ57" s="6">
        <v>0</v>
      </c>
      <c r="EA57" s="6">
        <v>0</v>
      </c>
      <c r="EB57" s="6">
        <v>0</v>
      </c>
      <c r="EC57" s="6">
        <v>0</v>
      </c>
      <c r="EF57" s="6" t="s">
        <v>59</v>
      </c>
      <c r="EG57" s="6">
        <v>0</v>
      </c>
      <c r="EH57" s="6">
        <v>0</v>
      </c>
      <c r="EI57" s="6">
        <v>0</v>
      </c>
      <c r="EJ57" s="6">
        <v>0</v>
      </c>
      <c r="EM57" s="6" t="s">
        <v>59</v>
      </c>
      <c r="EN57" s="6">
        <v>0</v>
      </c>
      <c r="EO57" s="6">
        <v>0</v>
      </c>
      <c r="EP57" s="6">
        <v>0</v>
      </c>
      <c r="EQ57" s="6">
        <v>0</v>
      </c>
      <c r="ET57" s="6" t="s">
        <v>59</v>
      </c>
      <c r="EU57" s="6">
        <v>0</v>
      </c>
      <c r="EV57" s="6">
        <v>0</v>
      </c>
      <c r="EW57" s="6">
        <v>0</v>
      </c>
      <c r="EX57" s="6">
        <v>0</v>
      </c>
      <c r="FA57" s="6" t="s">
        <v>59</v>
      </c>
      <c r="FB57" s="6">
        <v>0</v>
      </c>
      <c r="FC57" s="6">
        <v>0</v>
      </c>
      <c r="FD57" s="6">
        <v>0</v>
      </c>
      <c r="FE57" s="6">
        <v>0</v>
      </c>
      <c r="FH57" s="6" t="s">
        <v>59</v>
      </c>
      <c r="FI57" s="6">
        <v>0</v>
      </c>
      <c r="FJ57" s="6">
        <v>0</v>
      </c>
      <c r="FK57" s="6">
        <v>0</v>
      </c>
      <c r="FL57" s="6">
        <v>0</v>
      </c>
      <c r="FO57" s="6" t="s">
        <v>59</v>
      </c>
      <c r="FP57" s="6">
        <v>0</v>
      </c>
      <c r="FQ57" s="6">
        <v>0</v>
      </c>
      <c r="FR57" s="6">
        <v>0</v>
      </c>
      <c r="FS57" s="6">
        <v>0</v>
      </c>
      <c r="FV57" s="6" t="s">
        <v>59</v>
      </c>
      <c r="FW57" s="6">
        <v>0.52</v>
      </c>
      <c r="FX57" s="6">
        <v>0</v>
      </c>
      <c r="FY57" s="6">
        <v>0.72</v>
      </c>
      <c r="FZ57" s="6">
        <v>0</v>
      </c>
      <c r="GC57" s="6" t="s">
        <v>59</v>
      </c>
      <c r="GD57" s="6">
        <v>0</v>
      </c>
      <c r="GE57" s="6">
        <v>0</v>
      </c>
      <c r="GF57" s="6">
        <v>0</v>
      </c>
      <c r="GG57" s="6">
        <v>0</v>
      </c>
      <c r="GJ57" s="58" t="s">
        <v>59</v>
      </c>
      <c r="GK57" s="58">
        <v>0</v>
      </c>
      <c r="GL57" s="58">
        <v>0</v>
      </c>
      <c r="GM57" s="58">
        <v>0</v>
      </c>
      <c r="GN57" s="58">
        <v>0</v>
      </c>
      <c r="GQ57" s="58" t="s">
        <v>59</v>
      </c>
      <c r="GR57" s="58">
        <v>0.28000000000000003</v>
      </c>
      <c r="GS57" s="58">
        <v>0</v>
      </c>
      <c r="GT57" s="58">
        <v>0.24</v>
      </c>
      <c r="GU57" s="58">
        <v>0</v>
      </c>
      <c r="GX57" s="64" t="s">
        <v>59</v>
      </c>
      <c r="GY57" s="64">
        <v>0.67</v>
      </c>
      <c r="GZ57" s="64">
        <v>0</v>
      </c>
      <c r="HA57" s="64">
        <v>0.46</v>
      </c>
      <c r="HB57" s="64">
        <v>3.58</v>
      </c>
    </row>
    <row r="58" spans="1:210" x14ac:dyDescent="0.3">
      <c r="A58" s="1">
        <v>2.6499999999999986</v>
      </c>
      <c r="B58" s="1">
        <v>2.6999999999999984</v>
      </c>
      <c r="C58" s="1" t="s">
        <v>60</v>
      </c>
      <c r="D58" s="1">
        <v>0</v>
      </c>
      <c r="E58" s="1">
        <v>0</v>
      </c>
      <c r="F58" s="1">
        <v>0</v>
      </c>
      <c r="G58" s="1">
        <v>0</v>
      </c>
      <c r="H58" s="1"/>
      <c r="I58" s="1"/>
      <c r="J58" s="1" t="s">
        <v>60</v>
      </c>
      <c r="K58" s="1">
        <v>0</v>
      </c>
      <c r="L58" s="1">
        <v>0</v>
      </c>
      <c r="M58" s="1">
        <v>0</v>
      </c>
      <c r="N58" s="1">
        <v>0</v>
      </c>
      <c r="O58" s="1"/>
      <c r="P58" s="1"/>
      <c r="Q58" s="1" t="s">
        <v>60</v>
      </c>
      <c r="R58" s="1">
        <v>0</v>
      </c>
      <c r="S58" s="1">
        <v>0</v>
      </c>
      <c r="T58" s="1">
        <v>0</v>
      </c>
      <c r="U58" s="1">
        <v>0</v>
      </c>
      <c r="V58" s="1"/>
      <c r="W58" s="1"/>
      <c r="X58" s="1" t="s">
        <v>60</v>
      </c>
      <c r="Y58" s="1">
        <v>0.42</v>
      </c>
      <c r="Z58" s="1">
        <v>1.71</v>
      </c>
      <c r="AA58" s="1">
        <v>0</v>
      </c>
      <c r="AB58" s="1">
        <v>0</v>
      </c>
      <c r="AC58" s="1"/>
      <c r="AD58" s="1"/>
      <c r="AE58" s="6" t="s">
        <v>60</v>
      </c>
      <c r="AF58" s="6">
        <v>0</v>
      </c>
      <c r="AG58" s="6">
        <v>0</v>
      </c>
      <c r="AH58" s="6">
        <v>0</v>
      </c>
      <c r="AI58" s="6">
        <v>0</v>
      </c>
      <c r="AJ58" s="1"/>
      <c r="AK58" s="1"/>
      <c r="AL58" s="6" t="s">
        <v>60</v>
      </c>
      <c r="AM58" s="6">
        <v>0.06</v>
      </c>
      <c r="AN58" s="6">
        <v>0.68</v>
      </c>
      <c r="AO58" s="6">
        <v>0</v>
      </c>
      <c r="AP58" s="6">
        <v>0</v>
      </c>
      <c r="AQ58" s="1"/>
      <c r="AR58" s="1"/>
      <c r="AS58" s="6" t="s">
        <v>60</v>
      </c>
      <c r="AT58" s="6">
        <v>0</v>
      </c>
      <c r="AU58" s="6">
        <v>0</v>
      </c>
      <c r="AV58" s="6">
        <v>0</v>
      </c>
      <c r="AW58" s="6">
        <v>0</v>
      </c>
      <c r="AZ58" s="6" t="s">
        <v>60</v>
      </c>
      <c r="BA58" s="6">
        <v>0.09</v>
      </c>
      <c r="BB58" s="6">
        <v>0.83</v>
      </c>
      <c r="BC58" s="6">
        <v>0</v>
      </c>
      <c r="BD58" s="6">
        <v>0</v>
      </c>
      <c r="BG58" s="6" t="s">
        <v>60</v>
      </c>
      <c r="BH58" s="6">
        <v>0</v>
      </c>
      <c r="BI58" s="6">
        <v>0</v>
      </c>
      <c r="BJ58" s="6">
        <v>0</v>
      </c>
      <c r="BK58" s="6">
        <v>0</v>
      </c>
      <c r="BN58" s="6" t="s">
        <v>60</v>
      </c>
      <c r="BO58" s="6">
        <v>0.09</v>
      </c>
      <c r="BP58" s="6">
        <v>1.57</v>
      </c>
      <c r="BQ58" s="6">
        <v>0</v>
      </c>
      <c r="BR58" s="6">
        <v>0</v>
      </c>
      <c r="BU58" s="6" t="s">
        <v>60</v>
      </c>
      <c r="BV58" s="6">
        <v>0</v>
      </c>
      <c r="BW58" s="6">
        <v>0</v>
      </c>
      <c r="BX58" s="6">
        <v>0</v>
      </c>
      <c r="BY58" s="6">
        <v>0</v>
      </c>
      <c r="CB58" s="6" t="s">
        <v>60</v>
      </c>
      <c r="CC58" s="6">
        <v>0</v>
      </c>
      <c r="CD58" s="6">
        <v>0</v>
      </c>
      <c r="CE58" s="6">
        <v>0</v>
      </c>
      <c r="CF58" s="6">
        <v>0</v>
      </c>
      <c r="CI58" s="6" t="s">
        <v>60</v>
      </c>
      <c r="CJ58" s="6">
        <v>0</v>
      </c>
      <c r="CK58" s="6">
        <v>0</v>
      </c>
      <c r="CL58" s="6">
        <v>0</v>
      </c>
      <c r="CM58" s="6">
        <v>0</v>
      </c>
      <c r="CP58" s="6" t="s">
        <v>60</v>
      </c>
      <c r="CQ58" s="6">
        <v>0</v>
      </c>
      <c r="CR58" s="6">
        <v>0</v>
      </c>
      <c r="CS58" s="6">
        <v>0</v>
      </c>
      <c r="CT58" s="6">
        <v>0</v>
      </c>
      <c r="CW58" s="6" t="s">
        <v>60</v>
      </c>
      <c r="CX58" s="6">
        <v>0</v>
      </c>
      <c r="CY58" s="6">
        <v>0</v>
      </c>
      <c r="CZ58" s="6">
        <v>0</v>
      </c>
      <c r="DA58" s="6">
        <v>0</v>
      </c>
      <c r="DD58" s="6" t="s">
        <v>60</v>
      </c>
      <c r="DE58" s="6">
        <v>2.04</v>
      </c>
      <c r="DF58" s="6">
        <v>9.26</v>
      </c>
      <c r="DG58" s="6">
        <v>0</v>
      </c>
      <c r="DH58" s="6">
        <v>0</v>
      </c>
      <c r="DK58" s="6" t="s">
        <v>60</v>
      </c>
      <c r="DL58" s="6">
        <v>0</v>
      </c>
      <c r="DM58" s="6">
        <v>0</v>
      </c>
      <c r="DN58" s="6">
        <v>0</v>
      </c>
      <c r="DO58" s="6">
        <v>0</v>
      </c>
      <c r="DR58" s="6" t="s">
        <v>60</v>
      </c>
      <c r="DS58" s="6">
        <v>0.45</v>
      </c>
      <c r="DT58" s="6">
        <v>0</v>
      </c>
      <c r="DU58" s="6">
        <v>0</v>
      </c>
      <c r="DV58" s="6">
        <v>7.71</v>
      </c>
      <c r="DY58" s="6" t="s">
        <v>60</v>
      </c>
      <c r="DZ58" s="6">
        <v>1.49</v>
      </c>
      <c r="EA58" s="6">
        <v>9.81</v>
      </c>
      <c r="EB58" s="6">
        <v>0</v>
      </c>
      <c r="EC58" s="6">
        <v>0</v>
      </c>
      <c r="EF58" s="6" t="s">
        <v>60</v>
      </c>
      <c r="EG58" s="6">
        <v>0</v>
      </c>
      <c r="EH58" s="6">
        <v>0</v>
      </c>
      <c r="EI58" s="6">
        <v>0</v>
      </c>
      <c r="EJ58" s="6">
        <v>0</v>
      </c>
      <c r="EM58" s="6" t="s">
        <v>60</v>
      </c>
      <c r="EN58" s="6">
        <v>0.35</v>
      </c>
      <c r="EO58" s="6">
        <v>0.44</v>
      </c>
      <c r="EP58" s="6">
        <v>0</v>
      </c>
      <c r="EQ58" s="6">
        <v>2.5299999999999998</v>
      </c>
      <c r="ET58" s="6" t="s">
        <v>60</v>
      </c>
      <c r="EU58" s="6">
        <v>0</v>
      </c>
      <c r="EV58" s="6">
        <v>0</v>
      </c>
      <c r="EW58" s="6">
        <v>0</v>
      </c>
      <c r="EX58" s="6">
        <v>0</v>
      </c>
      <c r="FA58" s="6" t="s">
        <v>60</v>
      </c>
      <c r="FB58" s="6">
        <v>3</v>
      </c>
      <c r="FC58" s="6">
        <v>11.94</v>
      </c>
      <c r="FD58" s="6">
        <v>1.29</v>
      </c>
      <c r="FE58" s="6">
        <v>0</v>
      </c>
      <c r="FH58" s="6" t="s">
        <v>60</v>
      </c>
      <c r="FI58" s="6">
        <v>3.28</v>
      </c>
      <c r="FJ58" s="6">
        <v>0</v>
      </c>
      <c r="FK58" s="6">
        <v>1.49</v>
      </c>
      <c r="FL58" s="6">
        <v>23.3</v>
      </c>
      <c r="FO58" s="6" t="s">
        <v>60</v>
      </c>
      <c r="FP58" s="6">
        <v>7.86</v>
      </c>
      <c r="FQ58" s="6">
        <v>3.2</v>
      </c>
      <c r="FR58" s="6">
        <v>10.72</v>
      </c>
      <c r="FS58" s="6">
        <v>0</v>
      </c>
      <c r="FV58" s="6" t="s">
        <v>60</v>
      </c>
      <c r="FW58" s="6">
        <v>5.7</v>
      </c>
      <c r="FX58" s="6">
        <v>3.91</v>
      </c>
      <c r="FY58" s="6">
        <v>6.96</v>
      </c>
      <c r="FZ58" s="6">
        <v>0</v>
      </c>
      <c r="GC58" s="6" t="s">
        <v>60</v>
      </c>
      <c r="GD58" s="6">
        <v>16.16</v>
      </c>
      <c r="GE58" s="6">
        <v>32.840000000000003</v>
      </c>
      <c r="GF58" s="6">
        <v>13.53</v>
      </c>
      <c r="GG58" s="6">
        <v>0</v>
      </c>
      <c r="GJ58" s="58" t="s">
        <v>60</v>
      </c>
      <c r="GK58" s="58">
        <v>14.51</v>
      </c>
      <c r="GL58" s="58">
        <v>28.64</v>
      </c>
      <c r="GM58" s="58">
        <v>11.67</v>
      </c>
      <c r="GN58" s="58">
        <v>0</v>
      </c>
      <c r="GQ58" s="58" t="s">
        <v>60</v>
      </c>
      <c r="GR58" s="58">
        <v>26.26</v>
      </c>
      <c r="GS58" s="58">
        <v>21.39</v>
      </c>
      <c r="GT58" s="58">
        <v>27.39</v>
      </c>
      <c r="GU58" s="58">
        <v>12.07</v>
      </c>
      <c r="GX58" s="64" t="s">
        <v>60</v>
      </c>
      <c r="GY58" s="64">
        <v>31.95</v>
      </c>
      <c r="GZ58" s="64">
        <v>12.22</v>
      </c>
      <c r="HA58" s="64">
        <v>35.450000000000003</v>
      </c>
      <c r="HB58" s="64">
        <v>26.65</v>
      </c>
    </row>
    <row r="59" spans="1:210" x14ac:dyDescent="0.3">
      <c r="A59" s="1">
        <v>2.6999999999999984</v>
      </c>
      <c r="B59" s="1">
        <v>2.7499999999999982</v>
      </c>
      <c r="C59" s="1" t="s">
        <v>61</v>
      </c>
      <c r="D59" s="1">
        <v>0.41</v>
      </c>
      <c r="E59" s="1">
        <v>2.16</v>
      </c>
      <c r="F59" s="1">
        <v>0.19</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v>
      </c>
      <c r="AN59" s="6">
        <v>0</v>
      </c>
      <c r="AO59" s="6">
        <v>0</v>
      </c>
      <c r="AP59" s="6">
        <v>0</v>
      </c>
      <c r="AQ59" s="1"/>
      <c r="AR59" s="1"/>
      <c r="AS59" s="6" t="s">
        <v>61</v>
      </c>
      <c r="AT59" s="6">
        <v>0</v>
      </c>
      <c r="AU59" s="6">
        <v>0</v>
      </c>
      <c r="AV59" s="6">
        <v>0</v>
      </c>
      <c r="AW59" s="6">
        <v>0</v>
      </c>
      <c r="AZ59" s="6" t="s">
        <v>61</v>
      </c>
      <c r="BA59" s="6">
        <v>0.02</v>
      </c>
      <c r="BB59" s="6">
        <v>0</v>
      </c>
      <c r="BC59" s="6">
        <v>0.02</v>
      </c>
      <c r="BD59" s="6">
        <v>0</v>
      </c>
      <c r="BG59" s="6" t="s">
        <v>61</v>
      </c>
      <c r="BH59" s="6">
        <v>0</v>
      </c>
      <c r="BI59" s="6">
        <v>0</v>
      </c>
      <c r="BJ59" s="6">
        <v>0</v>
      </c>
      <c r="BK59" s="6">
        <v>0</v>
      </c>
      <c r="BN59" s="6" t="s">
        <v>61</v>
      </c>
      <c r="BO59" s="6">
        <v>0</v>
      </c>
      <c r="BP59" s="6">
        <v>0</v>
      </c>
      <c r="BQ59" s="6">
        <v>0</v>
      </c>
      <c r="BR59" s="6">
        <v>0</v>
      </c>
      <c r="BU59" s="6" t="s">
        <v>61</v>
      </c>
      <c r="BV59" s="6">
        <v>7.0000000000000007E-2</v>
      </c>
      <c r="BW59" s="6">
        <v>0</v>
      </c>
      <c r="BX59" s="6">
        <v>0.09</v>
      </c>
      <c r="BY59" s="6">
        <v>0</v>
      </c>
      <c r="CB59" s="6" t="s">
        <v>61</v>
      </c>
      <c r="CC59" s="6">
        <v>0</v>
      </c>
      <c r="CD59" s="6">
        <v>0</v>
      </c>
      <c r="CE59" s="6">
        <v>0</v>
      </c>
      <c r="CF59" s="6">
        <v>0</v>
      </c>
      <c r="CI59" s="6" t="s">
        <v>61</v>
      </c>
      <c r="CJ59" s="6">
        <v>0</v>
      </c>
      <c r="CK59" s="6">
        <v>0</v>
      </c>
      <c r="CL59" s="6">
        <v>0</v>
      </c>
      <c r="CM59" s="6">
        <v>0</v>
      </c>
      <c r="CP59" s="6" t="s">
        <v>61</v>
      </c>
      <c r="CQ59" s="6">
        <v>0</v>
      </c>
      <c r="CR59" s="6">
        <v>0</v>
      </c>
      <c r="CS59" s="6">
        <v>0</v>
      </c>
      <c r="CT59" s="6">
        <v>0</v>
      </c>
      <c r="CW59" s="6" t="s">
        <v>61</v>
      </c>
      <c r="CX59" s="6">
        <v>0</v>
      </c>
      <c r="CY59" s="6">
        <v>0</v>
      </c>
      <c r="CZ59" s="6">
        <v>0</v>
      </c>
      <c r="DA59" s="6">
        <v>0</v>
      </c>
      <c r="DD59" s="6" t="s">
        <v>61</v>
      </c>
      <c r="DE59" s="6">
        <v>0</v>
      </c>
      <c r="DF59" s="6">
        <v>0</v>
      </c>
      <c r="DG59" s="6">
        <v>0</v>
      </c>
      <c r="DH59" s="6">
        <v>0</v>
      </c>
      <c r="DK59" s="6" t="s">
        <v>61</v>
      </c>
      <c r="DL59" s="6">
        <v>0</v>
      </c>
      <c r="DM59" s="6">
        <v>0</v>
      </c>
      <c r="DN59" s="6">
        <v>0</v>
      </c>
      <c r="DO59" s="6">
        <v>0</v>
      </c>
      <c r="DR59" s="6" t="s">
        <v>61</v>
      </c>
      <c r="DS59" s="6">
        <v>0</v>
      </c>
      <c r="DT59" s="6">
        <v>0</v>
      </c>
      <c r="DU59" s="6">
        <v>0</v>
      </c>
      <c r="DV59" s="6">
        <v>0</v>
      </c>
      <c r="DY59" s="6" t="s">
        <v>61</v>
      </c>
      <c r="DZ59" s="6">
        <v>0.63</v>
      </c>
      <c r="EA59" s="6">
        <v>4.16</v>
      </c>
      <c r="EB59" s="6">
        <v>0</v>
      </c>
      <c r="EC59" s="6">
        <v>0</v>
      </c>
      <c r="EF59" s="6" t="s">
        <v>61</v>
      </c>
      <c r="EG59" s="6">
        <v>4.84</v>
      </c>
      <c r="EH59" s="6">
        <v>20.99</v>
      </c>
      <c r="EI59" s="6">
        <v>0</v>
      </c>
      <c r="EJ59" s="6">
        <v>0</v>
      </c>
      <c r="EM59" s="6" t="s">
        <v>61</v>
      </c>
      <c r="EN59" s="6">
        <v>3.16</v>
      </c>
      <c r="EO59" s="6">
        <v>11.19</v>
      </c>
      <c r="EP59" s="6">
        <v>0</v>
      </c>
      <c r="EQ59" s="6">
        <v>0</v>
      </c>
      <c r="ET59" s="6" t="s">
        <v>61</v>
      </c>
      <c r="EU59" s="6">
        <v>0</v>
      </c>
      <c r="EV59" s="6">
        <v>0</v>
      </c>
      <c r="EW59" s="6">
        <v>0</v>
      </c>
      <c r="EX59" s="6">
        <v>0</v>
      </c>
      <c r="FA59" s="6" t="s">
        <v>61</v>
      </c>
      <c r="FB59" s="6">
        <v>0.13</v>
      </c>
      <c r="FC59" s="6">
        <v>0.71</v>
      </c>
      <c r="FD59" s="6">
        <v>0</v>
      </c>
      <c r="FE59" s="6">
        <v>0</v>
      </c>
      <c r="FH59" s="6" t="s">
        <v>61</v>
      </c>
      <c r="FI59" s="6">
        <v>0</v>
      </c>
      <c r="FJ59" s="6">
        <v>0</v>
      </c>
      <c r="FK59" s="6">
        <v>0</v>
      </c>
      <c r="FL59" s="6">
        <v>0</v>
      </c>
      <c r="FO59" s="6" t="s">
        <v>61</v>
      </c>
      <c r="FP59" s="6">
        <v>0</v>
      </c>
      <c r="FQ59" s="6">
        <v>0</v>
      </c>
      <c r="FR59" s="6">
        <v>0</v>
      </c>
      <c r="FS59" s="6">
        <v>0</v>
      </c>
      <c r="FV59" s="6" t="s">
        <v>61</v>
      </c>
      <c r="FW59" s="6">
        <v>0.41</v>
      </c>
      <c r="FX59" s="6">
        <v>0</v>
      </c>
      <c r="FY59" s="6">
        <v>0.56000000000000005</v>
      </c>
      <c r="FZ59" s="6">
        <v>0</v>
      </c>
      <c r="GC59" s="6" t="s">
        <v>61</v>
      </c>
      <c r="GD59" s="6">
        <v>2.74</v>
      </c>
      <c r="GE59" s="6">
        <v>0</v>
      </c>
      <c r="GF59" s="6">
        <v>4.0599999999999996</v>
      </c>
      <c r="GG59" s="6">
        <v>0</v>
      </c>
      <c r="GJ59" s="58" t="s">
        <v>61</v>
      </c>
      <c r="GK59" s="58">
        <v>1.22</v>
      </c>
      <c r="GL59" s="58">
        <v>0</v>
      </c>
      <c r="GM59" s="58">
        <v>1.85</v>
      </c>
      <c r="GN59" s="58">
        <v>0</v>
      </c>
      <c r="GQ59" s="58" t="s">
        <v>61</v>
      </c>
      <c r="GR59" s="58">
        <v>0.15</v>
      </c>
      <c r="GS59" s="58">
        <v>0</v>
      </c>
      <c r="GT59" s="58">
        <v>0.21</v>
      </c>
      <c r="GU59" s="58">
        <v>0</v>
      </c>
      <c r="GX59" s="64" t="s">
        <v>61</v>
      </c>
      <c r="GY59" s="64">
        <v>0.85</v>
      </c>
      <c r="GZ59" s="64">
        <v>0</v>
      </c>
      <c r="HA59" s="64">
        <v>0.27</v>
      </c>
      <c r="HB59" s="64">
        <v>7.03</v>
      </c>
    </row>
    <row r="60" spans="1:210" x14ac:dyDescent="0.3">
      <c r="A60" s="1">
        <v>2.7499999999999982</v>
      </c>
      <c r="B60" s="1">
        <v>2.799999999999998</v>
      </c>
      <c r="C60" s="1" t="s">
        <v>62</v>
      </c>
      <c r="D60" s="1">
        <v>0.73</v>
      </c>
      <c r="E60" s="1">
        <v>3.15</v>
      </c>
      <c r="F60" s="1">
        <v>0.45</v>
      </c>
      <c r="G60" s="1">
        <v>0</v>
      </c>
      <c r="H60" s="1"/>
      <c r="I60" s="1"/>
      <c r="J60" s="1" t="s">
        <v>62</v>
      </c>
      <c r="K60" s="1">
        <v>0.44</v>
      </c>
      <c r="L60" s="1">
        <v>0</v>
      </c>
      <c r="M60" s="1">
        <v>0.35</v>
      </c>
      <c r="N60" s="1">
        <v>0</v>
      </c>
      <c r="O60" s="1"/>
      <c r="P60" s="1"/>
      <c r="Q60" s="1" t="s">
        <v>62</v>
      </c>
      <c r="R60" s="1">
        <v>0.31</v>
      </c>
      <c r="S60" s="1">
        <v>0</v>
      </c>
      <c r="T60" s="1">
        <v>0.43</v>
      </c>
      <c r="U60" s="1">
        <v>0</v>
      </c>
      <c r="V60" s="1"/>
      <c r="W60" s="1"/>
      <c r="X60" s="1" t="s">
        <v>62</v>
      </c>
      <c r="Y60" s="1">
        <v>0.15</v>
      </c>
      <c r="Z60" s="1">
        <v>0</v>
      </c>
      <c r="AA60" s="1">
        <v>0.22</v>
      </c>
      <c r="AB60" s="1">
        <v>0</v>
      </c>
      <c r="AC60" s="1"/>
      <c r="AD60" s="1"/>
      <c r="AE60" s="6" t="s">
        <v>62</v>
      </c>
      <c r="AF60" s="6">
        <v>0.11</v>
      </c>
      <c r="AG60" s="6">
        <v>0</v>
      </c>
      <c r="AH60" s="6">
        <v>0.12</v>
      </c>
      <c r="AI60" s="6">
        <v>0</v>
      </c>
      <c r="AJ60" s="1"/>
      <c r="AK60" s="1"/>
      <c r="AL60" s="6" t="s">
        <v>62</v>
      </c>
      <c r="AM60" s="6">
        <v>0.2</v>
      </c>
      <c r="AN60" s="6">
        <v>0.39</v>
      </c>
      <c r="AO60" s="6">
        <v>0.2</v>
      </c>
      <c r="AP60" s="6">
        <v>0</v>
      </c>
      <c r="AQ60" s="1"/>
      <c r="AR60" s="1"/>
      <c r="AS60" s="6" t="s">
        <v>62</v>
      </c>
      <c r="AT60" s="6">
        <v>0.04</v>
      </c>
      <c r="AU60" s="6">
        <v>0</v>
      </c>
      <c r="AV60" s="6">
        <v>0.05</v>
      </c>
      <c r="AW60" s="6">
        <v>0</v>
      </c>
      <c r="AZ60" s="6" t="s">
        <v>62</v>
      </c>
      <c r="BA60" s="6">
        <v>0.06</v>
      </c>
      <c r="BB60" s="6">
        <v>0</v>
      </c>
      <c r="BC60" s="6">
        <v>0.08</v>
      </c>
      <c r="BD60" s="6">
        <v>0</v>
      </c>
      <c r="BG60" s="6" t="s">
        <v>62</v>
      </c>
      <c r="BH60" s="6">
        <v>0.48</v>
      </c>
      <c r="BI60" s="6">
        <v>3.08</v>
      </c>
      <c r="BJ60" s="6">
        <v>0</v>
      </c>
      <c r="BK60" s="6">
        <v>0</v>
      </c>
      <c r="BN60" s="6" t="s">
        <v>62</v>
      </c>
      <c r="BO60" s="6">
        <v>0.16</v>
      </c>
      <c r="BP60" s="6">
        <v>1.01</v>
      </c>
      <c r="BQ60" s="6">
        <v>0.12</v>
      </c>
      <c r="BR60" s="6">
        <v>0</v>
      </c>
      <c r="BU60" s="6" t="s">
        <v>62</v>
      </c>
      <c r="BV60" s="6">
        <v>0.06</v>
      </c>
      <c r="BW60" s="6">
        <v>0</v>
      </c>
      <c r="BX60" s="6">
        <v>7.0000000000000007E-2</v>
      </c>
      <c r="BY60" s="6">
        <v>0</v>
      </c>
      <c r="CB60" s="6" t="s">
        <v>62</v>
      </c>
      <c r="CC60" s="6">
        <v>0</v>
      </c>
      <c r="CD60" s="6">
        <v>0</v>
      </c>
      <c r="CE60" s="6">
        <v>0</v>
      </c>
      <c r="CF60" s="6">
        <v>0</v>
      </c>
      <c r="CI60" s="6" t="s">
        <v>62</v>
      </c>
      <c r="CJ60" s="6">
        <v>7.0000000000000007E-2</v>
      </c>
      <c r="CK60" s="6">
        <v>0</v>
      </c>
      <c r="CL60" s="6">
        <v>0.08</v>
      </c>
      <c r="CM60" s="6">
        <v>0</v>
      </c>
      <c r="CP60" s="6" t="s">
        <v>62</v>
      </c>
      <c r="CQ60" s="6">
        <v>0.32</v>
      </c>
      <c r="CR60" s="6">
        <v>0</v>
      </c>
      <c r="CS60" s="6">
        <v>0.4</v>
      </c>
      <c r="CT60" s="6">
        <v>0</v>
      </c>
      <c r="CW60" s="6" t="s">
        <v>62</v>
      </c>
      <c r="CX60" s="6">
        <v>0</v>
      </c>
      <c r="CY60" s="6">
        <v>0</v>
      </c>
      <c r="CZ60" s="6">
        <v>0</v>
      </c>
      <c r="DA60" s="6">
        <v>0</v>
      </c>
      <c r="DD60" s="6" t="s">
        <v>62</v>
      </c>
      <c r="DE60" s="6">
        <v>0.53</v>
      </c>
      <c r="DF60" s="6">
        <v>0.27</v>
      </c>
      <c r="DG60" s="6">
        <v>0.67</v>
      </c>
      <c r="DH60" s="6">
        <v>0</v>
      </c>
      <c r="DK60" s="6" t="s">
        <v>62</v>
      </c>
      <c r="DL60" s="6">
        <v>0.28000000000000003</v>
      </c>
      <c r="DM60" s="6">
        <v>0</v>
      </c>
      <c r="DN60" s="6">
        <v>0.38</v>
      </c>
      <c r="DO60" s="6">
        <v>0</v>
      </c>
      <c r="DR60" s="6" t="s">
        <v>62</v>
      </c>
      <c r="DS60" s="6">
        <v>4.1399999999999997</v>
      </c>
      <c r="DT60" s="6">
        <v>5.85</v>
      </c>
      <c r="DU60" s="6">
        <v>4.47</v>
      </c>
      <c r="DV60" s="6">
        <v>0</v>
      </c>
      <c r="DY60" s="6" t="s">
        <v>62</v>
      </c>
      <c r="DZ60" s="6">
        <v>1.56</v>
      </c>
      <c r="EA60" s="6">
        <v>0.77</v>
      </c>
      <c r="EB60" s="6">
        <v>1.98</v>
      </c>
      <c r="EC60" s="6">
        <v>0</v>
      </c>
      <c r="EF60" s="6" t="s">
        <v>62</v>
      </c>
      <c r="EG60" s="6">
        <v>1.38</v>
      </c>
      <c r="EH60" s="6">
        <v>4.5599999999999996</v>
      </c>
      <c r="EI60" s="6">
        <v>0.53</v>
      </c>
      <c r="EJ60" s="6">
        <v>0</v>
      </c>
      <c r="EM60" s="6" t="s">
        <v>62</v>
      </c>
      <c r="EN60" s="6">
        <v>6.95</v>
      </c>
      <c r="EO60" s="6">
        <v>20.239999999999998</v>
      </c>
      <c r="EP60" s="6">
        <v>2.27</v>
      </c>
      <c r="EQ60" s="6">
        <v>0</v>
      </c>
      <c r="ET60" s="6" t="s">
        <v>62</v>
      </c>
      <c r="EU60" s="6">
        <v>5.89</v>
      </c>
      <c r="EV60" s="6">
        <v>31.09</v>
      </c>
      <c r="EW60" s="6">
        <v>0.95</v>
      </c>
      <c r="EX60" s="6">
        <v>0</v>
      </c>
      <c r="FA60" s="6" t="s">
        <v>62</v>
      </c>
      <c r="FB60" s="6">
        <v>4.43</v>
      </c>
      <c r="FC60" s="6">
        <v>23.95</v>
      </c>
      <c r="FD60" s="6">
        <v>0.2</v>
      </c>
      <c r="FE60" s="6">
        <v>0</v>
      </c>
      <c r="FH60" s="6" t="s">
        <v>62</v>
      </c>
      <c r="FI60" s="6">
        <v>7.98</v>
      </c>
      <c r="FJ60" s="6">
        <v>11.71</v>
      </c>
      <c r="FK60" s="6">
        <v>7.42</v>
      </c>
      <c r="FL60" s="6">
        <v>0</v>
      </c>
      <c r="FO60" s="6" t="s">
        <v>62</v>
      </c>
      <c r="FP60" s="6">
        <v>4.57</v>
      </c>
      <c r="FQ60" s="6">
        <v>7.55</v>
      </c>
      <c r="FR60" s="6">
        <v>4.07</v>
      </c>
      <c r="FS60" s="6">
        <v>0</v>
      </c>
      <c r="FV60" s="6" t="s">
        <v>62</v>
      </c>
      <c r="FW60" s="6">
        <v>1.93</v>
      </c>
      <c r="FX60" s="6">
        <v>6.73</v>
      </c>
      <c r="FY60" s="6">
        <v>1.1100000000000001</v>
      </c>
      <c r="FZ60" s="6">
        <v>0</v>
      </c>
      <c r="GC60" s="6" t="s">
        <v>62</v>
      </c>
      <c r="GD60" s="6">
        <v>2.31</v>
      </c>
      <c r="GE60" s="6">
        <v>0</v>
      </c>
      <c r="GF60" s="6">
        <v>3.42</v>
      </c>
      <c r="GG60" s="6">
        <v>0</v>
      </c>
      <c r="GJ60" s="58" t="s">
        <v>62</v>
      </c>
      <c r="GK60" s="58">
        <v>3.56</v>
      </c>
      <c r="GL60" s="58">
        <v>6.38</v>
      </c>
      <c r="GM60" s="58">
        <v>3.31</v>
      </c>
      <c r="GN60" s="58">
        <v>0</v>
      </c>
      <c r="GQ60" s="58" t="s">
        <v>62</v>
      </c>
      <c r="GR60" s="58">
        <v>2.4500000000000002</v>
      </c>
      <c r="GS60" s="58">
        <v>4.67</v>
      </c>
      <c r="GT60" s="58">
        <v>2.58</v>
      </c>
      <c r="GU60" s="58">
        <v>0</v>
      </c>
      <c r="GX60" s="64" t="s">
        <v>62</v>
      </c>
      <c r="GY60" s="64">
        <v>1.05</v>
      </c>
      <c r="GZ60" s="64">
        <v>11.15</v>
      </c>
      <c r="HA60" s="64">
        <v>0</v>
      </c>
      <c r="HB60" s="64">
        <v>0</v>
      </c>
    </row>
    <row r="61" spans="1:210" x14ac:dyDescent="0.3">
      <c r="A61" s="1">
        <v>2.799999999999998</v>
      </c>
      <c r="B61" s="1">
        <v>2.8499999999999979</v>
      </c>
      <c r="C61" s="1" t="s">
        <v>63</v>
      </c>
      <c r="D61" s="1">
        <v>0</v>
      </c>
      <c r="E61" s="1">
        <v>0</v>
      </c>
      <c r="F61" s="1">
        <v>0</v>
      </c>
      <c r="G61" s="1">
        <v>0</v>
      </c>
      <c r="H61" s="1"/>
      <c r="I61" s="1"/>
      <c r="J61" s="1" t="s">
        <v>63</v>
      </c>
      <c r="K61" s="1">
        <v>0</v>
      </c>
      <c r="L61" s="1">
        <v>0</v>
      </c>
      <c r="M61" s="1">
        <v>0</v>
      </c>
      <c r="N61" s="1">
        <v>0</v>
      </c>
      <c r="O61" s="1"/>
      <c r="P61" s="1"/>
      <c r="Q61" s="1" t="s">
        <v>63</v>
      </c>
      <c r="R61" s="1">
        <v>0</v>
      </c>
      <c r="S61" s="1">
        <v>0</v>
      </c>
      <c r="T61" s="1">
        <v>0</v>
      </c>
      <c r="U61" s="1">
        <v>0</v>
      </c>
      <c r="V61" s="1"/>
      <c r="W61" s="1"/>
      <c r="X61" s="1" t="s">
        <v>63</v>
      </c>
      <c r="Y61" s="1">
        <v>0</v>
      </c>
      <c r="Z61" s="1">
        <v>0</v>
      </c>
      <c r="AA61" s="1">
        <v>0</v>
      </c>
      <c r="AB61" s="1">
        <v>0</v>
      </c>
      <c r="AC61" s="1"/>
      <c r="AD61" s="1"/>
      <c r="AE61" s="6" t="s">
        <v>63</v>
      </c>
      <c r="AF61" s="6">
        <v>0</v>
      </c>
      <c r="AG61" s="6">
        <v>0</v>
      </c>
      <c r="AH61" s="6">
        <v>0</v>
      </c>
      <c r="AI61" s="6">
        <v>0</v>
      </c>
      <c r="AJ61" s="1"/>
      <c r="AK61" s="1"/>
      <c r="AL61" s="6" t="s">
        <v>63</v>
      </c>
      <c r="AM61" s="6">
        <v>0</v>
      </c>
      <c r="AN61" s="6">
        <v>0</v>
      </c>
      <c r="AO61" s="6">
        <v>0</v>
      </c>
      <c r="AP61" s="6">
        <v>0</v>
      </c>
      <c r="AQ61" s="1"/>
      <c r="AR61" s="1"/>
      <c r="AS61" s="6" t="s">
        <v>63</v>
      </c>
      <c r="AT61" s="6">
        <v>0</v>
      </c>
      <c r="AU61" s="6">
        <v>0</v>
      </c>
      <c r="AV61" s="6">
        <v>0</v>
      </c>
      <c r="AW61" s="6">
        <v>0</v>
      </c>
      <c r="AZ61" s="6" t="s">
        <v>63</v>
      </c>
      <c r="BA61" s="6">
        <v>0</v>
      </c>
      <c r="BB61" s="6">
        <v>0</v>
      </c>
      <c r="BC61" s="6">
        <v>0</v>
      </c>
      <c r="BD61" s="6">
        <v>0</v>
      </c>
      <c r="BG61" s="6" t="s">
        <v>63</v>
      </c>
      <c r="BH61" s="6">
        <v>0</v>
      </c>
      <c r="BI61" s="6">
        <v>0</v>
      </c>
      <c r="BJ61" s="6">
        <v>0</v>
      </c>
      <c r="BK61" s="6">
        <v>0</v>
      </c>
      <c r="BN61" s="6" t="s">
        <v>63</v>
      </c>
      <c r="BO61" s="6">
        <v>0</v>
      </c>
      <c r="BP61" s="6">
        <v>0</v>
      </c>
      <c r="BQ61" s="6">
        <v>0</v>
      </c>
      <c r="BR61" s="6">
        <v>0</v>
      </c>
      <c r="BU61" s="6" t="s">
        <v>63</v>
      </c>
      <c r="BV61" s="6">
        <v>0</v>
      </c>
      <c r="BW61" s="6">
        <v>0</v>
      </c>
      <c r="BX61" s="6">
        <v>0</v>
      </c>
      <c r="BY61" s="6">
        <v>0</v>
      </c>
      <c r="CB61" s="6" t="s">
        <v>63</v>
      </c>
      <c r="CC61" s="6">
        <v>0</v>
      </c>
      <c r="CD61" s="6">
        <v>0</v>
      </c>
      <c r="CE61" s="6">
        <v>0</v>
      </c>
      <c r="CF61" s="6">
        <v>0</v>
      </c>
      <c r="CI61" s="6" t="s">
        <v>63</v>
      </c>
      <c r="CJ61" s="6">
        <v>0</v>
      </c>
      <c r="CK61" s="6">
        <v>0</v>
      </c>
      <c r="CL61" s="6">
        <v>0</v>
      </c>
      <c r="CM61" s="6">
        <v>0</v>
      </c>
      <c r="CP61" s="6" t="s">
        <v>63</v>
      </c>
      <c r="CQ61" s="6">
        <v>0</v>
      </c>
      <c r="CR61" s="6">
        <v>0</v>
      </c>
      <c r="CS61" s="6">
        <v>0</v>
      </c>
      <c r="CT61" s="6">
        <v>0</v>
      </c>
      <c r="CW61" s="6" t="s">
        <v>63</v>
      </c>
      <c r="CX61" s="6">
        <v>0</v>
      </c>
      <c r="CY61" s="6">
        <v>0</v>
      </c>
      <c r="CZ61" s="6">
        <v>0</v>
      </c>
      <c r="DA61" s="6">
        <v>0</v>
      </c>
      <c r="DD61" s="6" t="s">
        <v>63</v>
      </c>
      <c r="DE61" s="6">
        <v>0</v>
      </c>
      <c r="DF61" s="6">
        <v>0</v>
      </c>
      <c r="DG61" s="6">
        <v>0</v>
      </c>
      <c r="DH61" s="6">
        <v>0</v>
      </c>
      <c r="DK61" s="6" t="s">
        <v>63</v>
      </c>
      <c r="DL61" s="6">
        <v>0</v>
      </c>
      <c r="DM61" s="6">
        <v>0</v>
      </c>
      <c r="DN61" s="6">
        <v>0</v>
      </c>
      <c r="DO61" s="6">
        <v>0</v>
      </c>
      <c r="DR61" s="6" t="s">
        <v>63</v>
      </c>
      <c r="DS61" s="6">
        <v>0</v>
      </c>
      <c r="DT61" s="6">
        <v>0</v>
      </c>
      <c r="DU61" s="6">
        <v>0</v>
      </c>
      <c r="DV61" s="6">
        <v>0</v>
      </c>
      <c r="DY61" s="6" t="s">
        <v>63</v>
      </c>
      <c r="DZ61" s="6">
        <v>0.66</v>
      </c>
      <c r="EA61" s="6">
        <v>4.33</v>
      </c>
      <c r="EB61" s="6">
        <v>0</v>
      </c>
      <c r="EC61" s="6">
        <v>0</v>
      </c>
      <c r="EF61" s="6" t="s">
        <v>63</v>
      </c>
      <c r="EG61" s="6">
        <v>0.36</v>
      </c>
      <c r="EH61" s="6">
        <v>0</v>
      </c>
      <c r="EI61" s="6">
        <v>0</v>
      </c>
      <c r="EJ61" s="6">
        <v>0</v>
      </c>
      <c r="EM61" s="6" t="s">
        <v>63</v>
      </c>
      <c r="EN61" s="6">
        <v>0.51</v>
      </c>
      <c r="EO61" s="6">
        <v>1.81</v>
      </c>
      <c r="EP61" s="6">
        <v>0</v>
      </c>
      <c r="EQ61" s="6">
        <v>0</v>
      </c>
      <c r="ET61" s="6" t="s">
        <v>63</v>
      </c>
      <c r="EU61" s="6">
        <v>0.52</v>
      </c>
      <c r="EV61" s="6">
        <v>3.39</v>
      </c>
      <c r="EW61" s="6">
        <v>0</v>
      </c>
      <c r="EX61" s="6">
        <v>0</v>
      </c>
      <c r="FA61" s="6" t="s">
        <v>63</v>
      </c>
      <c r="FB61" s="6">
        <v>0</v>
      </c>
      <c r="FC61" s="6">
        <v>0</v>
      </c>
      <c r="FD61" s="6">
        <v>0</v>
      </c>
      <c r="FE61" s="6">
        <v>0</v>
      </c>
      <c r="FH61" s="6" t="s">
        <v>63</v>
      </c>
      <c r="FI61" s="6">
        <v>0.9</v>
      </c>
      <c r="FJ61" s="6">
        <v>4.37</v>
      </c>
      <c r="FK61" s="6">
        <v>0</v>
      </c>
      <c r="FL61" s="6">
        <v>0</v>
      </c>
      <c r="FO61" s="6" t="s">
        <v>63</v>
      </c>
      <c r="FP61" s="6">
        <v>0.48</v>
      </c>
      <c r="FQ61" s="6">
        <v>0</v>
      </c>
      <c r="FR61" s="6">
        <v>0</v>
      </c>
      <c r="FS61" s="6">
        <v>4.3600000000000003</v>
      </c>
      <c r="FV61" s="6" t="s">
        <v>63</v>
      </c>
      <c r="FW61" s="6">
        <v>0.13</v>
      </c>
      <c r="FX61" s="6">
        <v>0</v>
      </c>
      <c r="FY61" s="6">
        <v>0</v>
      </c>
      <c r="FZ61" s="6">
        <v>0</v>
      </c>
      <c r="GC61" s="6" t="s">
        <v>63</v>
      </c>
      <c r="GD61" s="6">
        <v>1.05</v>
      </c>
      <c r="GE61" s="6">
        <v>0</v>
      </c>
      <c r="GF61" s="6">
        <v>0</v>
      </c>
      <c r="GG61" s="6">
        <v>9.4499999999999993</v>
      </c>
      <c r="GJ61" s="58" t="s">
        <v>63</v>
      </c>
      <c r="GK61" s="58">
        <v>0.69</v>
      </c>
      <c r="GL61" s="58">
        <v>0</v>
      </c>
      <c r="GM61" s="58">
        <v>0</v>
      </c>
      <c r="GN61" s="58">
        <v>9.34</v>
      </c>
      <c r="GQ61" s="58" t="s">
        <v>63</v>
      </c>
      <c r="GR61" s="58">
        <v>0.12</v>
      </c>
      <c r="GS61" s="58">
        <v>0.88</v>
      </c>
      <c r="GT61" s="58">
        <v>0</v>
      </c>
      <c r="GU61" s="58">
        <v>0</v>
      </c>
      <c r="GX61" s="64" t="s">
        <v>63</v>
      </c>
      <c r="GY61" s="64">
        <v>2.23</v>
      </c>
      <c r="GZ61" s="64">
        <v>0</v>
      </c>
      <c r="HA61" s="64">
        <v>0.22</v>
      </c>
      <c r="HB61" s="64">
        <v>22.61</v>
      </c>
    </row>
    <row r="62" spans="1:210" x14ac:dyDescent="0.3">
      <c r="A62" s="1">
        <v>2.8499999999999979</v>
      </c>
      <c r="B62" s="1">
        <v>2.8999999999999977</v>
      </c>
      <c r="C62" s="1" t="s">
        <v>64</v>
      </c>
      <c r="D62" s="1">
        <v>0.16</v>
      </c>
      <c r="E62" s="1">
        <v>1.3</v>
      </c>
      <c r="F62" s="1">
        <v>0</v>
      </c>
      <c r="G62" s="1">
        <v>0</v>
      </c>
      <c r="H62" s="1"/>
      <c r="I62" s="1"/>
      <c r="J62" s="1" t="s">
        <v>64</v>
      </c>
      <c r="K62" s="1">
        <v>0.1</v>
      </c>
      <c r="L62" s="1">
        <v>0.74</v>
      </c>
      <c r="M62" s="1">
        <v>0</v>
      </c>
      <c r="N62" s="1">
        <v>0</v>
      </c>
      <c r="O62" s="1"/>
      <c r="P62" s="1"/>
      <c r="Q62" s="1" t="s">
        <v>64</v>
      </c>
      <c r="R62" s="1">
        <v>0.63</v>
      </c>
      <c r="S62" s="1">
        <v>3.92</v>
      </c>
      <c r="T62" s="1">
        <v>0</v>
      </c>
      <c r="U62" s="1">
        <v>0</v>
      </c>
      <c r="V62" s="1"/>
      <c r="W62" s="1"/>
      <c r="X62" s="1" t="s">
        <v>64</v>
      </c>
      <c r="Y62" s="1">
        <v>0</v>
      </c>
      <c r="Z62" s="1">
        <v>0</v>
      </c>
      <c r="AA62" s="1">
        <v>0</v>
      </c>
      <c r="AB62" s="1">
        <v>0</v>
      </c>
      <c r="AC62" s="1"/>
      <c r="AD62" s="1"/>
      <c r="AE62" s="6" t="s">
        <v>64</v>
      </c>
      <c r="AF62" s="6">
        <v>0.04</v>
      </c>
      <c r="AG62" s="6">
        <v>0.48</v>
      </c>
      <c r="AH62" s="6">
        <v>0</v>
      </c>
      <c r="AI62" s="6">
        <v>0</v>
      </c>
      <c r="AJ62" s="1"/>
      <c r="AK62" s="1"/>
      <c r="AL62" s="6" t="s">
        <v>64</v>
      </c>
      <c r="AM62" s="6">
        <v>0</v>
      </c>
      <c r="AN62" s="6">
        <v>0</v>
      </c>
      <c r="AO62" s="6">
        <v>0</v>
      </c>
      <c r="AP62" s="6">
        <v>0</v>
      </c>
      <c r="AQ62" s="1"/>
      <c r="AR62" s="1"/>
      <c r="AS62" s="6" t="s">
        <v>64</v>
      </c>
      <c r="AT62" s="6">
        <v>0</v>
      </c>
      <c r="AU62" s="6">
        <v>0</v>
      </c>
      <c r="AV62" s="6">
        <v>0</v>
      </c>
      <c r="AW62" s="6">
        <v>0</v>
      </c>
      <c r="AZ62" s="6" t="s">
        <v>64</v>
      </c>
      <c r="BA62" s="6">
        <v>0</v>
      </c>
      <c r="BB62" s="6">
        <v>0</v>
      </c>
      <c r="BC62" s="6">
        <v>0</v>
      </c>
      <c r="BD62" s="6">
        <v>0</v>
      </c>
      <c r="BG62" s="6" t="s">
        <v>64</v>
      </c>
      <c r="BH62" s="6">
        <v>0.11</v>
      </c>
      <c r="BI62" s="6">
        <v>0</v>
      </c>
      <c r="BJ62" s="6">
        <v>7.0000000000000007E-2</v>
      </c>
      <c r="BK62" s="6">
        <v>0</v>
      </c>
      <c r="BN62" s="6" t="s">
        <v>64</v>
      </c>
      <c r="BO62" s="6">
        <v>0.1</v>
      </c>
      <c r="BP62" s="6">
        <v>1.64</v>
      </c>
      <c r="BQ62" s="6">
        <v>0</v>
      </c>
      <c r="BR62" s="6">
        <v>0</v>
      </c>
      <c r="BU62" s="6" t="s">
        <v>64</v>
      </c>
      <c r="BV62" s="6">
        <v>0</v>
      </c>
      <c r="BW62" s="6">
        <v>0</v>
      </c>
      <c r="BX62" s="6">
        <v>0</v>
      </c>
      <c r="BY62" s="6">
        <v>0</v>
      </c>
      <c r="CB62" s="6" t="s">
        <v>64</v>
      </c>
      <c r="CC62" s="6">
        <v>0.13</v>
      </c>
      <c r="CD62" s="6">
        <v>1.43</v>
      </c>
      <c r="CE62" s="6">
        <v>0</v>
      </c>
      <c r="CF62" s="6">
        <v>0</v>
      </c>
      <c r="CI62" s="6" t="s">
        <v>64</v>
      </c>
      <c r="CJ62" s="6">
        <v>0</v>
      </c>
      <c r="CK62" s="6">
        <v>0</v>
      </c>
      <c r="CL62" s="6">
        <v>0</v>
      </c>
      <c r="CM62" s="6">
        <v>0</v>
      </c>
      <c r="CP62" s="6" t="s">
        <v>64</v>
      </c>
      <c r="CQ62" s="6">
        <v>0.28000000000000003</v>
      </c>
      <c r="CR62" s="6">
        <v>2.81</v>
      </c>
      <c r="CS62" s="6">
        <v>0</v>
      </c>
      <c r="CT62" s="6">
        <v>0</v>
      </c>
      <c r="CW62" s="6" t="s">
        <v>64</v>
      </c>
      <c r="CX62" s="6">
        <v>0</v>
      </c>
      <c r="CY62" s="6">
        <v>0</v>
      </c>
      <c r="CZ62" s="6">
        <v>0</v>
      </c>
      <c r="DA62" s="6">
        <v>0</v>
      </c>
      <c r="DD62" s="6" t="s">
        <v>64</v>
      </c>
      <c r="DE62" s="6">
        <v>0.37</v>
      </c>
      <c r="DF62" s="6">
        <v>1.24</v>
      </c>
      <c r="DG62" s="6">
        <v>0</v>
      </c>
      <c r="DH62" s="6">
        <v>0</v>
      </c>
      <c r="DK62" s="6" t="s">
        <v>64</v>
      </c>
      <c r="DL62" s="6">
        <v>0.32</v>
      </c>
      <c r="DM62" s="6">
        <v>1.69</v>
      </c>
      <c r="DN62" s="6">
        <v>0.05</v>
      </c>
      <c r="DO62" s="6">
        <v>0</v>
      </c>
      <c r="DR62" s="6" t="s">
        <v>64</v>
      </c>
      <c r="DS62" s="6">
        <v>0.44</v>
      </c>
      <c r="DT62" s="6">
        <v>1.82</v>
      </c>
      <c r="DU62" s="6">
        <v>0</v>
      </c>
      <c r="DV62" s="6">
        <v>0</v>
      </c>
      <c r="DY62" s="6" t="s">
        <v>64</v>
      </c>
      <c r="DZ62" s="6">
        <v>2.4700000000000002</v>
      </c>
      <c r="EA62" s="6">
        <v>3.21</v>
      </c>
      <c r="EB62" s="6">
        <v>0</v>
      </c>
      <c r="EC62" s="6">
        <v>32.43</v>
      </c>
      <c r="EF62" s="6" t="s">
        <v>64</v>
      </c>
      <c r="EG62" s="6">
        <v>2.15</v>
      </c>
      <c r="EH62" s="6">
        <v>0</v>
      </c>
      <c r="EI62" s="6">
        <v>1.32</v>
      </c>
      <c r="EJ62" s="6">
        <v>21.27</v>
      </c>
      <c r="EM62" s="6" t="s">
        <v>64</v>
      </c>
      <c r="EN62" s="6">
        <v>4.53</v>
      </c>
      <c r="EO62" s="6">
        <v>0</v>
      </c>
      <c r="EP62" s="6">
        <v>0.66</v>
      </c>
      <c r="EQ62" s="6">
        <v>47.53</v>
      </c>
      <c r="ET62" s="6" t="s">
        <v>64</v>
      </c>
      <c r="EU62" s="6">
        <v>4.9800000000000004</v>
      </c>
      <c r="EV62" s="6">
        <v>0</v>
      </c>
      <c r="EW62" s="6">
        <v>1.06</v>
      </c>
      <c r="EX62" s="6">
        <v>28.11</v>
      </c>
      <c r="FA62" s="6" t="s">
        <v>64</v>
      </c>
      <c r="FB62" s="6">
        <v>7.66</v>
      </c>
      <c r="FC62" s="6">
        <v>7.42</v>
      </c>
      <c r="FD62" s="6">
        <v>0.9</v>
      </c>
      <c r="FE62" s="6">
        <v>49.14</v>
      </c>
      <c r="FH62" s="6" t="s">
        <v>64</v>
      </c>
      <c r="FI62" s="6">
        <v>6.55</v>
      </c>
      <c r="FJ62" s="6">
        <v>11.81</v>
      </c>
      <c r="FK62" s="6">
        <v>3.2</v>
      </c>
      <c r="FL62" s="6">
        <v>16.05</v>
      </c>
      <c r="FO62" s="6" t="s">
        <v>64</v>
      </c>
      <c r="FP62" s="6">
        <v>5.42</v>
      </c>
      <c r="FQ62" s="6">
        <v>9.4600000000000009</v>
      </c>
      <c r="FR62" s="6">
        <v>1.57</v>
      </c>
      <c r="FS62" s="6">
        <v>25.51</v>
      </c>
      <c r="FV62" s="6" t="s">
        <v>64</v>
      </c>
      <c r="FW62" s="6">
        <v>8.58</v>
      </c>
      <c r="FX62" s="6">
        <v>12.75</v>
      </c>
      <c r="FY62" s="6">
        <v>2.2599999999999998</v>
      </c>
      <c r="FZ62" s="6">
        <v>65.67</v>
      </c>
      <c r="GC62" s="6" t="s">
        <v>64</v>
      </c>
      <c r="GD62" s="6">
        <v>7.58</v>
      </c>
      <c r="GE62" s="6">
        <v>1.5</v>
      </c>
      <c r="GF62" s="6">
        <v>2.67</v>
      </c>
      <c r="GG62" s="6">
        <v>45.1</v>
      </c>
      <c r="GJ62" s="58" t="s">
        <v>64</v>
      </c>
      <c r="GK62" s="58">
        <v>2.9</v>
      </c>
      <c r="GL62" s="58">
        <v>4.42</v>
      </c>
      <c r="GM62" s="58">
        <v>0.52</v>
      </c>
      <c r="GN62" s="58">
        <v>20.64</v>
      </c>
      <c r="GQ62" s="58" t="s">
        <v>64</v>
      </c>
      <c r="GR62" s="58">
        <v>0.06</v>
      </c>
      <c r="GS62" s="58">
        <v>0</v>
      </c>
      <c r="GT62" s="58">
        <v>0.08</v>
      </c>
      <c r="GU62" s="58">
        <v>0</v>
      </c>
      <c r="GX62" s="64" t="s">
        <v>64</v>
      </c>
      <c r="GY62" s="64">
        <v>4.43</v>
      </c>
      <c r="GZ62" s="64">
        <v>0</v>
      </c>
      <c r="HA62" s="64">
        <v>5.86</v>
      </c>
      <c r="HB62" s="64">
        <v>0</v>
      </c>
    </row>
    <row r="63" spans="1:210" x14ac:dyDescent="0.3">
      <c r="A63" s="1">
        <v>2.8999999999999977</v>
      </c>
      <c r="B63" s="1">
        <v>2.9499999999999975</v>
      </c>
      <c r="C63" s="1" t="s">
        <v>65</v>
      </c>
      <c r="D63" s="1">
        <v>0.11</v>
      </c>
      <c r="E63" s="1">
        <v>0.84</v>
      </c>
      <c r="F63" s="1">
        <v>0</v>
      </c>
      <c r="G63" s="1">
        <v>0</v>
      </c>
      <c r="H63" s="1"/>
      <c r="I63" s="1"/>
      <c r="J63" s="1" t="s">
        <v>65</v>
      </c>
      <c r="K63" s="1">
        <v>0.15</v>
      </c>
      <c r="L63" s="1">
        <v>0</v>
      </c>
      <c r="M63" s="1">
        <v>0.19</v>
      </c>
      <c r="N63" s="1">
        <v>0</v>
      </c>
      <c r="O63" s="1"/>
      <c r="P63" s="1"/>
      <c r="Q63" s="1" t="s">
        <v>65</v>
      </c>
      <c r="R63" s="1">
        <v>0</v>
      </c>
      <c r="S63" s="1">
        <v>0</v>
      </c>
      <c r="T63" s="1">
        <v>0</v>
      </c>
      <c r="U63" s="1">
        <v>0</v>
      </c>
      <c r="V63" s="1"/>
      <c r="W63" s="1"/>
      <c r="X63" s="1" t="s">
        <v>65</v>
      </c>
      <c r="Y63" s="1">
        <v>1.1000000000000001</v>
      </c>
      <c r="Z63" s="1">
        <v>0</v>
      </c>
      <c r="AA63" s="1">
        <v>1.61</v>
      </c>
      <c r="AB63" s="1">
        <v>0</v>
      </c>
      <c r="AC63" s="1"/>
      <c r="AD63" s="1"/>
      <c r="AE63" s="6" t="s">
        <v>65</v>
      </c>
      <c r="AF63" s="6">
        <v>0.04</v>
      </c>
      <c r="AG63" s="6">
        <v>0.5</v>
      </c>
      <c r="AH63" s="6">
        <v>0</v>
      </c>
      <c r="AI63" s="6">
        <v>0</v>
      </c>
      <c r="AJ63" s="1"/>
      <c r="AK63" s="1"/>
      <c r="AL63" s="6" t="s">
        <v>65</v>
      </c>
      <c r="AM63" s="6">
        <v>0</v>
      </c>
      <c r="AN63" s="6">
        <v>0</v>
      </c>
      <c r="AO63" s="6">
        <v>0</v>
      </c>
      <c r="AP63" s="6">
        <v>0</v>
      </c>
      <c r="AQ63" s="1"/>
      <c r="AR63" s="1"/>
      <c r="AS63" s="6" t="s">
        <v>65</v>
      </c>
      <c r="AT63" s="6">
        <v>0</v>
      </c>
      <c r="AU63" s="6">
        <v>0</v>
      </c>
      <c r="AV63" s="6">
        <v>0</v>
      </c>
      <c r="AW63" s="6">
        <v>0</v>
      </c>
      <c r="AZ63" s="6" t="s">
        <v>65</v>
      </c>
      <c r="BA63" s="6">
        <v>0</v>
      </c>
      <c r="BB63" s="6">
        <v>0</v>
      </c>
      <c r="BC63" s="6">
        <v>0</v>
      </c>
      <c r="BD63" s="6">
        <v>0</v>
      </c>
      <c r="BG63" s="6" t="s">
        <v>65</v>
      </c>
      <c r="BH63" s="6">
        <v>0</v>
      </c>
      <c r="BI63" s="6">
        <v>0</v>
      </c>
      <c r="BJ63" s="6">
        <v>0</v>
      </c>
      <c r="BK63" s="6">
        <v>0</v>
      </c>
      <c r="BN63" s="6" t="s">
        <v>65</v>
      </c>
      <c r="BO63" s="6">
        <v>0</v>
      </c>
      <c r="BP63" s="6">
        <v>0</v>
      </c>
      <c r="BQ63" s="6">
        <v>0</v>
      </c>
      <c r="BR63" s="6">
        <v>0</v>
      </c>
      <c r="BU63" s="6" t="s">
        <v>65</v>
      </c>
      <c r="BV63" s="6">
        <v>0</v>
      </c>
      <c r="BW63" s="6">
        <v>0</v>
      </c>
      <c r="BX63" s="6">
        <v>0</v>
      </c>
      <c r="BY63" s="6">
        <v>0</v>
      </c>
      <c r="CB63" s="6" t="s">
        <v>65</v>
      </c>
      <c r="CC63" s="6">
        <v>0</v>
      </c>
      <c r="CD63" s="6">
        <v>0</v>
      </c>
      <c r="CE63" s="6">
        <v>0</v>
      </c>
      <c r="CF63" s="6">
        <v>0</v>
      </c>
      <c r="CI63" s="6" t="s">
        <v>65</v>
      </c>
      <c r="CJ63" s="6">
        <v>0</v>
      </c>
      <c r="CK63" s="6">
        <v>0</v>
      </c>
      <c r="CL63" s="6">
        <v>0</v>
      </c>
      <c r="CM63" s="6">
        <v>0</v>
      </c>
      <c r="CP63" s="6" t="s">
        <v>65</v>
      </c>
      <c r="CQ63" s="6">
        <v>0.13</v>
      </c>
      <c r="CR63" s="6">
        <v>0</v>
      </c>
      <c r="CS63" s="6">
        <v>0</v>
      </c>
      <c r="CT63" s="6">
        <v>0</v>
      </c>
      <c r="CW63" s="6" t="s">
        <v>65</v>
      </c>
      <c r="CX63" s="6">
        <v>0</v>
      </c>
      <c r="CY63" s="6">
        <v>0</v>
      </c>
      <c r="CZ63" s="6">
        <v>0</v>
      </c>
      <c r="DA63" s="6">
        <v>0</v>
      </c>
      <c r="DD63" s="6" t="s">
        <v>65</v>
      </c>
      <c r="DE63" s="6">
        <v>0</v>
      </c>
      <c r="DF63" s="6">
        <v>0</v>
      </c>
      <c r="DG63" s="6">
        <v>0</v>
      </c>
      <c r="DH63" s="6">
        <v>0</v>
      </c>
      <c r="DK63" s="6" t="s">
        <v>65</v>
      </c>
      <c r="DL63" s="6">
        <v>0</v>
      </c>
      <c r="DM63" s="6">
        <v>0</v>
      </c>
      <c r="DN63" s="6">
        <v>0</v>
      </c>
      <c r="DO63" s="6">
        <v>0</v>
      </c>
      <c r="DR63" s="6" t="s">
        <v>65</v>
      </c>
      <c r="DS63" s="6">
        <v>0.53</v>
      </c>
      <c r="DT63" s="6">
        <v>2.36</v>
      </c>
      <c r="DU63" s="6">
        <v>0.32</v>
      </c>
      <c r="DV63" s="6">
        <v>0</v>
      </c>
      <c r="DY63" s="6" t="s">
        <v>65</v>
      </c>
      <c r="DZ63" s="6">
        <v>1.3</v>
      </c>
      <c r="EA63" s="6">
        <v>3.83</v>
      </c>
      <c r="EB63" s="6">
        <v>0.44</v>
      </c>
      <c r="EC63" s="6">
        <v>0</v>
      </c>
      <c r="EF63" s="6" t="s">
        <v>65</v>
      </c>
      <c r="EG63" s="6">
        <v>0.33</v>
      </c>
      <c r="EH63" s="6">
        <v>0</v>
      </c>
      <c r="EI63" s="6">
        <v>0.49</v>
      </c>
      <c r="EJ63" s="6">
        <v>0</v>
      </c>
      <c r="EM63" s="6" t="s">
        <v>65</v>
      </c>
      <c r="EN63" s="6">
        <v>0.27</v>
      </c>
      <c r="EO63" s="6">
        <v>0</v>
      </c>
      <c r="EP63" s="6">
        <v>0.49</v>
      </c>
      <c r="EQ63" s="6">
        <v>0</v>
      </c>
      <c r="ET63" s="6" t="s">
        <v>65</v>
      </c>
      <c r="EU63" s="6">
        <v>6.15</v>
      </c>
      <c r="EV63" s="6">
        <v>0</v>
      </c>
      <c r="EW63" s="6">
        <v>10.1</v>
      </c>
      <c r="EX63" s="6">
        <v>0</v>
      </c>
      <c r="FA63" s="6" t="s">
        <v>65</v>
      </c>
      <c r="FB63" s="6">
        <v>16.23</v>
      </c>
      <c r="FC63" s="6">
        <v>0</v>
      </c>
      <c r="FD63" s="6">
        <v>23.44</v>
      </c>
      <c r="FE63" s="6">
        <v>0</v>
      </c>
      <c r="FH63" s="6" t="s">
        <v>65</v>
      </c>
      <c r="FI63" s="6">
        <v>10.63</v>
      </c>
      <c r="FJ63" s="6">
        <v>2.14</v>
      </c>
      <c r="FK63" s="6">
        <v>15.88</v>
      </c>
      <c r="FL63" s="6">
        <v>0.66</v>
      </c>
      <c r="FO63" s="6" t="s">
        <v>65</v>
      </c>
      <c r="FP63" s="6">
        <v>12.67</v>
      </c>
      <c r="FQ63" s="6">
        <v>0</v>
      </c>
      <c r="FR63" s="6">
        <v>17.36</v>
      </c>
      <c r="FS63" s="6">
        <v>0</v>
      </c>
      <c r="FV63" s="6" t="s">
        <v>65</v>
      </c>
      <c r="FW63" s="6">
        <v>14.14</v>
      </c>
      <c r="FX63" s="6">
        <v>0</v>
      </c>
      <c r="FY63" s="6">
        <v>18.75</v>
      </c>
      <c r="FZ63" s="6">
        <v>0</v>
      </c>
      <c r="GC63" s="6" t="s">
        <v>65</v>
      </c>
      <c r="GD63" s="6">
        <v>11.56</v>
      </c>
      <c r="GE63" s="6">
        <v>0</v>
      </c>
      <c r="GF63" s="6">
        <v>17.14</v>
      </c>
      <c r="GG63" s="6">
        <v>0</v>
      </c>
      <c r="GJ63" s="58" t="s">
        <v>65</v>
      </c>
      <c r="GK63" s="58">
        <v>10.050000000000001</v>
      </c>
      <c r="GL63" s="58">
        <v>0</v>
      </c>
      <c r="GM63" s="58">
        <v>14.41</v>
      </c>
      <c r="GN63" s="58">
        <v>0</v>
      </c>
      <c r="GQ63" s="58" t="s">
        <v>65</v>
      </c>
      <c r="GR63" s="58">
        <v>1.87</v>
      </c>
      <c r="GS63" s="58">
        <v>0</v>
      </c>
      <c r="GT63" s="58">
        <v>2.63</v>
      </c>
      <c r="GU63" s="58">
        <v>0</v>
      </c>
      <c r="GX63" s="64" t="s">
        <v>65</v>
      </c>
      <c r="GY63" s="64">
        <v>0.53</v>
      </c>
      <c r="GZ63" s="64">
        <v>0</v>
      </c>
      <c r="HA63" s="64">
        <v>0.71</v>
      </c>
      <c r="HB63" s="64">
        <v>0</v>
      </c>
    </row>
    <row r="64" spans="1:210" x14ac:dyDescent="0.3">
      <c r="A64" s="1">
        <v>2.9499999999999975</v>
      </c>
      <c r="B64" s="1">
        <v>2.9999999999999973</v>
      </c>
      <c r="C64" s="1" t="s">
        <v>66</v>
      </c>
      <c r="D64" s="1">
        <v>0.39</v>
      </c>
      <c r="E64" s="1">
        <v>1.37</v>
      </c>
      <c r="F64" s="1">
        <v>0.28999999999999998</v>
      </c>
      <c r="G64" s="1">
        <v>0</v>
      </c>
      <c r="H64" s="1"/>
      <c r="I64" s="1"/>
      <c r="J64" s="1" t="s">
        <v>66</v>
      </c>
      <c r="K64" s="1">
        <v>0</v>
      </c>
      <c r="L64" s="1">
        <v>0</v>
      </c>
      <c r="M64" s="1">
        <v>0</v>
      </c>
      <c r="N64" s="1">
        <v>0</v>
      </c>
      <c r="O64" s="1"/>
      <c r="P64" s="1"/>
      <c r="Q64" s="1" t="s">
        <v>66</v>
      </c>
      <c r="R64" s="1">
        <v>0.22</v>
      </c>
      <c r="S64" s="1">
        <v>0</v>
      </c>
      <c r="T64" s="1">
        <v>0.31</v>
      </c>
      <c r="U64" s="1">
        <v>0</v>
      </c>
      <c r="V64" s="1"/>
      <c r="W64" s="1"/>
      <c r="X64" s="1" t="s">
        <v>66</v>
      </c>
      <c r="Y64" s="1">
        <v>7.0000000000000007E-2</v>
      </c>
      <c r="Z64" s="1">
        <v>0</v>
      </c>
      <c r="AA64" s="1">
        <v>0.11</v>
      </c>
      <c r="AB64" s="1">
        <v>0</v>
      </c>
      <c r="AC64" s="1"/>
      <c r="AD64" s="1"/>
      <c r="AE64" s="6" t="s">
        <v>66</v>
      </c>
      <c r="AF64" s="6">
        <v>0.05</v>
      </c>
      <c r="AG64" s="6">
        <v>0</v>
      </c>
      <c r="AH64" s="6">
        <v>0</v>
      </c>
      <c r="AI64" s="6">
        <v>1.56</v>
      </c>
      <c r="AJ64" s="1"/>
      <c r="AK64" s="1"/>
      <c r="AL64" s="6" t="s">
        <v>66</v>
      </c>
      <c r="AM64" s="6">
        <v>0.22</v>
      </c>
      <c r="AN64" s="6">
        <v>0</v>
      </c>
      <c r="AO64" s="6">
        <v>0.27</v>
      </c>
      <c r="AP64" s="6">
        <v>0</v>
      </c>
      <c r="AQ64" s="1"/>
      <c r="AR64" s="1"/>
      <c r="AS64" s="6" t="s">
        <v>66</v>
      </c>
      <c r="AT64" s="6">
        <v>0</v>
      </c>
      <c r="AU64" s="6">
        <v>0</v>
      </c>
      <c r="AV64" s="6">
        <v>0</v>
      </c>
      <c r="AW64" s="6">
        <v>0</v>
      </c>
      <c r="AZ64" s="6" t="s">
        <v>66</v>
      </c>
      <c r="BA64" s="6">
        <v>0.14000000000000001</v>
      </c>
      <c r="BB64" s="6">
        <v>1.28</v>
      </c>
      <c r="BC64" s="6">
        <v>0</v>
      </c>
      <c r="BD64" s="6">
        <v>0</v>
      </c>
      <c r="BG64" s="6" t="s">
        <v>66</v>
      </c>
      <c r="BH64" s="6">
        <v>0.26</v>
      </c>
      <c r="BI64" s="6">
        <v>3.54</v>
      </c>
      <c r="BJ64" s="6">
        <v>0</v>
      </c>
      <c r="BK64" s="6">
        <v>0</v>
      </c>
      <c r="BN64" s="6" t="s">
        <v>66</v>
      </c>
      <c r="BO64" s="6">
        <v>0.44</v>
      </c>
      <c r="BP64" s="6">
        <v>3.74</v>
      </c>
      <c r="BQ64" s="6">
        <v>0</v>
      </c>
      <c r="BR64" s="6">
        <v>0</v>
      </c>
      <c r="BU64" s="6" t="s">
        <v>66</v>
      </c>
      <c r="BV64" s="6">
        <v>0.37</v>
      </c>
      <c r="BW64" s="6">
        <v>3.44</v>
      </c>
      <c r="BX64" s="6">
        <v>0</v>
      </c>
      <c r="BY64" s="6">
        <v>1.06</v>
      </c>
      <c r="CB64" s="6" t="s">
        <v>66</v>
      </c>
      <c r="CC64" s="6">
        <v>0.77</v>
      </c>
      <c r="CD64" s="6">
        <v>3.95</v>
      </c>
      <c r="CE64" s="6">
        <v>0</v>
      </c>
      <c r="CF64" s="6">
        <v>19.18</v>
      </c>
      <c r="CI64" s="6" t="s">
        <v>66</v>
      </c>
      <c r="CJ64" s="6">
        <v>1.1599999999999999</v>
      </c>
      <c r="CK64" s="6">
        <v>4.63</v>
      </c>
      <c r="CL64" s="6">
        <v>0.78</v>
      </c>
      <c r="CM64" s="6">
        <v>0</v>
      </c>
      <c r="CP64" s="6" t="s">
        <v>66</v>
      </c>
      <c r="CQ64" s="6">
        <v>3.21</v>
      </c>
      <c r="CR64" s="6">
        <v>1.97</v>
      </c>
      <c r="CS64" s="6">
        <v>3.79</v>
      </c>
      <c r="CT64" s="6">
        <v>0</v>
      </c>
      <c r="CW64" s="6" t="s">
        <v>66</v>
      </c>
      <c r="CX64" s="6">
        <v>2.78</v>
      </c>
      <c r="CY64" s="6">
        <v>0</v>
      </c>
      <c r="CZ64" s="6">
        <v>2.78</v>
      </c>
      <c r="DA64" s="6">
        <v>8.16</v>
      </c>
      <c r="DD64" s="6" t="s">
        <v>66</v>
      </c>
      <c r="DE64" s="6">
        <v>4.41</v>
      </c>
      <c r="DF64" s="6">
        <v>6.84</v>
      </c>
      <c r="DG64" s="6">
        <v>3.53</v>
      </c>
      <c r="DH64" s="6">
        <v>8.86</v>
      </c>
      <c r="DK64" s="6" t="s">
        <v>66</v>
      </c>
      <c r="DL64" s="6">
        <v>5.67</v>
      </c>
      <c r="DM64" s="6">
        <v>10.59</v>
      </c>
      <c r="DN64" s="6">
        <v>5.03</v>
      </c>
      <c r="DO64" s="6">
        <v>3.04</v>
      </c>
      <c r="DR64" s="6" t="s">
        <v>66</v>
      </c>
      <c r="DS64" s="6">
        <v>8.7899999999999991</v>
      </c>
      <c r="DT64" s="6">
        <v>7.29</v>
      </c>
      <c r="DU64" s="6">
        <v>9.85</v>
      </c>
      <c r="DV64" s="6">
        <v>0</v>
      </c>
      <c r="DY64" s="6" t="s">
        <v>66</v>
      </c>
      <c r="DZ64" s="6">
        <v>8.69</v>
      </c>
      <c r="EA64" s="6">
        <v>19.73</v>
      </c>
      <c r="EB64" s="6">
        <v>7.8</v>
      </c>
      <c r="EC64" s="6">
        <v>0</v>
      </c>
      <c r="EF64" s="6" t="s">
        <v>66</v>
      </c>
      <c r="EG64" s="6">
        <v>6.51</v>
      </c>
      <c r="EH64" s="6">
        <v>6.55</v>
      </c>
      <c r="EI64" s="6">
        <v>6.98</v>
      </c>
      <c r="EJ64" s="6">
        <v>0</v>
      </c>
      <c r="EM64" s="6" t="s">
        <v>66</v>
      </c>
      <c r="EN64" s="6">
        <v>10.44</v>
      </c>
      <c r="EO64" s="6">
        <v>13.24</v>
      </c>
      <c r="EP64" s="6">
        <v>11.9</v>
      </c>
      <c r="EQ64" s="6">
        <v>0</v>
      </c>
      <c r="ET64" s="6" t="s">
        <v>66</v>
      </c>
      <c r="EU64" s="6">
        <v>8.3699999999999992</v>
      </c>
      <c r="EV64" s="6">
        <v>11.16</v>
      </c>
      <c r="EW64" s="6">
        <v>8.39</v>
      </c>
      <c r="EX64" s="6">
        <v>8.91</v>
      </c>
      <c r="FA64" s="6" t="s">
        <v>66</v>
      </c>
      <c r="FB64" s="6">
        <v>7.5</v>
      </c>
      <c r="FC64" s="6">
        <v>2.58</v>
      </c>
      <c r="FD64" s="6">
        <v>10.31</v>
      </c>
      <c r="FE64" s="6">
        <v>0.79</v>
      </c>
      <c r="FH64" s="6" t="s">
        <v>66</v>
      </c>
      <c r="FI64" s="6">
        <v>2.77</v>
      </c>
      <c r="FJ64" s="6">
        <v>1.55</v>
      </c>
      <c r="FK64" s="6">
        <v>3.84</v>
      </c>
      <c r="FL64" s="6">
        <v>0</v>
      </c>
      <c r="FO64" s="6" t="s">
        <v>66</v>
      </c>
      <c r="FP64" s="6">
        <v>3.54</v>
      </c>
      <c r="FQ64" s="6">
        <v>3.12</v>
      </c>
      <c r="FR64" s="6">
        <v>4.5199999999999996</v>
      </c>
      <c r="FS64" s="6">
        <v>0</v>
      </c>
      <c r="FV64" s="6" t="s">
        <v>66</v>
      </c>
      <c r="FW64" s="6">
        <v>3.42</v>
      </c>
      <c r="FX64" s="6">
        <v>3.93</v>
      </c>
      <c r="FY64" s="6">
        <v>3.81</v>
      </c>
      <c r="FZ64" s="6">
        <v>0</v>
      </c>
      <c r="GC64" s="6" t="s">
        <v>66</v>
      </c>
      <c r="GD64" s="6">
        <v>0.78</v>
      </c>
      <c r="GE64" s="6">
        <v>0</v>
      </c>
      <c r="GF64" s="6">
        <v>0.56999999999999995</v>
      </c>
      <c r="GG64" s="6">
        <v>3.57</v>
      </c>
      <c r="GJ64" s="58" t="s">
        <v>66</v>
      </c>
      <c r="GK64" s="58">
        <v>2.79</v>
      </c>
      <c r="GL64" s="58">
        <v>9.19</v>
      </c>
      <c r="GM64" s="58">
        <v>1.05</v>
      </c>
      <c r="GN64" s="58">
        <v>3.59</v>
      </c>
      <c r="GQ64" s="58" t="s">
        <v>66</v>
      </c>
      <c r="GR64" s="58">
        <v>1.39</v>
      </c>
      <c r="GS64" s="58">
        <v>3.77</v>
      </c>
      <c r="GT64" s="58">
        <v>1.26</v>
      </c>
      <c r="GU64" s="58">
        <v>0</v>
      </c>
      <c r="GX64" s="64" t="s">
        <v>66</v>
      </c>
      <c r="GY64" s="64">
        <v>1.35</v>
      </c>
      <c r="GZ64" s="64">
        <v>0</v>
      </c>
      <c r="HA64" s="64">
        <v>1.53</v>
      </c>
      <c r="HB64" s="64">
        <v>2.16</v>
      </c>
    </row>
    <row r="65" spans="1:210" x14ac:dyDescent="0.3">
      <c r="A65" s="1">
        <v>2.9999999999999973</v>
      </c>
      <c r="B65" s="1">
        <v>3.0499999999999972</v>
      </c>
      <c r="C65" s="1" t="s">
        <v>67</v>
      </c>
      <c r="D65" s="1">
        <v>2.19</v>
      </c>
      <c r="E65" s="1">
        <v>2.2400000000000002</v>
      </c>
      <c r="F65" s="1">
        <v>1.57</v>
      </c>
      <c r="G65" s="1">
        <v>2.2799999999999998</v>
      </c>
      <c r="H65" s="1"/>
      <c r="I65" s="1"/>
      <c r="J65" s="1" t="s">
        <v>67</v>
      </c>
      <c r="K65" s="1">
        <v>0.87</v>
      </c>
      <c r="L65" s="1">
        <v>3.24</v>
      </c>
      <c r="M65" s="1">
        <v>0.11</v>
      </c>
      <c r="N65" s="1">
        <v>0</v>
      </c>
      <c r="O65" s="1"/>
      <c r="P65" s="1"/>
      <c r="Q65" s="1" t="s">
        <v>67</v>
      </c>
      <c r="R65" s="1">
        <v>0.18</v>
      </c>
      <c r="S65" s="1">
        <v>0</v>
      </c>
      <c r="T65" s="1">
        <v>0.26</v>
      </c>
      <c r="U65" s="1">
        <v>0</v>
      </c>
      <c r="V65" s="1"/>
      <c r="W65" s="1"/>
      <c r="X65" s="1" t="s">
        <v>67</v>
      </c>
      <c r="Y65" s="1">
        <v>0.46</v>
      </c>
      <c r="Z65" s="1">
        <v>0</v>
      </c>
      <c r="AA65" s="1">
        <v>0.68</v>
      </c>
      <c r="AB65" s="1">
        <v>0</v>
      </c>
      <c r="AC65" s="1"/>
      <c r="AD65" s="1"/>
      <c r="AE65" s="6" t="s">
        <v>67</v>
      </c>
      <c r="AF65" s="6">
        <v>0.32</v>
      </c>
      <c r="AG65" s="6">
        <v>0.68</v>
      </c>
      <c r="AH65" s="6">
        <v>0.25</v>
      </c>
      <c r="AI65" s="6">
        <v>0</v>
      </c>
      <c r="AJ65" s="1"/>
      <c r="AK65" s="1"/>
      <c r="AL65" s="6" t="s">
        <v>67</v>
      </c>
      <c r="AM65" s="6">
        <v>0.19</v>
      </c>
      <c r="AN65" s="6">
        <v>0</v>
      </c>
      <c r="AO65" s="6">
        <v>0.13</v>
      </c>
      <c r="AP65" s="6">
        <v>0</v>
      </c>
      <c r="AQ65" s="1"/>
      <c r="AR65" s="1"/>
      <c r="AS65" s="6" t="s">
        <v>67</v>
      </c>
      <c r="AT65" s="6">
        <v>0.1</v>
      </c>
      <c r="AU65" s="6">
        <v>0.56999999999999995</v>
      </c>
      <c r="AV65" s="6">
        <v>0.05</v>
      </c>
      <c r="AW65" s="6">
        <v>0</v>
      </c>
      <c r="AZ65" s="6" t="s">
        <v>67</v>
      </c>
      <c r="BA65" s="6">
        <v>0</v>
      </c>
      <c r="BB65" s="6">
        <v>0</v>
      </c>
      <c r="BC65" s="6">
        <v>0</v>
      </c>
      <c r="BD65" s="6">
        <v>0</v>
      </c>
      <c r="BG65" s="6" t="s">
        <v>67</v>
      </c>
      <c r="BH65" s="6">
        <v>0</v>
      </c>
      <c r="BI65" s="6">
        <v>0</v>
      </c>
      <c r="BJ65" s="6">
        <v>0</v>
      </c>
      <c r="BK65" s="6">
        <v>0</v>
      </c>
      <c r="BN65" s="6" t="s">
        <v>67</v>
      </c>
      <c r="BO65" s="6">
        <v>0</v>
      </c>
      <c r="BP65" s="6">
        <v>0</v>
      </c>
      <c r="BQ65" s="6">
        <v>0</v>
      </c>
      <c r="BR65" s="6">
        <v>0</v>
      </c>
      <c r="BU65" s="6" t="s">
        <v>67</v>
      </c>
      <c r="BV65" s="6">
        <v>0.04</v>
      </c>
      <c r="BW65" s="6">
        <v>0</v>
      </c>
      <c r="BX65" s="6">
        <v>0</v>
      </c>
      <c r="BY65" s="6">
        <v>0</v>
      </c>
      <c r="CB65" s="6" t="s">
        <v>67</v>
      </c>
      <c r="CC65" s="6">
        <v>0</v>
      </c>
      <c r="CD65" s="6">
        <v>0</v>
      </c>
      <c r="CE65" s="6">
        <v>0</v>
      </c>
      <c r="CF65" s="6">
        <v>0</v>
      </c>
      <c r="CI65" s="6" t="s">
        <v>67</v>
      </c>
      <c r="CJ65" s="6">
        <v>0</v>
      </c>
      <c r="CK65" s="6">
        <v>0</v>
      </c>
      <c r="CL65" s="6">
        <v>0</v>
      </c>
      <c r="CM65" s="6">
        <v>0</v>
      </c>
      <c r="CP65" s="6" t="s">
        <v>67</v>
      </c>
      <c r="CQ65" s="6">
        <v>0.6</v>
      </c>
      <c r="CR65" s="6">
        <v>0</v>
      </c>
      <c r="CS65" s="6">
        <v>0.57999999999999996</v>
      </c>
      <c r="CT65" s="6">
        <v>2.13</v>
      </c>
      <c r="CW65" s="6" t="s">
        <v>67</v>
      </c>
      <c r="CX65" s="6">
        <v>0.72</v>
      </c>
      <c r="CY65" s="6">
        <v>0</v>
      </c>
      <c r="CZ65" s="6">
        <v>1.01</v>
      </c>
      <c r="DA65" s="6">
        <v>0</v>
      </c>
      <c r="DD65" s="6" t="s">
        <v>67</v>
      </c>
      <c r="DE65" s="6">
        <v>0.91</v>
      </c>
      <c r="DF65" s="6">
        <v>0.61</v>
      </c>
      <c r="DG65" s="6">
        <v>0.92</v>
      </c>
      <c r="DH65" s="6">
        <v>0</v>
      </c>
      <c r="DK65" s="6" t="s">
        <v>67</v>
      </c>
      <c r="DL65" s="6">
        <v>0.5</v>
      </c>
      <c r="DM65" s="6">
        <v>0</v>
      </c>
      <c r="DN65" s="6">
        <v>0</v>
      </c>
      <c r="DO65" s="6">
        <v>0</v>
      </c>
      <c r="DR65" s="6" t="s">
        <v>67</v>
      </c>
      <c r="DS65" s="6">
        <v>0.43</v>
      </c>
      <c r="DT65" s="6">
        <v>2.35</v>
      </c>
      <c r="DU65" s="6">
        <v>0.19</v>
      </c>
      <c r="DV65" s="6">
        <v>0</v>
      </c>
      <c r="DY65" s="6" t="s">
        <v>67</v>
      </c>
      <c r="DZ65" s="6">
        <v>0.37</v>
      </c>
      <c r="EA65" s="6">
        <v>0</v>
      </c>
      <c r="EB65" s="6">
        <v>0.5</v>
      </c>
      <c r="EC65" s="6">
        <v>0</v>
      </c>
      <c r="EF65" s="6" t="s">
        <v>67</v>
      </c>
      <c r="EG65" s="6">
        <v>0.83</v>
      </c>
      <c r="EH65" s="6">
        <v>0.56999999999999995</v>
      </c>
      <c r="EI65" s="6">
        <v>0.91</v>
      </c>
      <c r="EJ65" s="6">
        <v>0</v>
      </c>
      <c r="EM65" s="6" t="s">
        <v>67</v>
      </c>
      <c r="EN65" s="6">
        <v>1.91</v>
      </c>
      <c r="EO65" s="6">
        <v>2.61</v>
      </c>
      <c r="EP65" s="6">
        <v>2.13</v>
      </c>
      <c r="EQ65" s="6">
        <v>0</v>
      </c>
      <c r="ET65" s="6" t="s">
        <v>67</v>
      </c>
      <c r="EU65" s="6">
        <v>1.04</v>
      </c>
      <c r="EV65" s="6">
        <v>2.67</v>
      </c>
      <c r="EW65" s="6">
        <v>0.68</v>
      </c>
      <c r="EX65" s="6">
        <v>0</v>
      </c>
      <c r="FA65" s="6" t="s">
        <v>67</v>
      </c>
      <c r="FB65" s="6">
        <v>1.9</v>
      </c>
      <c r="FC65" s="6">
        <v>1.44</v>
      </c>
      <c r="FD65" s="6">
        <v>2.4700000000000002</v>
      </c>
      <c r="FE65" s="6">
        <v>0</v>
      </c>
      <c r="FH65" s="6" t="s">
        <v>67</v>
      </c>
      <c r="FI65" s="6">
        <v>1.23</v>
      </c>
      <c r="FJ65" s="6">
        <v>1.85</v>
      </c>
      <c r="FK65" s="6">
        <v>1.33</v>
      </c>
      <c r="FL65" s="6">
        <v>0</v>
      </c>
      <c r="FO65" s="6" t="s">
        <v>67</v>
      </c>
      <c r="FP65" s="6">
        <v>0.26</v>
      </c>
      <c r="FQ65" s="6">
        <v>1.57</v>
      </c>
      <c r="FR65" s="6">
        <v>0</v>
      </c>
      <c r="FS65" s="6">
        <v>0</v>
      </c>
      <c r="FV65" s="6" t="s">
        <v>67</v>
      </c>
      <c r="FW65" s="6">
        <v>0.1</v>
      </c>
      <c r="FX65" s="6">
        <v>0</v>
      </c>
      <c r="FY65" s="6">
        <v>0.14000000000000001</v>
      </c>
      <c r="FZ65" s="6">
        <v>0</v>
      </c>
      <c r="GC65" s="6" t="s">
        <v>67</v>
      </c>
      <c r="GD65" s="6">
        <v>0</v>
      </c>
      <c r="GE65" s="6">
        <v>0</v>
      </c>
      <c r="GF65" s="6">
        <v>0</v>
      </c>
      <c r="GG65" s="6">
        <v>0</v>
      </c>
      <c r="GJ65" s="58" t="s">
        <v>67</v>
      </c>
      <c r="GK65" s="58">
        <v>0.61</v>
      </c>
      <c r="GL65" s="58">
        <v>0</v>
      </c>
      <c r="GM65" s="58">
        <v>0.24</v>
      </c>
      <c r="GN65" s="58">
        <v>0</v>
      </c>
      <c r="GQ65" s="58" t="s">
        <v>67</v>
      </c>
      <c r="GR65" s="58">
        <v>0.43</v>
      </c>
      <c r="GS65" s="58">
        <v>3.24</v>
      </c>
      <c r="GT65" s="58">
        <v>0</v>
      </c>
      <c r="GU65" s="58">
        <v>0</v>
      </c>
      <c r="GX65" s="64" t="s">
        <v>67</v>
      </c>
      <c r="GY65" s="64">
        <v>0.69</v>
      </c>
      <c r="GZ65" s="64">
        <v>0</v>
      </c>
      <c r="HA65" s="64">
        <v>0.7</v>
      </c>
      <c r="HB65" s="64">
        <v>0</v>
      </c>
    </row>
    <row r="66" spans="1:210" x14ac:dyDescent="0.3">
      <c r="A66" s="1">
        <v>3.0499999999999972</v>
      </c>
      <c r="B66" s="1">
        <v>3.099999999999997</v>
      </c>
      <c r="C66" s="1" t="s">
        <v>68</v>
      </c>
      <c r="D66" s="1">
        <v>0</v>
      </c>
      <c r="E66" s="1">
        <v>0</v>
      </c>
      <c r="F66" s="1">
        <v>0</v>
      </c>
      <c r="G66" s="1">
        <v>0</v>
      </c>
      <c r="H66" s="1"/>
      <c r="I66" s="1"/>
      <c r="J66" s="1" t="s">
        <v>68</v>
      </c>
      <c r="K66" s="1">
        <v>0</v>
      </c>
      <c r="L66" s="1">
        <v>0</v>
      </c>
      <c r="M66" s="1">
        <v>0</v>
      </c>
      <c r="N66" s="1">
        <v>0</v>
      </c>
      <c r="O66" s="1"/>
      <c r="P66" s="1"/>
      <c r="Q66" s="1" t="s">
        <v>68</v>
      </c>
      <c r="R66" s="1">
        <v>0</v>
      </c>
      <c r="S66" s="1">
        <v>0</v>
      </c>
      <c r="T66" s="1">
        <v>0</v>
      </c>
      <c r="U66" s="1">
        <v>0</v>
      </c>
      <c r="V66" s="1"/>
      <c r="W66" s="1"/>
      <c r="X66" s="1" t="s">
        <v>68</v>
      </c>
      <c r="Y66" s="1">
        <v>0</v>
      </c>
      <c r="Z66" s="1">
        <v>0</v>
      </c>
      <c r="AA66" s="1">
        <v>0</v>
      </c>
      <c r="AB66" s="1">
        <v>0</v>
      </c>
      <c r="AC66" s="1"/>
      <c r="AD66" s="1"/>
      <c r="AE66" s="6" t="s">
        <v>68</v>
      </c>
      <c r="AF66" s="6">
        <v>0</v>
      </c>
      <c r="AG66" s="6">
        <v>0</v>
      </c>
      <c r="AH66" s="6">
        <v>0</v>
      </c>
      <c r="AI66" s="6">
        <v>0</v>
      </c>
      <c r="AJ66" s="1"/>
      <c r="AK66" s="1"/>
      <c r="AL66" s="6" t="s">
        <v>68</v>
      </c>
      <c r="AM66" s="6">
        <v>0.1</v>
      </c>
      <c r="AN66" s="6">
        <v>0</v>
      </c>
      <c r="AO66" s="6">
        <v>0.12</v>
      </c>
      <c r="AP66" s="6">
        <v>0</v>
      </c>
      <c r="AQ66" s="1"/>
      <c r="AR66" s="1"/>
      <c r="AS66" s="6" t="s">
        <v>68</v>
      </c>
      <c r="AT66" s="6">
        <v>0</v>
      </c>
      <c r="AU66" s="6">
        <v>0</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v>
      </c>
      <c r="BW66" s="6">
        <v>0</v>
      </c>
      <c r="BX66" s="6">
        <v>0</v>
      </c>
      <c r="BY66" s="6">
        <v>0</v>
      </c>
      <c r="CB66" s="6" t="s">
        <v>68</v>
      </c>
      <c r="CC66" s="6">
        <v>0</v>
      </c>
      <c r="CD66" s="6">
        <v>0</v>
      </c>
      <c r="CE66" s="6">
        <v>0</v>
      </c>
      <c r="CF66" s="6">
        <v>0</v>
      </c>
      <c r="CI66" s="6" t="s">
        <v>68</v>
      </c>
      <c r="CJ66" s="6">
        <v>0</v>
      </c>
      <c r="CK66" s="6">
        <v>0</v>
      </c>
      <c r="CL66" s="6">
        <v>0</v>
      </c>
      <c r="CM66" s="6">
        <v>0</v>
      </c>
      <c r="CP66" s="6" t="s">
        <v>68</v>
      </c>
      <c r="CQ66" s="6">
        <v>0.26</v>
      </c>
      <c r="CR66" s="6">
        <v>0</v>
      </c>
      <c r="CS66" s="6">
        <v>0.33</v>
      </c>
      <c r="CT66" s="6">
        <v>0</v>
      </c>
      <c r="CW66" s="6" t="s">
        <v>68</v>
      </c>
      <c r="CX66" s="6">
        <v>0</v>
      </c>
      <c r="CY66" s="6">
        <v>0</v>
      </c>
      <c r="CZ66" s="6">
        <v>0</v>
      </c>
      <c r="DA66" s="6">
        <v>0</v>
      </c>
      <c r="DD66" s="6" t="s">
        <v>68</v>
      </c>
      <c r="DE66" s="6">
        <v>0</v>
      </c>
      <c r="DF66" s="6">
        <v>0</v>
      </c>
      <c r="DG66" s="6">
        <v>0</v>
      </c>
      <c r="DH66" s="6">
        <v>0</v>
      </c>
      <c r="DK66" s="6" t="s">
        <v>68</v>
      </c>
      <c r="DL66" s="6">
        <v>6.98</v>
      </c>
      <c r="DM66" s="6">
        <v>13.49</v>
      </c>
      <c r="DN66" s="6">
        <v>0</v>
      </c>
      <c r="DO66" s="6">
        <v>49.94</v>
      </c>
      <c r="DR66" s="6" t="s">
        <v>68</v>
      </c>
      <c r="DS66" s="6">
        <v>2.12</v>
      </c>
      <c r="DT66" s="6">
        <v>5.21</v>
      </c>
      <c r="DU66" s="6">
        <v>0.69</v>
      </c>
      <c r="DV66" s="6">
        <v>16.48</v>
      </c>
      <c r="DY66" s="6" t="s">
        <v>68</v>
      </c>
      <c r="DZ66" s="6">
        <v>2.82</v>
      </c>
      <c r="EA66" s="6">
        <v>0.81</v>
      </c>
      <c r="EB66" s="6">
        <v>2.33</v>
      </c>
      <c r="EC66" s="6">
        <v>14.28</v>
      </c>
      <c r="EF66" s="6" t="s">
        <v>68</v>
      </c>
      <c r="EG66" s="6">
        <v>1.66</v>
      </c>
      <c r="EH66" s="6">
        <v>0</v>
      </c>
      <c r="EI66" s="6">
        <v>1.85</v>
      </c>
      <c r="EJ66" s="6">
        <v>5.53</v>
      </c>
      <c r="EM66" s="6" t="s">
        <v>68</v>
      </c>
      <c r="EN66" s="6">
        <v>2.11</v>
      </c>
      <c r="EO66" s="6">
        <v>0</v>
      </c>
      <c r="EP66" s="6">
        <v>3.11</v>
      </c>
      <c r="EQ66" s="6">
        <v>4.59</v>
      </c>
      <c r="ET66" s="6" t="s">
        <v>68</v>
      </c>
      <c r="EU66" s="6">
        <v>3.56</v>
      </c>
      <c r="EV66" s="6">
        <v>0</v>
      </c>
      <c r="EW66" s="6">
        <v>2.2000000000000002</v>
      </c>
      <c r="EX66" s="6">
        <v>14.87</v>
      </c>
      <c r="FA66" s="6" t="s">
        <v>68</v>
      </c>
      <c r="FB66" s="6">
        <v>0.88</v>
      </c>
      <c r="FC66" s="6">
        <v>0</v>
      </c>
      <c r="FD66" s="6">
        <v>1.32</v>
      </c>
      <c r="FE66" s="6">
        <v>0</v>
      </c>
      <c r="FH66" s="6" t="s">
        <v>68</v>
      </c>
      <c r="FI66" s="6">
        <v>0.8</v>
      </c>
      <c r="FJ66" s="6">
        <v>0</v>
      </c>
      <c r="FK66" s="6">
        <v>1.02</v>
      </c>
      <c r="FL66" s="6">
        <v>0</v>
      </c>
      <c r="FO66" s="6" t="s">
        <v>68</v>
      </c>
      <c r="FP66" s="6">
        <v>0.26</v>
      </c>
      <c r="FQ66" s="6">
        <v>0</v>
      </c>
      <c r="FR66" s="6">
        <v>0</v>
      </c>
      <c r="FS66" s="6">
        <v>2.35</v>
      </c>
      <c r="FV66" s="6" t="s">
        <v>68</v>
      </c>
      <c r="FW66" s="6">
        <v>0</v>
      </c>
      <c r="FX66" s="6">
        <v>0</v>
      </c>
      <c r="FY66" s="6">
        <v>0</v>
      </c>
      <c r="FZ66" s="6">
        <v>0</v>
      </c>
      <c r="GC66" s="6" t="s">
        <v>68</v>
      </c>
      <c r="GD66" s="6">
        <v>0.18</v>
      </c>
      <c r="GE66" s="6">
        <v>0.99</v>
      </c>
      <c r="GF66" s="6">
        <v>0</v>
      </c>
      <c r="GG66" s="6">
        <v>0</v>
      </c>
      <c r="GJ66" s="58" t="s">
        <v>68</v>
      </c>
      <c r="GK66" s="58">
        <v>0</v>
      </c>
      <c r="GL66" s="58">
        <v>0</v>
      </c>
      <c r="GM66" s="58">
        <v>0</v>
      </c>
      <c r="GN66" s="58">
        <v>0</v>
      </c>
      <c r="GQ66" s="58" t="s">
        <v>68</v>
      </c>
      <c r="GR66" s="58">
        <v>0</v>
      </c>
      <c r="GS66" s="58">
        <v>0</v>
      </c>
      <c r="GT66" s="58">
        <v>0</v>
      </c>
      <c r="GU66" s="58">
        <v>0</v>
      </c>
      <c r="GX66" s="64" t="s">
        <v>68</v>
      </c>
      <c r="GY66" s="64">
        <v>0</v>
      </c>
      <c r="GZ66" s="64">
        <v>0</v>
      </c>
      <c r="HA66" s="64">
        <v>0</v>
      </c>
      <c r="HB66" s="64">
        <v>0</v>
      </c>
    </row>
    <row r="67" spans="1:210" x14ac:dyDescent="0.3">
      <c r="A67" s="1">
        <v>3.099999999999997</v>
      </c>
      <c r="B67" s="1">
        <v>3.1499999999999968</v>
      </c>
      <c r="C67" s="1" t="s">
        <v>69</v>
      </c>
      <c r="D67" s="1">
        <v>0.3</v>
      </c>
      <c r="E67" s="1">
        <v>2.34</v>
      </c>
      <c r="F67" s="1">
        <v>0</v>
      </c>
      <c r="G67" s="1">
        <v>0</v>
      </c>
      <c r="H67" s="1"/>
      <c r="I67" s="1"/>
      <c r="J67" s="1" t="s">
        <v>69</v>
      </c>
      <c r="K67" s="1">
        <v>0</v>
      </c>
      <c r="L67" s="1">
        <v>0</v>
      </c>
      <c r="M67" s="1">
        <v>0</v>
      </c>
      <c r="N67" s="1">
        <v>0</v>
      </c>
      <c r="O67" s="1"/>
      <c r="P67" s="1"/>
      <c r="Q67" s="1" t="s">
        <v>69</v>
      </c>
      <c r="R67" s="1">
        <v>0.14000000000000001</v>
      </c>
      <c r="S67" s="1">
        <v>0</v>
      </c>
      <c r="T67" s="1">
        <v>0.19</v>
      </c>
      <c r="U67" s="1">
        <v>0</v>
      </c>
      <c r="V67" s="1"/>
      <c r="W67" s="1"/>
      <c r="X67" s="1" t="s">
        <v>69</v>
      </c>
      <c r="Y67" s="1">
        <v>0.5</v>
      </c>
      <c r="Z67" s="1">
        <v>0</v>
      </c>
      <c r="AA67" s="1">
        <v>0.72</v>
      </c>
      <c r="AB67" s="1">
        <v>0</v>
      </c>
      <c r="AC67" s="1"/>
      <c r="AD67" s="1"/>
      <c r="AE67" s="6" t="s">
        <v>69</v>
      </c>
      <c r="AF67" s="6">
        <v>0.06</v>
      </c>
      <c r="AG67" s="6">
        <v>0</v>
      </c>
      <c r="AH67" s="6">
        <v>0</v>
      </c>
      <c r="AI67" s="6">
        <v>2.0499999999999998</v>
      </c>
      <c r="AJ67" s="1"/>
      <c r="AK67" s="1"/>
      <c r="AL67" s="6" t="s">
        <v>69</v>
      </c>
      <c r="AM67" s="6">
        <v>0</v>
      </c>
      <c r="AN67" s="6">
        <v>0</v>
      </c>
      <c r="AO67" s="6">
        <v>0</v>
      </c>
      <c r="AP67" s="6">
        <v>0</v>
      </c>
      <c r="AQ67" s="1"/>
      <c r="AR67" s="1"/>
      <c r="AS67" s="6" t="s">
        <v>69</v>
      </c>
      <c r="AT67" s="6">
        <v>0</v>
      </c>
      <c r="AU67" s="6">
        <v>0</v>
      </c>
      <c r="AV67" s="6">
        <v>0</v>
      </c>
      <c r="AW67" s="6">
        <v>0</v>
      </c>
      <c r="AZ67" s="6" t="s">
        <v>69</v>
      </c>
      <c r="BA67" s="6">
        <v>0</v>
      </c>
      <c r="BB67" s="6">
        <v>0</v>
      </c>
      <c r="BC67" s="6">
        <v>0</v>
      </c>
      <c r="BD67" s="6">
        <v>0</v>
      </c>
      <c r="BG67" s="6" t="s">
        <v>69</v>
      </c>
      <c r="BH67" s="6">
        <v>0</v>
      </c>
      <c r="BI67" s="6">
        <v>0</v>
      </c>
      <c r="BJ67" s="6">
        <v>0</v>
      </c>
      <c r="BK67" s="6">
        <v>0</v>
      </c>
      <c r="BN67" s="6" t="s">
        <v>69</v>
      </c>
      <c r="BO67" s="6">
        <v>0</v>
      </c>
      <c r="BP67" s="6">
        <v>0</v>
      </c>
      <c r="BQ67" s="6">
        <v>0</v>
      </c>
      <c r="BR67" s="6">
        <v>0</v>
      </c>
      <c r="BU67" s="6" t="s">
        <v>69</v>
      </c>
      <c r="BV67" s="6">
        <v>0</v>
      </c>
      <c r="BW67" s="6">
        <v>0</v>
      </c>
      <c r="BX67" s="6">
        <v>0</v>
      </c>
      <c r="BY67" s="6">
        <v>0</v>
      </c>
      <c r="CB67" s="6" t="s">
        <v>69</v>
      </c>
      <c r="CC67" s="6">
        <v>0</v>
      </c>
      <c r="CD67" s="6">
        <v>0</v>
      </c>
      <c r="CE67" s="6">
        <v>0</v>
      </c>
      <c r="CF67" s="6">
        <v>0</v>
      </c>
      <c r="CI67" s="6" t="s">
        <v>69</v>
      </c>
      <c r="CJ67" s="6">
        <v>0</v>
      </c>
      <c r="CK67" s="6">
        <v>0</v>
      </c>
      <c r="CL67" s="6">
        <v>0</v>
      </c>
      <c r="CM67" s="6">
        <v>0</v>
      </c>
      <c r="CP67" s="6" t="s">
        <v>69</v>
      </c>
      <c r="CQ67" s="6">
        <v>0</v>
      </c>
      <c r="CR67" s="6">
        <v>0</v>
      </c>
      <c r="CS67" s="6">
        <v>0</v>
      </c>
      <c r="CT67" s="6">
        <v>0</v>
      </c>
      <c r="CW67" s="6" t="s">
        <v>69</v>
      </c>
      <c r="CX67" s="6">
        <v>0</v>
      </c>
      <c r="CY67" s="6">
        <v>0</v>
      </c>
      <c r="CZ67" s="6">
        <v>0</v>
      </c>
      <c r="DA67" s="6">
        <v>0</v>
      </c>
      <c r="DD67" s="6" t="s">
        <v>69</v>
      </c>
      <c r="DE67" s="6">
        <v>0</v>
      </c>
      <c r="DF67" s="6">
        <v>0</v>
      </c>
      <c r="DG67" s="6">
        <v>0</v>
      </c>
      <c r="DH67" s="6">
        <v>0</v>
      </c>
      <c r="DK67" s="6" t="s">
        <v>69</v>
      </c>
      <c r="DL67" s="6">
        <v>15.76</v>
      </c>
      <c r="DM67" s="6">
        <v>0</v>
      </c>
      <c r="DN67" s="6">
        <v>21.88</v>
      </c>
      <c r="DO67" s="6">
        <v>0</v>
      </c>
      <c r="DR67" s="6" t="s">
        <v>69</v>
      </c>
      <c r="DS67" s="6">
        <v>19.760000000000002</v>
      </c>
      <c r="DT67" s="6">
        <v>3.73</v>
      </c>
      <c r="DU67" s="6">
        <v>25.07</v>
      </c>
      <c r="DV67" s="6">
        <v>0</v>
      </c>
      <c r="DY67" s="6" t="s">
        <v>69</v>
      </c>
      <c r="DZ67" s="6">
        <v>16.559999999999999</v>
      </c>
      <c r="EA67" s="6">
        <v>0</v>
      </c>
      <c r="EB67" s="6">
        <v>22.5</v>
      </c>
      <c r="EC67" s="6">
        <v>0</v>
      </c>
      <c r="EF67" s="6" t="s">
        <v>69</v>
      </c>
      <c r="EG67" s="6">
        <v>15.45</v>
      </c>
      <c r="EH67" s="6">
        <v>0</v>
      </c>
      <c r="EI67" s="6">
        <v>22.79</v>
      </c>
      <c r="EJ67" s="6">
        <v>0</v>
      </c>
      <c r="EM67" s="6" t="s">
        <v>69</v>
      </c>
      <c r="EN67" s="6">
        <v>11.1</v>
      </c>
      <c r="EO67" s="6">
        <v>0</v>
      </c>
      <c r="EP67" s="6">
        <v>20.14</v>
      </c>
      <c r="EQ67" s="6">
        <v>0</v>
      </c>
      <c r="ET67" s="6" t="s">
        <v>69</v>
      </c>
      <c r="EU67" s="6">
        <v>10.55</v>
      </c>
      <c r="EV67" s="6">
        <v>0</v>
      </c>
      <c r="EW67" s="6">
        <v>17.03</v>
      </c>
      <c r="EX67" s="6">
        <v>0</v>
      </c>
      <c r="FA67" s="6" t="s">
        <v>69</v>
      </c>
      <c r="FB67" s="6">
        <v>0.82</v>
      </c>
      <c r="FC67" s="6">
        <v>0</v>
      </c>
      <c r="FD67" s="6">
        <v>1.22</v>
      </c>
      <c r="FE67" s="6">
        <v>0</v>
      </c>
      <c r="FH67" s="6" t="s">
        <v>69</v>
      </c>
      <c r="FI67" s="6">
        <v>0</v>
      </c>
      <c r="FJ67" s="6">
        <v>0</v>
      </c>
      <c r="FK67" s="6">
        <v>0</v>
      </c>
      <c r="FL67" s="6">
        <v>0</v>
      </c>
      <c r="FO67" s="6" t="s">
        <v>69</v>
      </c>
      <c r="FP67" s="6">
        <v>0.65</v>
      </c>
      <c r="FQ67" s="6">
        <v>0</v>
      </c>
      <c r="FR67" s="6">
        <v>0.97</v>
      </c>
      <c r="FS67" s="6">
        <v>0</v>
      </c>
      <c r="FV67" s="6" t="s">
        <v>69</v>
      </c>
      <c r="FW67" s="6">
        <v>0.75</v>
      </c>
      <c r="FX67" s="6">
        <v>0</v>
      </c>
      <c r="FY67" s="6">
        <v>1.03</v>
      </c>
      <c r="FZ67" s="6">
        <v>0</v>
      </c>
      <c r="GC67" s="6" t="s">
        <v>69</v>
      </c>
      <c r="GD67" s="6">
        <v>0</v>
      </c>
      <c r="GE67" s="6">
        <v>0</v>
      </c>
      <c r="GF67" s="6">
        <v>0</v>
      </c>
      <c r="GG67" s="6">
        <v>0</v>
      </c>
      <c r="GJ67" s="58" t="s">
        <v>69</v>
      </c>
      <c r="GK67" s="58">
        <v>0</v>
      </c>
      <c r="GL67" s="58">
        <v>0</v>
      </c>
      <c r="GM67" s="58">
        <v>0</v>
      </c>
      <c r="GN67" s="58">
        <v>0</v>
      </c>
      <c r="GQ67" s="58" t="s">
        <v>69</v>
      </c>
      <c r="GR67" s="58">
        <v>0.38</v>
      </c>
      <c r="GS67" s="58">
        <v>0</v>
      </c>
      <c r="GT67" s="58">
        <v>0.53</v>
      </c>
      <c r="GU67" s="58">
        <v>0</v>
      </c>
      <c r="GX67" s="64" t="s">
        <v>69</v>
      </c>
      <c r="GY67" s="64">
        <v>0.8</v>
      </c>
      <c r="GZ67" s="64">
        <v>1.4</v>
      </c>
      <c r="HA67" s="64">
        <v>0.88</v>
      </c>
      <c r="HB67" s="64">
        <v>0</v>
      </c>
    </row>
    <row r="68" spans="1:210" x14ac:dyDescent="0.3">
      <c r="A68" s="1">
        <v>3.1499999999999968</v>
      </c>
      <c r="B68" s="1">
        <v>3.1999999999999966</v>
      </c>
      <c r="C68" s="1" t="s">
        <v>70</v>
      </c>
      <c r="D68" s="1">
        <v>0</v>
      </c>
      <c r="E68" s="1">
        <v>0</v>
      </c>
      <c r="F68" s="1">
        <v>0</v>
      </c>
      <c r="G68" s="1">
        <v>0</v>
      </c>
      <c r="H68" s="1"/>
      <c r="I68" s="1"/>
      <c r="J68" s="1" t="s">
        <v>70</v>
      </c>
      <c r="K68" s="1">
        <v>0</v>
      </c>
      <c r="L68" s="1">
        <v>0</v>
      </c>
      <c r="M68" s="1">
        <v>0</v>
      </c>
      <c r="N68" s="1">
        <v>0</v>
      </c>
      <c r="O68" s="1"/>
      <c r="P68" s="1"/>
      <c r="Q68" s="1" t="s">
        <v>70</v>
      </c>
      <c r="R68" s="1">
        <v>0</v>
      </c>
      <c r="S68" s="1">
        <v>0</v>
      </c>
      <c r="T68" s="1">
        <v>0</v>
      </c>
      <c r="U68" s="1">
        <v>0</v>
      </c>
      <c r="V68" s="1"/>
      <c r="W68" s="1"/>
      <c r="X68" s="1" t="s">
        <v>70</v>
      </c>
      <c r="Y68" s="1">
        <v>0</v>
      </c>
      <c r="Z68" s="1">
        <v>0</v>
      </c>
      <c r="AA68" s="1">
        <v>0</v>
      </c>
      <c r="AB68" s="1">
        <v>0</v>
      </c>
      <c r="AC68" s="1"/>
      <c r="AD68" s="1"/>
      <c r="AE68" s="6" t="s">
        <v>70</v>
      </c>
      <c r="AF68" s="6">
        <v>0</v>
      </c>
      <c r="AG68" s="6">
        <v>0</v>
      </c>
      <c r="AH68" s="6">
        <v>0</v>
      </c>
      <c r="AI68" s="6">
        <v>0</v>
      </c>
      <c r="AJ68" s="1"/>
      <c r="AK68" s="1"/>
      <c r="AL68" s="6" t="s">
        <v>70</v>
      </c>
      <c r="AM68" s="6">
        <v>0.05</v>
      </c>
      <c r="AN68" s="6">
        <v>0</v>
      </c>
      <c r="AO68" s="6">
        <v>0.06</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v>
      </c>
      <c r="BP68" s="6">
        <v>0</v>
      </c>
      <c r="BQ68" s="6">
        <v>0</v>
      </c>
      <c r="BR68" s="6">
        <v>0</v>
      </c>
      <c r="BU68" s="6" t="s">
        <v>70</v>
      </c>
      <c r="BV68" s="6">
        <v>0.09</v>
      </c>
      <c r="BW68" s="6">
        <v>0</v>
      </c>
      <c r="BX68" s="6">
        <v>0.11</v>
      </c>
      <c r="BY68" s="6">
        <v>0</v>
      </c>
      <c r="CB68" s="6" t="s">
        <v>70</v>
      </c>
      <c r="CC68" s="6">
        <v>0.3</v>
      </c>
      <c r="CD68" s="6">
        <v>0</v>
      </c>
      <c r="CE68" s="6">
        <v>0.27</v>
      </c>
      <c r="CF68" s="6">
        <v>0</v>
      </c>
      <c r="CI68" s="6" t="s">
        <v>70</v>
      </c>
      <c r="CJ68" s="6">
        <v>0.65</v>
      </c>
      <c r="CK68" s="6">
        <v>0</v>
      </c>
      <c r="CL68" s="6">
        <v>0.76</v>
      </c>
      <c r="CM68" s="6">
        <v>0</v>
      </c>
      <c r="CP68" s="6" t="s">
        <v>70</v>
      </c>
      <c r="CQ68" s="6">
        <v>0.6</v>
      </c>
      <c r="CR68" s="6">
        <v>0</v>
      </c>
      <c r="CS68" s="6">
        <v>0.76</v>
      </c>
      <c r="CT68" s="6">
        <v>0</v>
      </c>
      <c r="CW68" s="6" t="s">
        <v>70</v>
      </c>
      <c r="CX68" s="6">
        <v>1.67</v>
      </c>
      <c r="CY68" s="6">
        <v>4.95</v>
      </c>
      <c r="CZ68" s="6">
        <v>1.18</v>
      </c>
      <c r="DA68" s="6">
        <v>0</v>
      </c>
      <c r="DD68" s="6" t="s">
        <v>70</v>
      </c>
      <c r="DE68" s="6">
        <v>0.74</v>
      </c>
      <c r="DF68" s="6">
        <v>1.28</v>
      </c>
      <c r="DG68" s="6">
        <v>0.66</v>
      </c>
      <c r="DH68" s="6">
        <v>0</v>
      </c>
      <c r="DK68" s="6" t="s">
        <v>70</v>
      </c>
      <c r="DL68" s="6">
        <v>0.99</v>
      </c>
      <c r="DM68" s="6">
        <v>3.08</v>
      </c>
      <c r="DN68" s="6">
        <v>0.66</v>
      </c>
      <c r="DO68" s="6">
        <v>0</v>
      </c>
      <c r="DR68" s="6" t="s">
        <v>70</v>
      </c>
      <c r="DS68" s="6">
        <v>0.28999999999999998</v>
      </c>
      <c r="DT68" s="6">
        <v>2.36</v>
      </c>
      <c r="DU68" s="6">
        <v>0</v>
      </c>
      <c r="DV68" s="6">
        <v>0</v>
      </c>
      <c r="DY68" s="6" t="s">
        <v>70</v>
      </c>
      <c r="DZ68" s="6">
        <v>0.66</v>
      </c>
      <c r="EA68" s="6">
        <v>1.06</v>
      </c>
      <c r="EB68" s="6">
        <v>0.51</v>
      </c>
      <c r="EC68" s="6">
        <v>2.1</v>
      </c>
      <c r="EF68" s="6" t="s">
        <v>70</v>
      </c>
      <c r="EG68" s="6">
        <v>0</v>
      </c>
      <c r="EH68" s="6">
        <v>0</v>
      </c>
      <c r="EI68" s="6">
        <v>0</v>
      </c>
      <c r="EJ68" s="6">
        <v>0</v>
      </c>
      <c r="EM68" s="6" t="s">
        <v>70</v>
      </c>
      <c r="EN68" s="6">
        <v>0.91</v>
      </c>
      <c r="EO68" s="6">
        <v>3.23</v>
      </c>
      <c r="EP68" s="6">
        <v>0</v>
      </c>
      <c r="EQ68" s="6">
        <v>0</v>
      </c>
      <c r="ET68" s="6" t="s">
        <v>70</v>
      </c>
      <c r="EU68" s="6">
        <v>1.01</v>
      </c>
      <c r="EV68" s="6">
        <v>3.61</v>
      </c>
      <c r="EW68" s="6">
        <v>0</v>
      </c>
      <c r="EX68" s="6">
        <v>2.0499999999999998</v>
      </c>
      <c r="FA68" s="6" t="s">
        <v>70</v>
      </c>
      <c r="FB68" s="6">
        <v>4.57</v>
      </c>
      <c r="FC68" s="6">
        <v>8.25</v>
      </c>
      <c r="FD68" s="6">
        <v>0.22</v>
      </c>
      <c r="FE68" s="6">
        <v>26.93</v>
      </c>
      <c r="FH68" s="6" t="s">
        <v>70</v>
      </c>
      <c r="FI68" s="6">
        <v>5.84</v>
      </c>
      <c r="FJ68" s="6">
        <v>4.79</v>
      </c>
      <c r="FK68" s="6">
        <v>3.85</v>
      </c>
      <c r="FL68" s="6">
        <v>23.98</v>
      </c>
      <c r="FO68" s="6" t="s">
        <v>70</v>
      </c>
      <c r="FP68" s="6">
        <v>8.3800000000000008</v>
      </c>
      <c r="FQ68" s="6">
        <v>26.65</v>
      </c>
      <c r="FR68" s="6">
        <v>1</v>
      </c>
      <c r="FS68" s="6">
        <v>30.42</v>
      </c>
      <c r="FV68" s="6" t="s">
        <v>70</v>
      </c>
      <c r="FW68" s="6">
        <v>3.46</v>
      </c>
      <c r="FX68" s="6">
        <v>4.3600000000000003</v>
      </c>
      <c r="FY68" s="6">
        <v>1.83</v>
      </c>
      <c r="FZ68" s="6">
        <v>19.11</v>
      </c>
      <c r="GC68" s="6" t="s">
        <v>70</v>
      </c>
      <c r="GD68" s="6">
        <v>3.89</v>
      </c>
      <c r="GE68" s="6">
        <v>6.41</v>
      </c>
      <c r="GF68" s="6">
        <v>0.28000000000000003</v>
      </c>
      <c r="GG68" s="6">
        <v>22.74</v>
      </c>
      <c r="GJ68" s="58" t="s">
        <v>70</v>
      </c>
      <c r="GK68" s="58">
        <v>4.42</v>
      </c>
      <c r="GL68" s="58">
        <v>7.84</v>
      </c>
      <c r="GM68" s="58">
        <v>1.1499999999999999</v>
      </c>
      <c r="GN68" s="58">
        <v>28.38</v>
      </c>
      <c r="GQ68" s="58" t="s">
        <v>70</v>
      </c>
      <c r="GR68" s="58">
        <v>2.59</v>
      </c>
      <c r="GS68" s="58">
        <v>6.72</v>
      </c>
      <c r="GT68" s="58">
        <v>1.41</v>
      </c>
      <c r="GU68" s="58">
        <v>6.74</v>
      </c>
      <c r="GX68" s="64" t="s">
        <v>70</v>
      </c>
      <c r="GY68" s="64">
        <v>2.06</v>
      </c>
      <c r="GZ68" s="64">
        <v>9.99</v>
      </c>
      <c r="HA68" s="64">
        <v>0.68</v>
      </c>
      <c r="HB68" s="64">
        <v>6.63</v>
      </c>
    </row>
    <row r="69" spans="1:210" x14ac:dyDescent="0.3">
      <c r="A69" s="1">
        <v>3.1999999999999966</v>
      </c>
      <c r="B69" s="1">
        <v>3.2499999999999964</v>
      </c>
      <c r="C69" s="1" t="s">
        <v>71</v>
      </c>
      <c r="D69" s="1">
        <v>0.48</v>
      </c>
      <c r="E69" s="1">
        <v>0</v>
      </c>
      <c r="F69" s="1">
        <v>0.65</v>
      </c>
      <c r="G69" s="1">
        <v>0</v>
      </c>
      <c r="H69" s="1"/>
      <c r="I69" s="1"/>
      <c r="J69" s="1" t="s">
        <v>71</v>
      </c>
      <c r="K69" s="1">
        <v>0</v>
      </c>
      <c r="L69" s="1">
        <v>0</v>
      </c>
      <c r="M69" s="1">
        <v>0</v>
      </c>
      <c r="N69" s="1">
        <v>0</v>
      </c>
      <c r="O69" s="1"/>
      <c r="P69" s="1"/>
      <c r="Q69" s="1" t="s">
        <v>71</v>
      </c>
      <c r="R69" s="1">
        <v>0.5</v>
      </c>
      <c r="S69" s="1">
        <v>0</v>
      </c>
      <c r="T69" s="1">
        <v>0.69</v>
      </c>
      <c r="U69" s="1">
        <v>0</v>
      </c>
      <c r="V69" s="1"/>
      <c r="W69" s="1"/>
      <c r="X69" s="1" t="s">
        <v>71</v>
      </c>
      <c r="Y69" s="1">
        <v>0.19</v>
      </c>
      <c r="Z69" s="1">
        <v>0</v>
      </c>
      <c r="AA69" s="1">
        <v>0</v>
      </c>
      <c r="AB69" s="1">
        <v>0</v>
      </c>
      <c r="AC69" s="1"/>
      <c r="AD69" s="1"/>
      <c r="AE69" s="6" t="s">
        <v>71</v>
      </c>
      <c r="AF69" s="6">
        <v>0</v>
      </c>
      <c r="AG69" s="6">
        <v>0</v>
      </c>
      <c r="AH69" s="6">
        <v>0</v>
      </c>
      <c r="AI69" s="6">
        <v>0</v>
      </c>
      <c r="AJ69" s="1"/>
      <c r="AK69" s="1"/>
      <c r="AL69" s="6" t="s">
        <v>71</v>
      </c>
      <c r="AM69" s="6">
        <v>0</v>
      </c>
      <c r="AN69" s="6">
        <v>0</v>
      </c>
      <c r="AO69" s="6">
        <v>0</v>
      </c>
      <c r="AP69" s="6">
        <v>0</v>
      </c>
      <c r="AQ69" s="1"/>
      <c r="AR69" s="1"/>
      <c r="AS69" s="6" t="s">
        <v>71</v>
      </c>
      <c r="AT69" s="6">
        <v>0.26</v>
      </c>
      <c r="AU69" s="6">
        <v>0</v>
      </c>
      <c r="AV69" s="6">
        <v>0.19</v>
      </c>
      <c r="AW69" s="6">
        <v>0</v>
      </c>
      <c r="AZ69" s="6" t="s">
        <v>71</v>
      </c>
      <c r="BA69" s="6">
        <v>0</v>
      </c>
      <c r="BB69" s="6">
        <v>0</v>
      </c>
      <c r="BC69" s="6">
        <v>0</v>
      </c>
      <c r="BD69" s="6">
        <v>0</v>
      </c>
      <c r="BG69" s="6" t="s">
        <v>71</v>
      </c>
      <c r="BH69" s="6">
        <v>0.06</v>
      </c>
      <c r="BI69" s="6">
        <v>0</v>
      </c>
      <c r="BJ69" s="6">
        <v>7.0000000000000007E-2</v>
      </c>
      <c r="BK69" s="6">
        <v>0</v>
      </c>
      <c r="BN69" s="6" t="s">
        <v>71</v>
      </c>
      <c r="BO69" s="6">
        <v>0</v>
      </c>
      <c r="BP69" s="6">
        <v>0</v>
      </c>
      <c r="BQ69" s="6">
        <v>0</v>
      </c>
      <c r="BR69" s="6">
        <v>0</v>
      </c>
      <c r="BU69" s="6" t="s">
        <v>71</v>
      </c>
      <c r="BV69" s="6">
        <v>0.23</v>
      </c>
      <c r="BW69" s="6">
        <v>0</v>
      </c>
      <c r="BX69" s="6">
        <v>0.17</v>
      </c>
      <c r="BY69" s="6">
        <v>0</v>
      </c>
      <c r="CB69" s="6" t="s">
        <v>71</v>
      </c>
      <c r="CC69" s="6">
        <v>0.09</v>
      </c>
      <c r="CD69" s="6">
        <v>0</v>
      </c>
      <c r="CE69" s="6">
        <v>0.11</v>
      </c>
      <c r="CF69" s="6">
        <v>0</v>
      </c>
      <c r="CI69" s="6" t="s">
        <v>71</v>
      </c>
      <c r="CJ69" s="6">
        <v>0</v>
      </c>
      <c r="CK69" s="6">
        <v>0</v>
      </c>
      <c r="CL69" s="6">
        <v>0</v>
      </c>
      <c r="CM69" s="6">
        <v>0</v>
      </c>
      <c r="CP69" s="6" t="s">
        <v>71</v>
      </c>
      <c r="CQ69" s="6">
        <v>0</v>
      </c>
      <c r="CR69" s="6">
        <v>0</v>
      </c>
      <c r="CS69" s="6">
        <v>0</v>
      </c>
      <c r="CT69" s="6">
        <v>0</v>
      </c>
      <c r="CW69" s="6" t="s">
        <v>71</v>
      </c>
      <c r="CX69" s="6">
        <v>0.52</v>
      </c>
      <c r="CY69" s="6">
        <v>0</v>
      </c>
      <c r="CZ69" s="6">
        <v>0</v>
      </c>
      <c r="DA69" s="6">
        <v>0</v>
      </c>
      <c r="DD69" s="6" t="s">
        <v>71</v>
      </c>
      <c r="DE69" s="6">
        <v>0.2</v>
      </c>
      <c r="DF69" s="6">
        <v>0</v>
      </c>
      <c r="DG69" s="6">
        <v>0</v>
      </c>
      <c r="DH69" s="6">
        <v>0</v>
      </c>
      <c r="DK69" s="6" t="s">
        <v>71</v>
      </c>
      <c r="DL69" s="6">
        <v>0.7</v>
      </c>
      <c r="DM69" s="6">
        <v>0.62</v>
      </c>
      <c r="DN69" s="6">
        <v>0.48</v>
      </c>
      <c r="DO69" s="6">
        <v>0</v>
      </c>
      <c r="DR69" s="6" t="s">
        <v>71</v>
      </c>
      <c r="DS69" s="6">
        <v>0.63</v>
      </c>
      <c r="DT69" s="6">
        <v>4.32</v>
      </c>
      <c r="DU69" s="6">
        <v>0.14000000000000001</v>
      </c>
      <c r="DV69" s="6">
        <v>0</v>
      </c>
      <c r="DY69" s="6" t="s">
        <v>71</v>
      </c>
      <c r="DZ69" s="6">
        <v>0</v>
      </c>
      <c r="EA69" s="6">
        <v>0</v>
      </c>
      <c r="EB69" s="6">
        <v>0</v>
      </c>
      <c r="EC69" s="6">
        <v>0</v>
      </c>
      <c r="EF69" s="6" t="s">
        <v>71</v>
      </c>
      <c r="EG69" s="6">
        <v>0.12</v>
      </c>
      <c r="EH69" s="6">
        <v>0.51</v>
      </c>
      <c r="EI69" s="6">
        <v>0</v>
      </c>
      <c r="EJ69" s="6">
        <v>0</v>
      </c>
      <c r="EM69" s="6" t="s">
        <v>71</v>
      </c>
      <c r="EN69" s="6">
        <v>1.0900000000000001</v>
      </c>
      <c r="EO69" s="6">
        <v>2.77</v>
      </c>
      <c r="EP69" s="6">
        <v>0.17</v>
      </c>
      <c r="EQ69" s="6">
        <v>0</v>
      </c>
      <c r="ET69" s="6" t="s">
        <v>71</v>
      </c>
      <c r="EU69" s="6">
        <v>10.92</v>
      </c>
      <c r="EV69" s="6">
        <v>1.05</v>
      </c>
      <c r="EW69" s="6">
        <v>17.350000000000001</v>
      </c>
      <c r="EX69" s="6">
        <v>0</v>
      </c>
      <c r="FA69" s="6" t="s">
        <v>71</v>
      </c>
      <c r="FB69" s="6">
        <v>20.71</v>
      </c>
      <c r="FC69" s="6">
        <v>0</v>
      </c>
      <c r="FD69" s="6">
        <v>30.87</v>
      </c>
      <c r="FE69" s="6">
        <v>0</v>
      </c>
      <c r="FH69" s="6" t="s">
        <v>71</v>
      </c>
      <c r="FI69" s="6">
        <v>20.53</v>
      </c>
      <c r="FJ69" s="6">
        <v>1.82</v>
      </c>
      <c r="FK69" s="6">
        <v>31.41</v>
      </c>
      <c r="FL69" s="6">
        <v>0</v>
      </c>
      <c r="FO69" s="6" t="s">
        <v>71</v>
      </c>
      <c r="FP69" s="6">
        <v>24.22</v>
      </c>
      <c r="FQ69" s="6">
        <v>0</v>
      </c>
      <c r="FR69" s="6">
        <v>34.39</v>
      </c>
      <c r="FS69" s="6">
        <v>5.36</v>
      </c>
      <c r="FV69" s="6" t="s">
        <v>71</v>
      </c>
      <c r="FW69" s="6">
        <v>22.12</v>
      </c>
      <c r="FX69" s="6">
        <v>1.67</v>
      </c>
      <c r="FY69" s="6">
        <v>30.07</v>
      </c>
      <c r="FZ69" s="6">
        <v>0</v>
      </c>
      <c r="GC69" s="6" t="s">
        <v>71</v>
      </c>
      <c r="GD69" s="6">
        <v>20.32</v>
      </c>
      <c r="GE69" s="6">
        <v>0</v>
      </c>
      <c r="GF69" s="6">
        <v>30.12</v>
      </c>
      <c r="GG69" s="6">
        <v>0</v>
      </c>
      <c r="GJ69" s="58" t="s">
        <v>71</v>
      </c>
      <c r="GK69" s="58">
        <v>21.34</v>
      </c>
      <c r="GL69" s="58">
        <v>0</v>
      </c>
      <c r="GM69" s="58">
        <v>32.36</v>
      </c>
      <c r="GN69" s="58">
        <v>0</v>
      </c>
      <c r="GQ69" s="58" t="s">
        <v>71</v>
      </c>
      <c r="GR69" s="58">
        <v>17.46</v>
      </c>
      <c r="GS69" s="58">
        <v>0</v>
      </c>
      <c r="GT69" s="58">
        <v>24.56</v>
      </c>
      <c r="GU69" s="58">
        <v>0</v>
      </c>
      <c r="GX69" s="64" t="s">
        <v>71</v>
      </c>
      <c r="GY69" s="64">
        <v>21.39</v>
      </c>
      <c r="GZ69" s="64">
        <v>0</v>
      </c>
      <c r="HA69" s="64">
        <v>27.31</v>
      </c>
      <c r="HB69" s="64">
        <v>0</v>
      </c>
    </row>
    <row r="70" spans="1:210" x14ac:dyDescent="0.3">
      <c r="A70" s="1">
        <v>3.2499999999999964</v>
      </c>
      <c r="B70" s="1">
        <v>3.2999999999999963</v>
      </c>
      <c r="C70" s="1" t="s">
        <v>72</v>
      </c>
      <c r="D70" s="1">
        <v>0</v>
      </c>
      <c r="E70" s="1">
        <v>0</v>
      </c>
      <c r="F70" s="1">
        <v>0</v>
      </c>
      <c r="G70" s="1">
        <v>0</v>
      </c>
      <c r="H70" s="1"/>
      <c r="I70" s="1"/>
      <c r="J70" s="1" t="s">
        <v>72</v>
      </c>
      <c r="K70" s="1">
        <v>0</v>
      </c>
      <c r="L70" s="1">
        <v>0</v>
      </c>
      <c r="M70" s="1">
        <v>0</v>
      </c>
      <c r="N70" s="1">
        <v>0</v>
      </c>
      <c r="O70" s="1"/>
      <c r="P70" s="1"/>
      <c r="Q70" s="1" t="s">
        <v>72</v>
      </c>
      <c r="R70" s="1">
        <v>0</v>
      </c>
      <c r="S70" s="1">
        <v>0</v>
      </c>
      <c r="T70" s="1">
        <v>0</v>
      </c>
      <c r="U70" s="1">
        <v>0</v>
      </c>
      <c r="V70" s="1"/>
      <c r="W70" s="1"/>
      <c r="X70" s="1" t="s">
        <v>72</v>
      </c>
      <c r="Y70" s="1">
        <v>0</v>
      </c>
      <c r="Z70" s="1">
        <v>0</v>
      </c>
      <c r="AA70" s="1">
        <v>0</v>
      </c>
      <c r="AB70" s="1">
        <v>0</v>
      </c>
      <c r="AC70" s="1"/>
      <c r="AD70" s="1"/>
      <c r="AE70" s="6" t="s">
        <v>72</v>
      </c>
      <c r="AF70" s="6">
        <v>0</v>
      </c>
      <c r="AG70" s="6">
        <v>0</v>
      </c>
      <c r="AH70" s="6">
        <v>0</v>
      </c>
      <c r="AI70" s="6">
        <v>0</v>
      </c>
      <c r="AJ70" s="1"/>
      <c r="AK70" s="1"/>
      <c r="AL70" s="6" t="s">
        <v>72</v>
      </c>
      <c r="AM70" s="6">
        <v>0.32</v>
      </c>
      <c r="AN70" s="6">
        <v>0</v>
      </c>
      <c r="AO70" s="6">
        <v>0.39</v>
      </c>
      <c r="AP70" s="6">
        <v>0</v>
      </c>
      <c r="AQ70" s="1"/>
      <c r="AR70" s="1"/>
      <c r="AS70" s="6" t="s">
        <v>72</v>
      </c>
      <c r="AT70" s="6">
        <v>0.04</v>
      </c>
      <c r="AU70" s="6">
        <v>0</v>
      </c>
      <c r="AV70" s="6">
        <v>0.05</v>
      </c>
      <c r="AW70" s="6">
        <v>0</v>
      </c>
      <c r="AZ70" s="6" t="s">
        <v>72</v>
      </c>
      <c r="BA70" s="6">
        <v>0</v>
      </c>
      <c r="BB70" s="6">
        <v>0</v>
      </c>
      <c r="BC70" s="6">
        <v>0</v>
      </c>
      <c r="BD70" s="6">
        <v>0</v>
      </c>
      <c r="BG70" s="6" t="s">
        <v>72</v>
      </c>
      <c r="BH70" s="6">
        <v>0.44</v>
      </c>
      <c r="BI70" s="6">
        <v>0</v>
      </c>
      <c r="BJ70" s="6">
        <v>0.5</v>
      </c>
      <c r="BK70" s="6">
        <v>0</v>
      </c>
      <c r="BN70" s="6" t="s">
        <v>72</v>
      </c>
      <c r="BO70" s="6">
        <v>0</v>
      </c>
      <c r="BP70" s="6">
        <v>0</v>
      </c>
      <c r="BQ70" s="6">
        <v>0</v>
      </c>
      <c r="BR70" s="6">
        <v>0</v>
      </c>
      <c r="BU70" s="6" t="s">
        <v>72</v>
      </c>
      <c r="BV70" s="6">
        <v>0.27</v>
      </c>
      <c r="BW70" s="6">
        <v>0.62</v>
      </c>
      <c r="BX70" s="6">
        <v>0.26</v>
      </c>
      <c r="BY70" s="6">
        <v>0</v>
      </c>
      <c r="CB70" s="6" t="s">
        <v>72</v>
      </c>
      <c r="CC70" s="6">
        <v>0.25</v>
      </c>
      <c r="CD70" s="6">
        <v>1.87</v>
      </c>
      <c r="CE70" s="6">
        <v>0</v>
      </c>
      <c r="CF70" s="6">
        <v>0</v>
      </c>
      <c r="CI70" s="6" t="s">
        <v>72</v>
      </c>
      <c r="CJ70" s="6">
        <v>7.0000000000000007E-2</v>
      </c>
      <c r="CK70" s="6">
        <v>0.76</v>
      </c>
      <c r="CL70" s="6">
        <v>0</v>
      </c>
      <c r="CM70" s="6">
        <v>0</v>
      </c>
      <c r="CP70" s="6" t="s">
        <v>72</v>
      </c>
      <c r="CQ70" s="6">
        <v>1.26</v>
      </c>
      <c r="CR70" s="6">
        <v>0</v>
      </c>
      <c r="CS70" s="6">
        <v>0.96</v>
      </c>
      <c r="CT70" s="6">
        <v>3.17</v>
      </c>
      <c r="CW70" s="6" t="s">
        <v>72</v>
      </c>
      <c r="CX70" s="6">
        <v>6.01</v>
      </c>
      <c r="CY70" s="6">
        <v>26.34</v>
      </c>
      <c r="CZ70" s="6">
        <v>2.2999999999999998</v>
      </c>
      <c r="DA70" s="6">
        <v>0</v>
      </c>
      <c r="DD70" s="6" t="s">
        <v>72</v>
      </c>
      <c r="DE70" s="6">
        <v>2.4700000000000002</v>
      </c>
      <c r="DF70" s="6">
        <v>2.44</v>
      </c>
      <c r="DG70" s="6">
        <v>2.76</v>
      </c>
      <c r="DH70" s="6">
        <v>0</v>
      </c>
      <c r="DK70" s="6" t="s">
        <v>72</v>
      </c>
      <c r="DL70" s="6">
        <v>3.04</v>
      </c>
      <c r="DM70" s="6">
        <v>2.96</v>
      </c>
      <c r="DN70" s="6">
        <v>3.54</v>
      </c>
      <c r="DO70" s="6">
        <v>0</v>
      </c>
      <c r="DR70" s="6" t="s">
        <v>72</v>
      </c>
      <c r="DS70" s="6">
        <v>2.88</v>
      </c>
      <c r="DT70" s="6">
        <v>9.85</v>
      </c>
      <c r="DU70" s="6">
        <v>1.2</v>
      </c>
      <c r="DV70" s="6">
        <v>0</v>
      </c>
      <c r="DY70" s="6" t="s">
        <v>72</v>
      </c>
      <c r="DZ70" s="6">
        <v>0.42</v>
      </c>
      <c r="EA70" s="6">
        <v>0</v>
      </c>
      <c r="EB70" s="6">
        <v>0.57999999999999996</v>
      </c>
      <c r="EC70" s="6">
        <v>0</v>
      </c>
      <c r="EF70" s="6" t="s">
        <v>72</v>
      </c>
      <c r="EG70" s="6">
        <v>0.16</v>
      </c>
      <c r="EH70" s="6">
        <v>0</v>
      </c>
      <c r="EI70" s="6">
        <v>0.24</v>
      </c>
      <c r="EJ70" s="6">
        <v>0</v>
      </c>
      <c r="EM70" s="6" t="s">
        <v>72</v>
      </c>
      <c r="EN70" s="6">
        <v>0</v>
      </c>
      <c r="EO70" s="6">
        <v>0</v>
      </c>
      <c r="EP70" s="6">
        <v>0</v>
      </c>
      <c r="EQ70" s="6">
        <v>0</v>
      </c>
      <c r="ET70" s="6" t="s">
        <v>72</v>
      </c>
      <c r="EU70" s="6">
        <v>4.1100000000000003</v>
      </c>
      <c r="EV70" s="6">
        <v>0</v>
      </c>
      <c r="EW70" s="6">
        <v>0.28000000000000003</v>
      </c>
      <c r="EX70" s="6">
        <v>26.31</v>
      </c>
      <c r="FA70" s="6" t="s">
        <v>72</v>
      </c>
      <c r="FB70" s="6">
        <v>0.24</v>
      </c>
      <c r="FC70" s="6">
        <v>0</v>
      </c>
      <c r="FD70" s="6">
        <v>0.36</v>
      </c>
      <c r="FE70" s="6">
        <v>0</v>
      </c>
      <c r="FH70" s="6" t="s">
        <v>72</v>
      </c>
      <c r="FI70" s="6">
        <v>0</v>
      </c>
      <c r="FJ70" s="6">
        <v>0</v>
      </c>
      <c r="FK70" s="6">
        <v>0</v>
      </c>
      <c r="FL70" s="6">
        <v>0</v>
      </c>
      <c r="FO70" s="6" t="s">
        <v>72</v>
      </c>
      <c r="FP70" s="6">
        <v>0</v>
      </c>
      <c r="FQ70" s="6">
        <v>0</v>
      </c>
      <c r="FR70" s="6">
        <v>0</v>
      </c>
      <c r="FS70" s="6">
        <v>0</v>
      </c>
      <c r="FV70" s="6" t="s">
        <v>72</v>
      </c>
      <c r="FW70" s="6">
        <v>0</v>
      </c>
      <c r="FX70" s="6">
        <v>0</v>
      </c>
      <c r="FY70" s="6">
        <v>0</v>
      </c>
      <c r="FZ70" s="6">
        <v>0</v>
      </c>
      <c r="GC70" s="6" t="s">
        <v>72</v>
      </c>
      <c r="GD70" s="6">
        <v>0.41</v>
      </c>
      <c r="GE70" s="6">
        <v>0</v>
      </c>
      <c r="GF70" s="6">
        <v>0.62</v>
      </c>
      <c r="GG70" s="6">
        <v>0</v>
      </c>
      <c r="GJ70" s="58" t="s">
        <v>72</v>
      </c>
      <c r="GK70" s="58">
        <v>0.4</v>
      </c>
      <c r="GL70" s="58">
        <v>0</v>
      </c>
      <c r="GM70" s="58">
        <v>0.6</v>
      </c>
      <c r="GN70" s="58">
        <v>0</v>
      </c>
      <c r="GQ70" s="58" t="s">
        <v>72</v>
      </c>
      <c r="GR70" s="58">
        <v>0</v>
      </c>
      <c r="GS70" s="58">
        <v>0</v>
      </c>
      <c r="GT70" s="58">
        <v>0</v>
      </c>
      <c r="GU70" s="58">
        <v>0</v>
      </c>
      <c r="GX70" s="64" t="s">
        <v>72</v>
      </c>
      <c r="GY70" s="64">
        <v>0.67</v>
      </c>
      <c r="GZ70" s="64">
        <v>0</v>
      </c>
      <c r="HA70" s="64">
        <v>0.67</v>
      </c>
      <c r="HB70" s="64">
        <v>0</v>
      </c>
    </row>
    <row r="71" spans="1:210" x14ac:dyDescent="0.3">
      <c r="A71" s="1">
        <v>3.2999999999999963</v>
      </c>
      <c r="B71" s="1">
        <v>3.3499999999999961</v>
      </c>
      <c r="C71" s="1" t="s">
        <v>73</v>
      </c>
      <c r="D71" s="1">
        <v>0.13</v>
      </c>
      <c r="E71" s="1">
        <v>0</v>
      </c>
      <c r="F71" s="1">
        <v>0.17</v>
      </c>
      <c r="G71" s="1">
        <v>0</v>
      </c>
      <c r="H71" s="1"/>
      <c r="I71" s="1"/>
      <c r="J71" s="1" t="s">
        <v>73</v>
      </c>
      <c r="K71" s="1">
        <v>0.44</v>
      </c>
      <c r="L71" s="1">
        <v>2.2599999999999998</v>
      </c>
      <c r="M71" s="1">
        <v>0.16</v>
      </c>
      <c r="N71" s="1">
        <v>0</v>
      </c>
      <c r="O71" s="1"/>
      <c r="P71" s="1"/>
      <c r="Q71" s="1" t="s">
        <v>73</v>
      </c>
      <c r="R71" s="1">
        <v>0.75</v>
      </c>
      <c r="S71" s="1">
        <v>0</v>
      </c>
      <c r="T71" s="1">
        <v>1.04</v>
      </c>
      <c r="U71" s="1">
        <v>0</v>
      </c>
      <c r="V71" s="1"/>
      <c r="W71" s="1"/>
      <c r="X71" s="1" t="s">
        <v>73</v>
      </c>
      <c r="Y71" s="1">
        <v>0</v>
      </c>
      <c r="Z71" s="1">
        <v>0</v>
      </c>
      <c r="AA71" s="1">
        <v>0</v>
      </c>
      <c r="AB71" s="1">
        <v>0</v>
      </c>
      <c r="AC71" s="1"/>
      <c r="AD71" s="1"/>
      <c r="AE71" s="6" t="s">
        <v>73</v>
      </c>
      <c r="AF71" s="6">
        <v>2.13</v>
      </c>
      <c r="AG71" s="6">
        <v>0</v>
      </c>
      <c r="AH71" s="6">
        <v>2.44</v>
      </c>
      <c r="AI71" s="6">
        <v>0</v>
      </c>
      <c r="AJ71" s="1"/>
      <c r="AK71" s="1"/>
      <c r="AL71" s="6" t="s">
        <v>73</v>
      </c>
      <c r="AM71" s="6">
        <v>1.59</v>
      </c>
      <c r="AN71" s="6">
        <v>0</v>
      </c>
      <c r="AO71" s="6">
        <v>1.77</v>
      </c>
      <c r="AP71" s="6">
        <v>0</v>
      </c>
      <c r="AQ71" s="1"/>
      <c r="AR71" s="1"/>
      <c r="AS71" s="6" t="s">
        <v>73</v>
      </c>
      <c r="AT71" s="6">
        <v>1.1499999999999999</v>
      </c>
      <c r="AU71" s="6">
        <v>0.27</v>
      </c>
      <c r="AV71" s="6">
        <v>1.34</v>
      </c>
      <c r="AW71" s="6">
        <v>0</v>
      </c>
      <c r="AZ71" s="6" t="s">
        <v>73</v>
      </c>
      <c r="BA71" s="6">
        <v>2.58</v>
      </c>
      <c r="BB71" s="6">
        <v>0</v>
      </c>
      <c r="BC71" s="6">
        <v>3.04</v>
      </c>
      <c r="BD71" s="6">
        <v>0</v>
      </c>
      <c r="BG71" s="6" t="s">
        <v>73</v>
      </c>
      <c r="BH71" s="6">
        <v>1.87</v>
      </c>
      <c r="BI71" s="6">
        <v>0</v>
      </c>
      <c r="BJ71" s="6">
        <v>2.14</v>
      </c>
      <c r="BK71" s="6">
        <v>0</v>
      </c>
      <c r="BN71" s="6" t="s">
        <v>73</v>
      </c>
      <c r="BO71" s="6">
        <v>1.73</v>
      </c>
      <c r="BP71" s="6">
        <v>0</v>
      </c>
      <c r="BQ71" s="6">
        <v>1.8</v>
      </c>
      <c r="BR71" s="6">
        <v>0</v>
      </c>
      <c r="BU71" s="6" t="s">
        <v>73</v>
      </c>
      <c r="BV71" s="6">
        <v>2</v>
      </c>
      <c r="BW71" s="6">
        <v>0</v>
      </c>
      <c r="BX71" s="6">
        <v>2.46</v>
      </c>
      <c r="BY71" s="6">
        <v>0</v>
      </c>
      <c r="CB71" s="6" t="s">
        <v>73</v>
      </c>
      <c r="CC71" s="6">
        <v>2.04</v>
      </c>
      <c r="CD71" s="6">
        <v>0</v>
      </c>
      <c r="CE71" s="6">
        <v>2.4300000000000002</v>
      </c>
      <c r="CF71" s="6">
        <v>0</v>
      </c>
      <c r="CI71" s="6" t="s">
        <v>73</v>
      </c>
      <c r="CJ71" s="6">
        <v>4.12</v>
      </c>
      <c r="CK71" s="6">
        <v>0.64</v>
      </c>
      <c r="CL71" s="6">
        <v>5.0199999999999996</v>
      </c>
      <c r="CM71" s="6">
        <v>0</v>
      </c>
      <c r="CP71" s="6" t="s">
        <v>73</v>
      </c>
      <c r="CQ71" s="6">
        <v>0.15</v>
      </c>
      <c r="CR71" s="6">
        <v>0</v>
      </c>
      <c r="CS71" s="6">
        <v>0</v>
      </c>
      <c r="CT71" s="6">
        <v>2.34</v>
      </c>
      <c r="CW71" s="6" t="s">
        <v>73</v>
      </c>
      <c r="CX71" s="6">
        <v>0.23</v>
      </c>
      <c r="CY71" s="6">
        <v>0</v>
      </c>
      <c r="CZ71" s="6">
        <v>0</v>
      </c>
      <c r="DA71" s="6">
        <v>0</v>
      </c>
      <c r="DD71" s="6" t="s">
        <v>73</v>
      </c>
      <c r="DE71" s="6">
        <v>0</v>
      </c>
      <c r="DF71" s="6">
        <v>0</v>
      </c>
      <c r="DG71" s="6">
        <v>0</v>
      </c>
      <c r="DH71" s="6">
        <v>0</v>
      </c>
      <c r="DK71" s="6" t="s">
        <v>73</v>
      </c>
      <c r="DL71" s="6">
        <v>2.0499999999999998</v>
      </c>
      <c r="DM71" s="6">
        <v>9.02</v>
      </c>
      <c r="DN71" s="6">
        <v>0.77</v>
      </c>
      <c r="DO71" s="6">
        <v>0</v>
      </c>
      <c r="DR71" s="6" t="s">
        <v>73</v>
      </c>
      <c r="DS71" s="6">
        <v>2.0699999999999998</v>
      </c>
      <c r="DT71" s="6">
        <v>15.85</v>
      </c>
      <c r="DU71" s="6">
        <v>0</v>
      </c>
      <c r="DV71" s="6">
        <v>0</v>
      </c>
      <c r="DY71" s="6" t="s">
        <v>73</v>
      </c>
      <c r="DZ71" s="6">
        <v>3.39</v>
      </c>
      <c r="EA71" s="6">
        <v>18.43</v>
      </c>
      <c r="EB71" s="6">
        <v>0</v>
      </c>
      <c r="EC71" s="6">
        <v>0</v>
      </c>
      <c r="EF71" s="6" t="s">
        <v>73</v>
      </c>
      <c r="EG71" s="6">
        <v>2.29</v>
      </c>
      <c r="EH71" s="6">
        <v>9.3699999999999992</v>
      </c>
      <c r="EI71" s="6">
        <v>0.26</v>
      </c>
      <c r="EJ71" s="6">
        <v>0</v>
      </c>
      <c r="EM71" s="6" t="s">
        <v>73</v>
      </c>
      <c r="EN71" s="6">
        <v>1.18</v>
      </c>
      <c r="EO71" s="6">
        <v>2.13</v>
      </c>
      <c r="EP71" s="6">
        <v>0.42</v>
      </c>
      <c r="EQ71" s="6">
        <v>0</v>
      </c>
      <c r="ET71" s="6" t="s">
        <v>73</v>
      </c>
      <c r="EU71" s="6">
        <v>1.1000000000000001</v>
      </c>
      <c r="EV71" s="6">
        <v>0.94</v>
      </c>
      <c r="EW71" s="6">
        <v>1.57</v>
      </c>
      <c r="EX71" s="6">
        <v>0</v>
      </c>
      <c r="FA71" s="6" t="s">
        <v>73</v>
      </c>
      <c r="FB71" s="6">
        <v>0.32</v>
      </c>
      <c r="FC71" s="6">
        <v>0</v>
      </c>
      <c r="FD71" s="6">
        <v>0.47</v>
      </c>
      <c r="FE71" s="6">
        <v>0</v>
      </c>
      <c r="FH71" s="6" t="s">
        <v>73</v>
      </c>
      <c r="FI71" s="6">
        <v>0</v>
      </c>
      <c r="FJ71" s="6">
        <v>0</v>
      </c>
      <c r="FK71" s="6">
        <v>0</v>
      </c>
      <c r="FL71" s="6">
        <v>0</v>
      </c>
      <c r="FO71" s="6" t="s">
        <v>73</v>
      </c>
      <c r="FP71" s="6">
        <v>0</v>
      </c>
      <c r="FQ71" s="6">
        <v>0</v>
      </c>
      <c r="FR71" s="6">
        <v>0</v>
      </c>
      <c r="FS71" s="6">
        <v>0</v>
      </c>
      <c r="FV71" s="6" t="s">
        <v>73</v>
      </c>
      <c r="FW71" s="6">
        <v>0.12</v>
      </c>
      <c r="FX71" s="6">
        <v>0</v>
      </c>
      <c r="FY71" s="6">
        <v>0.17</v>
      </c>
      <c r="FZ71" s="6">
        <v>0</v>
      </c>
      <c r="GC71" s="6" t="s">
        <v>73</v>
      </c>
      <c r="GD71" s="6">
        <v>0</v>
      </c>
      <c r="GE71" s="6">
        <v>0</v>
      </c>
      <c r="GF71" s="6">
        <v>0</v>
      </c>
      <c r="GG71" s="6">
        <v>0</v>
      </c>
      <c r="GJ71" s="58" t="s">
        <v>73</v>
      </c>
      <c r="GK71" s="58">
        <v>0</v>
      </c>
      <c r="GL71" s="58">
        <v>0</v>
      </c>
      <c r="GM71" s="58">
        <v>0</v>
      </c>
      <c r="GN71" s="58">
        <v>0</v>
      </c>
      <c r="GQ71" s="58" t="s">
        <v>73</v>
      </c>
      <c r="GR71" s="58">
        <v>0.34</v>
      </c>
      <c r="GS71" s="58">
        <v>0</v>
      </c>
      <c r="GT71" s="58">
        <v>0.47</v>
      </c>
      <c r="GU71" s="58">
        <v>0</v>
      </c>
      <c r="GX71" s="64" t="s">
        <v>73</v>
      </c>
      <c r="GY71" s="64">
        <v>0</v>
      </c>
      <c r="GZ71" s="64">
        <v>0</v>
      </c>
      <c r="HA71" s="64">
        <v>0</v>
      </c>
      <c r="HB71" s="64">
        <v>0</v>
      </c>
    </row>
    <row r="72" spans="1:210" x14ac:dyDescent="0.3">
      <c r="A72" s="1">
        <v>3.3499999999999961</v>
      </c>
      <c r="B72" s="1">
        <v>3.3999999999999959</v>
      </c>
      <c r="C72" s="1" t="s">
        <v>74</v>
      </c>
      <c r="D72" s="1">
        <v>0.68</v>
      </c>
      <c r="E72" s="1">
        <v>0</v>
      </c>
      <c r="F72" s="1">
        <v>0.92</v>
      </c>
      <c r="G72" s="1">
        <v>0</v>
      </c>
      <c r="H72" s="1"/>
      <c r="I72" s="1"/>
      <c r="J72" s="1" t="s">
        <v>74</v>
      </c>
      <c r="K72" s="1">
        <v>0</v>
      </c>
      <c r="L72" s="1">
        <v>0</v>
      </c>
      <c r="M72" s="1">
        <v>0</v>
      </c>
      <c r="N72" s="1">
        <v>0</v>
      </c>
      <c r="O72" s="1"/>
      <c r="P72" s="1"/>
      <c r="Q72" s="1" t="s">
        <v>74</v>
      </c>
      <c r="R72" s="1">
        <v>0</v>
      </c>
      <c r="S72" s="1">
        <v>0</v>
      </c>
      <c r="T72" s="1">
        <v>0</v>
      </c>
      <c r="U72" s="1">
        <v>0</v>
      </c>
      <c r="V72" s="1"/>
      <c r="W72" s="1"/>
      <c r="X72" s="1" t="s">
        <v>74</v>
      </c>
      <c r="Y72" s="1">
        <v>0</v>
      </c>
      <c r="Z72" s="1">
        <v>0</v>
      </c>
      <c r="AA72" s="1">
        <v>0</v>
      </c>
      <c r="AB72" s="1">
        <v>0</v>
      </c>
      <c r="AC72" s="1"/>
      <c r="AD72" s="1"/>
      <c r="AE72" s="6" t="s">
        <v>74</v>
      </c>
      <c r="AF72" s="6">
        <v>0.06</v>
      </c>
      <c r="AG72" s="6">
        <v>0.63</v>
      </c>
      <c r="AH72" s="6">
        <v>0</v>
      </c>
      <c r="AI72" s="6">
        <v>0</v>
      </c>
      <c r="AJ72" s="1"/>
      <c r="AK72" s="1"/>
      <c r="AL72" s="6" t="s">
        <v>74</v>
      </c>
      <c r="AM72" s="6">
        <v>0.11</v>
      </c>
      <c r="AN72" s="6">
        <v>1.17</v>
      </c>
      <c r="AO72" s="6">
        <v>0</v>
      </c>
      <c r="AP72" s="6">
        <v>0</v>
      </c>
      <c r="AQ72" s="1"/>
      <c r="AR72" s="1"/>
      <c r="AS72" s="6" t="s">
        <v>74</v>
      </c>
      <c r="AT72" s="6">
        <v>0.11</v>
      </c>
      <c r="AU72" s="6">
        <v>1.08</v>
      </c>
      <c r="AV72" s="6">
        <v>0</v>
      </c>
      <c r="AW72" s="6">
        <v>0</v>
      </c>
      <c r="AZ72" s="6" t="s">
        <v>74</v>
      </c>
      <c r="BA72" s="6">
        <v>0</v>
      </c>
      <c r="BB72" s="6">
        <v>0</v>
      </c>
      <c r="BC72" s="6">
        <v>0</v>
      </c>
      <c r="BD72" s="6">
        <v>0</v>
      </c>
      <c r="BG72" s="6" t="s">
        <v>74</v>
      </c>
      <c r="BH72" s="6">
        <v>0.12</v>
      </c>
      <c r="BI72" s="6">
        <v>0</v>
      </c>
      <c r="BJ72" s="6">
        <v>0</v>
      </c>
      <c r="BK72" s="6">
        <v>0</v>
      </c>
      <c r="BN72" s="6" t="s">
        <v>74</v>
      </c>
      <c r="BO72" s="6">
        <v>0.04</v>
      </c>
      <c r="BP72" s="6">
        <v>0</v>
      </c>
      <c r="BQ72" s="6">
        <v>0.04</v>
      </c>
      <c r="BR72" s="6">
        <v>0</v>
      </c>
      <c r="BU72" s="6" t="s">
        <v>74</v>
      </c>
      <c r="BV72" s="6">
        <v>0</v>
      </c>
      <c r="BW72" s="6">
        <v>0</v>
      </c>
      <c r="BX72" s="6">
        <v>0</v>
      </c>
      <c r="BY72" s="6">
        <v>0</v>
      </c>
      <c r="CB72" s="6" t="s">
        <v>74</v>
      </c>
      <c r="CC72" s="6">
        <v>0.85</v>
      </c>
      <c r="CD72" s="6">
        <v>0.41</v>
      </c>
      <c r="CE72" s="6">
        <v>0.96</v>
      </c>
      <c r="CF72" s="6">
        <v>0</v>
      </c>
      <c r="CI72" s="6" t="s">
        <v>74</v>
      </c>
      <c r="CJ72" s="6">
        <v>0.53</v>
      </c>
      <c r="CK72" s="6">
        <v>3.02</v>
      </c>
      <c r="CL72" s="6">
        <v>0.32</v>
      </c>
      <c r="CM72" s="6">
        <v>0</v>
      </c>
      <c r="CP72" s="6" t="s">
        <v>74</v>
      </c>
      <c r="CQ72" s="6">
        <v>1.29</v>
      </c>
      <c r="CR72" s="6">
        <v>3.24</v>
      </c>
      <c r="CS72" s="6">
        <v>1.21</v>
      </c>
      <c r="CT72" s="6">
        <v>0</v>
      </c>
      <c r="CW72" s="6" t="s">
        <v>74</v>
      </c>
      <c r="CX72" s="6">
        <v>0.35</v>
      </c>
      <c r="CY72" s="6">
        <v>0</v>
      </c>
      <c r="CZ72" s="6">
        <v>0.49</v>
      </c>
      <c r="DA72" s="6">
        <v>0</v>
      </c>
      <c r="DD72" s="6" t="s">
        <v>74</v>
      </c>
      <c r="DE72" s="6">
        <v>1.37</v>
      </c>
      <c r="DF72" s="6">
        <v>5.43</v>
      </c>
      <c r="DG72" s="6">
        <v>0.25</v>
      </c>
      <c r="DH72" s="6">
        <v>0</v>
      </c>
      <c r="DK72" s="6" t="s">
        <v>74</v>
      </c>
      <c r="DL72" s="6">
        <v>21.28</v>
      </c>
      <c r="DM72" s="6">
        <v>0</v>
      </c>
      <c r="DN72" s="6">
        <v>25.87</v>
      </c>
      <c r="DO72" s="6">
        <v>26.84</v>
      </c>
      <c r="DR72" s="6" t="s">
        <v>74</v>
      </c>
      <c r="DS72" s="6">
        <v>27.5</v>
      </c>
      <c r="DT72" s="6">
        <v>0</v>
      </c>
      <c r="DU72" s="6">
        <v>30.94</v>
      </c>
      <c r="DV72" s="6">
        <v>62.33</v>
      </c>
      <c r="DY72" s="6" t="s">
        <v>74</v>
      </c>
      <c r="DZ72" s="6">
        <v>27.21</v>
      </c>
      <c r="EA72" s="6">
        <v>0.57999999999999996</v>
      </c>
      <c r="EB72" s="6">
        <v>34.130000000000003</v>
      </c>
      <c r="EC72" s="6">
        <v>35.950000000000003</v>
      </c>
      <c r="EF72" s="6" t="s">
        <v>74</v>
      </c>
      <c r="EG72" s="6">
        <v>23.75</v>
      </c>
      <c r="EH72" s="6">
        <v>0</v>
      </c>
      <c r="EI72" s="6">
        <v>31.93</v>
      </c>
      <c r="EJ72" s="6">
        <v>42.98</v>
      </c>
      <c r="EM72" s="6" t="s">
        <v>74</v>
      </c>
      <c r="EN72" s="6">
        <v>21.37</v>
      </c>
      <c r="EO72" s="6">
        <v>1</v>
      </c>
      <c r="EP72" s="6">
        <v>34.090000000000003</v>
      </c>
      <c r="EQ72" s="6">
        <v>23.7</v>
      </c>
      <c r="ET72" s="6" t="s">
        <v>74</v>
      </c>
      <c r="EU72" s="6">
        <v>9.85</v>
      </c>
      <c r="EV72" s="6">
        <v>0.63</v>
      </c>
      <c r="EW72" s="6">
        <v>15.62</v>
      </c>
      <c r="EX72" s="6">
        <v>1.55</v>
      </c>
      <c r="FA72" s="6" t="s">
        <v>74</v>
      </c>
      <c r="FB72" s="6">
        <v>0.88</v>
      </c>
      <c r="FC72" s="6">
        <v>0</v>
      </c>
      <c r="FD72" s="6">
        <v>1.32</v>
      </c>
      <c r="FE72" s="6">
        <v>0</v>
      </c>
      <c r="FH72" s="6" t="s">
        <v>74</v>
      </c>
      <c r="FI72" s="6">
        <v>0.19</v>
      </c>
      <c r="FJ72" s="6">
        <v>0</v>
      </c>
      <c r="FK72" s="6">
        <v>0.28999999999999998</v>
      </c>
      <c r="FL72" s="6">
        <v>0</v>
      </c>
      <c r="FO72" s="6" t="s">
        <v>74</v>
      </c>
      <c r="FP72" s="6">
        <v>0.84</v>
      </c>
      <c r="FQ72" s="6">
        <v>1.04</v>
      </c>
      <c r="FR72" s="6">
        <v>0.28999999999999998</v>
      </c>
      <c r="FS72" s="6">
        <v>4.24</v>
      </c>
      <c r="FV72" s="6" t="s">
        <v>74</v>
      </c>
      <c r="FW72" s="6">
        <v>0.31</v>
      </c>
      <c r="FX72" s="6">
        <v>0</v>
      </c>
      <c r="FY72" s="6">
        <v>0.43</v>
      </c>
      <c r="FZ72" s="6">
        <v>0</v>
      </c>
      <c r="GC72" s="6" t="s">
        <v>74</v>
      </c>
      <c r="GD72" s="6">
        <v>0.3</v>
      </c>
      <c r="GE72" s="6">
        <v>0</v>
      </c>
      <c r="GF72" s="6">
        <v>0.45</v>
      </c>
      <c r="GG72" s="6">
        <v>0</v>
      </c>
      <c r="GJ72" s="58" t="s">
        <v>74</v>
      </c>
      <c r="GK72" s="58">
        <v>1.27</v>
      </c>
      <c r="GL72" s="58">
        <v>0</v>
      </c>
      <c r="GM72" s="58">
        <v>1.64</v>
      </c>
      <c r="GN72" s="58">
        <v>2.52</v>
      </c>
      <c r="GQ72" s="58" t="s">
        <v>74</v>
      </c>
      <c r="GR72" s="58">
        <v>0</v>
      </c>
      <c r="GS72" s="58">
        <v>0</v>
      </c>
      <c r="GT72" s="58">
        <v>0</v>
      </c>
      <c r="GU72" s="58">
        <v>0</v>
      </c>
      <c r="GX72" s="64" t="s">
        <v>74</v>
      </c>
      <c r="GY72" s="64">
        <v>0</v>
      </c>
      <c r="GZ72" s="64">
        <v>0</v>
      </c>
      <c r="HA72" s="64">
        <v>0</v>
      </c>
      <c r="HB72" s="64">
        <v>0</v>
      </c>
    </row>
    <row r="73" spans="1:210" x14ac:dyDescent="0.3">
      <c r="A73" s="1">
        <v>3.3999999999999959</v>
      </c>
      <c r="B73" s="1">
        <v>3.4499999999999957</v>
      </c>
      <c r="C73" s="1" t="s">
        <v>75</v>
      </c>
      <c r="D73" s="1">
        <v>0</v>
      </c>
      <c r="E73" s="1">
        <v>0</v>
      </c>
      <c r="F73" s="1">
        <v>0</v>
      </c>
      <c r="G73" s="1">
        <v>0</v>
      </c>
      <c r="H73" s="1"/>
      <c r="I73" s="1"/>
      <c r="J73" s="1" t="s">
        <v>75</v>
      </c>
      <c r="K73" s="1">
        <v>0.24</v>
      </c>
      <c r="L73" s="1">
        <v>1.7</v>
      </c>
      <c r="M73" s="1">
        <v>0</v>
      </c>
      <c r="N73" s="1">
        <v>0</v>
      </c>
      <c r="O73" s="1"/>
      <c r="P73" s="1"/>
      <c r="Q73" s="1" t="s">
        <v>75</v>
      </c>
      <c r="R73" s="1">
        <v>0.83</v>
      </c>
      <c r="S73" s="1">
        <v>5.23</v>
      </c>
      <c r="T73" s="1">
        <v>0</v>
      </c>
      <c r="U73" s="1">
        <v>0</v>
      </c>
      <c r="V73" s="1"/>
      <c r="W73" s="1"/>
      <c r="X73" s="1" t="s">
        <v>75</v>
      </c>
      <c r="Y73" s="1">
        <v>0.22</v>
      </c>
      <c r="Z73" s="1">
        <v>1.24</v>
      </c>
      <c r="AA73" s="1">
        <v>0</v>
      </c>
      <c r="AB73" s="1">
        <v>0</v>
      </c>
      <c r="AC73" s="1"/>
      <c r="AD73" s="1"/>
      <c r="AE73" s="6" t="s">
        <v>75</v>
      </c>
      <c r="AF73" s="6">
        <v>0.35</v>
      </c>
      <c r="AG73" s="6">
        <v>2.95</v>
      </c>
      <c r="AH73" s="6">
        <v>0.1</v>
      </c>
      <c r="AI73" s="6">
        <v>0</v>
      </c>
      <c r="AJ73" s="1"/>
      <c r="AK73" s="1"/>
      <c r="AL73" s="6" t="s">
        <v>75</v>
      </c>
      <c r="AM73" s="6">
        <v>0.17</v>
      </c>
      <c r="AN73" s="6">
        <v>0.92</v>
      </c>
      <c r="AO73" s="6">
        <v>0.11</v>
      </c>
      <c r="AP73" s="6">
        <v>0</v>
      </c>
      <c r="AQ73" s="1"/>
      <c r="AR73" s="1"/>
      <c r="AS73" s="6" t="s">
        <v>75</v>
      </c>
      <c r="AT73" s="6">
        <v>0.72</v>
      </c>
      <c r="AU73" s="6">
        <v>2.85</v>
      </c>
      <c r="AV73" s="6">
        <v>0.52</v>
      </c>
      <c r="AW73" s="6">
        <v>0</v>
      </c>
      <c r="AZ73" s="6" t="s">
        <v>75</v>
      </c>
      <c r="BA73" s="6">
        <v>0.23</v>
      </c>
      <c r="BB73" s="6">
        <v>0</v>
      </c>
      <c r="BC73" s="6">
        <v>0.28000000000000003</v>
      </c>
      <c r="BD73" s="6">
        <v>0</v>
      </c>
      <c r="BG73" s="6" t="s">
        <v>75</v>
      </c>
      <c r="BH73" s="6">
        <v>0.05</v>
      </c>
      <c r="BI73" s="6">
        <v>0</v>
      </c>
      <c r="BJ73" s="6">
        <v>0.06</v>
      </c>
      <c r="BK73" s="6">
        <v>0</v>
      </c>
      <c r="BN73" s="6" t="s">
        <v>75</v>
      </c>
      <c r="BO73" s="6">
        <v>0</v>
      </c>
      <c r="BP73" s="6">
        <v>0</v>
      </c>
      <c r="BQ73" s="6">
        <v>0</v>
      </c>
      <c r="BR73" s="6">
        <v>0</v>
      </c>
      <c r="BU73" s="6" t="s">
        <v>75</v>
      </c>
      <c r="BV73" s="6">
        <v>0.25</v>
      </c>
      <c r="BW73" s="6">
        <v>2.59</v>
      </c>
      <c r="BX73" s="6">
        <v>0</v>
      </c>
      <c r="BY73" s="6">
        <v>0</v>
      </c>
      <c r="CB73" s="6" t="s">
        <v>75</v>
      </c>
      <c r="CC73" s="6">
        <v>0</v>
      </c>
      <c r="CD73" s="6">
        <v>0</v>
      </c>
      <c r="CE73" s="6">
        <v>0</v>
      </c>
      <c r="CF73" s="6">
        <v>0</v>
      </c>
      <c r="CI73" s="6" t="s">
        <v>75</v>
      </c>
      <c r="CJ73" s="6">
        <v>0.1</v>
      </c>
      <c r="CK73" s="6">
        <v>1.0900000000000001</v>
      </c>
      <c r="CL73" s="6">
        <v>0</v>
      </c>
      <c r="CM73" s="6">
        <v>0</v>
      </c>
      <c r="CP73" s="6" t="s">
        <v>75</v>
      </c>
      <c r="CQ73" s="6">
        <v>0.17</v>
      </c>
      <c r="CR73" s="6">
        <v>0</v>
      </c>
      <c r="CS73" s="6">
        <v>0.22</v>
      </c>
      <c r="CT73" s="6">
        <v>0</v>
      </c>
      <c r="CW73" s="6" t="s">
        <v>75</v>
      </c>
      <c r="CX73" s="6">
        <v>0.28000000000000003</v>
      </c>
      <c r="CY73" s="6">
        <v>1.71</v>
      </c>
      <c r="CZ73" s="6">
        <v>0</v>
      </c>
      <c r="DA73" s="6">
        <v>0</v>
      </c>
      <c r="DD73" s="6" t="s">
        <v>75</v>
      </c>
      <c r="DE73" s="6">
        <v>0</v>
      </c>
      <c r="DF73" s="6">
        <v>0</v>
      </c>
      <c r="DG73" s="6">
        <v>0</v>
      </c>
      <c r="DH73" s="6">
        <v>0</v>
      </c>
      <c r="DK73" s="6" t="s">
        <v>75</v>
      </c>
      <c r="DL73" s="6">
        <v>0.45</v>
      </c>
      <c r="DM73" s="6">
        <v>2.74</v>
      </c>
      <c r="DN73" s="6">
        <v>0</v>
      </c>
      <c r="DO73" s="6">
        <v>0</v>
      </c>
      <c r="DR73" s="6" t="s">
        <v>75</v>
      </c>
      <c r="DS73" s="6">
        <v>0.32</v>
      </c>
      <c r="DT73" s="6">
        <v>1.96</v>
      </c>
      <c r="DU73" s="6">
        <v>0.1</v>
      </c>
      <c r="DV73" s="6">
        <v>0</v>
      </c>
      <c r="DY73" s="6" t="s">
        <v>75</v>
      </c>
      <c r="DZ73" s="6">
        <v>1.4</v>
      </c>
      <c r="EA73" s="6">
        <v>9.23</v>
      </c>
      <c r="EB73" s="6">
        <v>0</v>
      </c>
      <c r="EC73" s="6">
        <v>0</v>
      </c>
      <c r="EF73" s="6" t="s">
        <v>75</v>
      </c>
      <c r="EG73" s="6">
        <v>0.08</v>
      </c>
      <c r="EH73" s="6">
        <v>0</v>
      </c>
      <c r="EI73" s="6">
        <v>0.13</v>
      </c>
      <c r="EJ73" s="6">
        <v>0</v>
      </c>
      <c r="EM73" s="6" t="s">
        <v>75</v>
      </c>
      <c r="EN73" s="6">
        <v>0.57999999999999996</v>
      </c>
      <c r="EO73" s="6">
        <v>2.04</v>
      </c>
      <c r="EP73" s="6">
        <v>0</v>
      </c>
      <c r="EQ73" s="6">
        <v>0</v>
      </c>
      <c r="ET73" s="6" t="s">
        <v>75</v>
      </c>
      <c r="EU73" s="6">
        <v>0.24</v>
      </c>
      <c r="EV73" s="6">
        <v>1.56</v>
      </c>
      <c r="EW73" s="6">
        <v>0</v>
      </c>
      <c r="EX73" s="6">
        <v>0</v>
      </c>
      <c r="FA73" s="6" t="s">
        <v>75</v>
      </c>
      <c r="FB73" s="6">
        <v>0.67</v>
      </c>
      <c r="FC73" s="6">
        <v>3.72</v>
      </c>
      <c r="FD73" s="6">
        <v>0</v>
      </c>
      <c r="FE73" s="6">
        <v>0</v>
      </c>
      <c r="FH73" s="6" t="s">
        <v>75</v>
      </c>
      <c r="FI73" s="6">
        <v>0.39</v>
      </c>
      <c r="FJ73" s="6">
        <v>0.68</v>
      </c>
      <c r="FK73" s="6">
        <v>0</v>
      </c>
      <c r="FL73" s="6">
        <v>0</v>
      </c>
      <c r="FO73" s="6" t="s">
        <v>75</v>
      </c>
      <c r="FP73" s="6">
        <v>0.88</v>
      </c>
      <c r="FQ73" s="6">
        <v>1.5</v>
      </c>
      <c r="FR73" s="6">
        <v>0.73</v>
      </c>
      <c r="FS73" s="6">
        <v>0</v>
      </c>
      <c r="FV73" s="6" t="s">
        <v>75</v>
      </c>
      <c r="FW73" s="6">
        <v>2.42</v>
      </c>
      <c r="FX73" s="6">
        <v>3.85</v>
      </c>
      <c r="FY73" s="6">
        <v>0.53</v>
      </c>
      <c r="FZ73" s="6">
        <v>0</v>
      </c>
      <c r="GC73" s="6" t="s">
        <v>75</v>
      </c>
      <c r="GD73" s="6">
        <v>0.71</v>
      </c>
      <c r="GE73" s="6">
        <v>1.73</v>
      </c>
      <c r="GF73" s="6">
        <v>0.59</v>
      </c>
      <c r="GG73" s="6">
        <v>0</v>
      </c>
      <c r="GJ73" s="58" t="s">
        <v>75</v>
      </c>
      <c r="GK73" s="58">
        <v>1.21</v>
      </c>
      <c r="GL73" s="58">
        <v>3.99</v>
      </c>
      <c r="GM73" s="58">
        <v>0.63</v>
      </c>
      <c r="GN73" s="58">
        <v>0</v>
      </c>
      <c r="GQ73" s="58" t="s">
        <v>75</v>
      </c>
      <c r="GR73" s="58">
        <v>0</v>
      </c>
      <c r="GS73" s="58">
        <v>0</v>
      </c>
      <c r="GT73" s="58">
        <v>0</v>
      </c>
      <c r="GU73" s="58">
        <v>0</v>
      </c>
      <c r="GX73" s="64" t="s">
        <v>75</v>
      </c>
      <c r="GY73" s="64">
        <v>0</v>
      </c>
      <c r="GZ73" s="64">
        <v>0</v>
      </c>
      <c r="HA73" s="64">
        <v>0</v>
      </c>
      <c r="HB73" s="64">
        <v>0</v>
      </c>
    </row>
    <row r="74" spans="1:210" x14ac:dyDescent="0.3">
      <c r="A74" s="1">
        <v>3.4499999999999957</v>
      </c>
      <c r="B74" s="1">
        <v>3.4999999999999956</v>
      </c>
      <c r="C74" s="1" t="s">
        <v>76</v>
      </c>
      <c r="D74" s="1">
        <v>0.36</v>
      </c>
      <c r="E74" s="1">
        <v>0</v>
      </c>
      <c r="F74" s="1">
        <v>0</v>
      </c>
      <c r="G74" s="1">
        <v>0</v>
      </c>
      <c r="H74" s="1"/>
      <c r="I74" s="1"/>
      <c r="J74" s="1" t="s">
        <v>76</v>
      </c>
      <c r="K74" s="1">
        <v>0.42</v>
      </c>
      <c r="L74" s="1">
        <v>0</v>
      </c>
      <c r="M74" s="1">
        <v>0.55000000000000004</v>
      </c>
      <c r="N74" s="1">
        <v>0</v>
      </c>
      <c r="O74" s="1"/>
      <c r="P74" s="1"/>
      <c r="Q74" s="1" t="s">
        <v>76</v>
      </c>
      <c r="R74" s="1">
        <v>0</v>
      </c>
      <c r="S74" s="1">
        <v>0</v>
      </c>
      <c r="T74" s="1">
        <v>0</v>
      </c>
      <c r="U74" s="1">
        <v>0</v>
      </c>
      <c r="V74" s="1"/>
      <c r="W74" s="1"/>
      <c r="X74" s="1" t="s">
        <v>76</v>
      </c>
      <c r="Y74" s="1">
        <v>0</v>
      </c>
      <c r="Z74" s="1">
        <v>0</v>
      </c>
      <c r="AA74" s="1">
        <v>0</v>
      </c>
      <c r="AB74" s="1">
        <v>0</v>
      </c>
      <c r="AC74" s="1"/>
      <c r="AD74" s="1"/>
      <c r="AE74" s="6" t="s">
        <v>76</v>
      </c>
      <c r="AF74" s="6">
        <v>0.04</v>
      </c>
      <c r="AG74" s="6">
        <v>0</v>
      </c>
      <c r="AH74" s="6">
        <v>0.05</v>
      </c>
      <c r="AI74" s="6">
        <v>0</v>
      </c>
      <c r="AJ74" s="1"/>
      <c r="AK74" s="1"/>
      <c r="AL74" s="6" t="s">
        <v>76</v>
      </c>
      <c r="AM74" s="6">
        <v>0</v>
      </c>
      <c r="AN74" s="6">
        <v>0</v>
      </c>
      <c r="AO74" s="6">
        <v>0</v>
      </c>
      <c r="AP74" s="6">
        <v>0</v>
      </c>
      <c r="AQ74" s="1"/>
      <c r="AR74" s="1"/>
      <c r="AS74" s="6" t="s">
        <v>76</v>
      </c>
      <c r="AT74" s="6">
        <v>0.22</v>
      </c>
      <c r="AU74" s="6">
        <v>0</v>
      </c>
      <c r="AV74" s="6">
        <v>0</v>
      </c>
      <c r="AW74" s="6">
        <v>12</v>
      </c>
      <c r="AZ74" s="6" t="s">
        <v>76</v>
      </c>
      <c r="BA74" s="6">
        <v>0.03</v>
      </c>
      <c r="BB74" s="6">
        <v>0</v>
      </c>
      <c r="BC74" s="6">
        <v>0.03</v>
      </c>
      <c r="BD74" s="6">
        <v>0</v>
      </c>
      <c r="BG74" s="6" t="s">
        <v>76</v>
      </c>
      <c r="BH74" s="6">
        <v>0.04</v>
      </c>
      <c r="BI74" s="6">
        <v>0</v>
      </c>
      <c r="BJ74" s="6">
        <v>0.04</v>
      </c>
      <c r="BK74" s="6">
        <v>0</v>
      </c>
      <c r="BN74" s="6" t="s">
        <v>76</v>
      </c>
      <c r="BO74" s="6">
        <v>0.27</v>
      </c>
      <c r="BP74" s="6">
        <v>0</v>
      </c>
      <c r="BQ74" s="6">
        <v>0.32</v>
      </c>
      <c r="BR74" s="6">
        <v>0</v>
      </c>
      <c r="BU74" s="6" t="s">
        <v>76</v>
      </c>
      <c r="BV74" s="6">
        <v>0.31</v>
      </c>
      <c r="BW74" s="6">
        <v>0</v>
      </c>
      <c r="BX74" s="6">
        <v>0.38</v>
      </c>
      <c r="BY74" s="6">
        <v>0</v>
      </c>
      <c r="CB74" s="6" t="s">
        <v>76</v>
      </c>
      <c r="CC74" s="6">
        <v>0.05</v>
      </c>
      <c r="CD74" s="6">
        <v>0</v>
      </c>
      <c r="CE74" s="6">
        <v>0.06</v>
      </c>
      <c r="CF74" s="6">
        <v>0</v>
      </c>
      <c r="CI74" s="6" t="s">
        <v>76</v>
      </c>
      <c r="CJ74" s="6">
        <v>0.83</v>
      </c>
      <c r="CK74" s="6">
        <v>1.65</v>
      </c>
      <c r="CL74" s="6">
        <v>0.23</v>
      </c>
      <c r="CM74" s="6">
        <v>8.31</v>
      </c>
      <c r="CP74" s="6" t="s">
        <v>76</v>
      </c>
      <c r="CQ74" s="6">
        <v>1.9</v>
      </c>
      <c r="CR74" s="6">
        <v>5.13</v>
      </c>
      <c r="CS74" s="6">
        <v>1.22</v>
      </c>
      <c r="CT74" s="6">
        <v>6.34</v>
      </c>
      <c r="CW74" s="6" t="s">
        <v>76</v>
      </c>
      <c r="CX74" s="6">
        <v>4.4000000000000004</v>
      </c>
      <c r="CY74" s="6">
        <v>5.61</v>
      </c>
      <c r="CZ74" s="6">
        <v>4.37</v>
      </c>
      <c r="DA74" s="6">
        <v>2.35</v>
      </c>
      <c r="DD74" s="6" t="s">
        <v>76</v>
      </c>
      <c r="DE74" s="6">
        <v>1.67</v>
      </c>
      <c r="DF74" s="6">
        <v>1.71</v>
      </c>
      <c r="DG74" s="6">
        <v>1.62</v>
      </c>
      <c r="DH74" s="6">
        <v>5.15</v>
      </c>
      <c r="DK74" s="6" t="s">
        <v>76</v>
      </c>
      <c r="DL74" s="6">
        <v>2.6</v>
      </c>
      <c r="DM74" s="6">
        <v>7.28</v>
      </c>
      <c r="DN74" s="6">
        <v>1.85</v>
      </c>
      <c r="DO74" s="6">
        <v>0.6</v>
      </c>
      <c r="DR74" s="6" t="s">
        <v>76</v>
      </c>
      <c r="DS74" s="6">
        <v>0.28000000000000003</v>
      </c>
      <c r="DT74" s="6">
        <v>0</v>
      </c>
      <c r="DU74" s="6">
        <v>0</v>
      </c>
      <c r="DV74" s="6">
        <v>0</v>
      </c>
      <c r="DY74" s="6" t="s">
        <v>76</v>
      </c>
      <c r="DZ74" s="6">
        <v>0.41</v>
      </c>
      <c r="EA74" s="6">
        <v>1.01</v>
      </c>
      <c r="EB74" s="6">
        <v>0.36</v>
      </c>
      <c r="EC74" s="6">
        <v>0</v>
      </c>
      <c r="EF74" s="6" t="s">
        <v>76</v>
      </c>
      <c r="EG74" s="6">
        <v>2.0499999999999998</v>
      </c>
      <c r="EH74" s="6">
        <v>0.54</v>
      </c>
      <c r="EI74" s="6">
        <v>2.77</v>
      </c>
      <c r="EJ74" s="6">
        <v>1.59</v>
      </c>
      <c r="EM74" s="6" t="s">
        <v>76</v>
      </c>
      <c r="EN74" s="6">
        <v>0</v>
      </c>
      <c r="EO74" s="6">
        <v>0</v>
      </c>
      <c r="EP74" s="6">
        <v>0</v>
      </c>
      <c r="EQ74" s="6">
        <v>0</v>
      </c>
      <c r="ET74" s="6" t="s">
        <v>76</v>
      </c>
      <c r="EU74" s="6">
        <v>0</v>
      </c>
      <c r="EV74" s="6">
        <v>0</v>
      </c>
      <c r="EW74" s="6">
        <v>0</v>
      </c>
      <c r="EX74" s="6">
        <v>0</v>
      </c>
      <c r="FA74" s="6" t="s">
        <v>76</v>
      </c>
      <c r="FB74" s="6">
        <v>0.18</v>
      </c>
      <c r="FC74" s="6">
        <v>0.99</v>
      </c>
      <c r="FD74" s="6">
        <v>0</v>
      </c>
      <c r="FE74" s="6">
        <v>0</v>
      </c>
      <c r="FH74" s="6" t="s">
        <v>76</v>
      </c>
      <c r="FI74" s="6">
        <v>0</v>
      </c>
      <c r="FJ74" s="6">
        <v>0</v>
      </c>
      <c r="FK74" s="6">
        <v>0</v>
      </c>
      <c r="FL74" s="6">
        <v>0</v>
      </c>
      <c r="FO74" s="6" t="s">
        <v>76</v>
      </c>
      <c r="FP74" s="6">
        <v>0.48</v>
      </c>
      <c r="FQ74" s="6">
        <v>1.29</v>
      </c>
      <c r="FR74" s="6">
        <v>0.41</v>
      </c>
      <c r="FS74" s="6">
        <v>0</v>
      </c>
      <c r="FV74" s="6" t="s">
        <v>76</v>
      </c>
      <c r="FW74" s="6">
        <v>1.33</v>
      </c>
      <c r="FX74" s="6">
        <v>0</v>
      </c>
      <c r="FY74" s="6">
        <v>1.83</v>
      </c>
      <c r="FZ74" s="6">
        <v>0</v>
      </c>
      <c r="GC74" s="6" t="s">
        <v>76</v>
      </c>
      <c r="GD74" s="6">
        <v>0</v>
      </c>
      <c r="GE74" s="6">
        <v>0</v>
      </c>
      <c r="GF74" s="6">
        <v>0</v>
      </c>
      <c r="GG74" s="6">
        <v>0</v>
      </c>
      <c r="GJ74" s="58" t="s">
        <v>76</v>
      </c>
      <c r="GK74" s="58">
        <v>2.2400000000000002</v>
      </c>
      <c r="GL74" s="58">
        <v>0</v>
      </c>
      <c r="GM74" s="58">
        <v>2.27</v>
      </c>
      <c r="GN74" s="58">
        <v>6.53</v>
      </c>
      <c r="GQ74" s="58" t="s">
        <v>76</v>
      </c>
      <c r="GR74" s="58">
        <v>0.73</v>
      </c>
      <c r="GS74" s="58">
        <v>1.24</v>
      </c>
      <c r="GT74" s="58">
        <v>0.66</v>
      </c>
      <c r="GU74" s="58">
        <v>0.99</v>
      </c>
      <c r="GX74" s="64" t="s">
        <v>76</v>
      </c>
      <c r="GY74" s="64">
        <v>0.21</v>
      </c>
      <c r="GZ74" s="64">
        <v>2.2599999999999998</v>
      </c>
      <c r="HA74" s="64">
        <v>0</v>
      </c>
      <c r="HB74" s="64">
        <v>0</v>
      </c>
    </row>
    <row r="75" spans="1:210" x14ac:dyDescent="0.3">
      <c r="A75" s="1">
        <v>3.4999999999999956</v>
      </c>
      <c r="B75" s="1">
        <v>3.5499999999999954</v>
      </c>
      <c r="C75" s="1" t="s">
        <v>77</v>
      </c>
      <c r="D75" s="1">
        <v>0</v>
      </c>
      <c r="E75" s="1">
        <v>0</v>
      </c>
      <c r="F75" s="1">
        <v>0</v>
      </c>
      <c r="G75" s="1">
        <v>0</v>
      </c>
      <c r="H75" s="1"/>
      <c r="I75" s="1"/>
      <c r="J75" s="1" t="s">
        <v>77</v>
      </c>
      <c r="K75" s="1">
        <v>0</v>
      </c>
      <c r="L75" s="1">
        <v>0</v>
      </c>
      <c r="M75" s="1">
        <v>0</v>
      </c>
      <c r="N75" s="1">
        <v>0</v>
      </c>
      <c r="O75" s="1"/>
      <c r="P75" s="1"/>
      <c r="Q75" s="1" t="s">
        <v>77</v>
      </c>
      <c r="R75" s="1">
        <v>0</v>
      </c>
      <c r="S75" s="1">
        <v>0</v>
      </c>
      <c r="T75" s="1">
        <v>0</v>
      </c>
      <c r="U75" s="1">
        <v>0</v>
      </c>
      <c r="V75" s="1"/>
      <c r="W75" s="1"/>
      <c r="X75" s="1" t="s">
        <v>77</v>
      </c>
      <c r="Y75" s="1">
        <v>0</v>
      </c>
      <c r="Z75" s="1">
        <v>0</v>
      </c>
      <c r="AA75" s="1">
        <v>0</v>
      </c>
      <c r="AB75" s="1">
        <v>0</v>
      </c>
      <c r="AC75" s="1"/>
      <c r="AD75" s="1"/>
      <c r="AE75" s="6" t="s">
        <v>77</v>
      </c>
      <c r="AF75" s="6">
        <v>0.05</v>
      </c>
      <c r="AG75" s="6">
        <v>0</v>
      </c>
      <c r="AH75" s="6">
        <v>0.06</v>
      </c>
      <c r="AI75" s="6">
        <v>0</v>
      </c>
      <c r="AJ75" s="1"/>
      <c r="AK75" s="1"/>
      <c r="AL75" s="6" t="s">
        <v>77</v>
      </c>
      <c r="AM75" s="6">
        <v>0</v>
      </c>
      <c r="AN75" s="6">
        <v>0</v>
      </c>
      <c r="AO75" s="6">
        <v>0</v>
      </c>
      <c r="AP75" s="6">
        <v>0</v>
      </c>
      <c r="AQ75" s="1"/>
      <c r="AR75" s="1"/>
      <c r="AS75" s="6" t="s">
        <v>77</v>
      </c>
      <c r="AT75" s="6">
        <v>0.04</v>
      </c>
      <c r="AU75" s="6">
        <v>0</v>
      </c>
      <c r="AV75" s="6">
        <v>0.05</v>
      </c>
      <c r="AW75" s="6">
        <v>0</v>
      </c>
      <c r="AZ75" s="6" t="s">
        <v>77</v>
      </c>
      <c r="BA75" s="6">
        <v>0.06</v>
      </c>
      <c r="BB75" s="6">
        <v>0</v>
      </c>
      <c r="BC75" s="6">
        <v>7.0000000000000007E-2</v>
      </c>
      <c r="BD75" s="6">
        <v>0</v>
      </c>
      <c r="BG75" s="6" t="s">
        <v>77</v>
      </c>
      <c r="BH75" s="6">
        <v>0.14000000000000001</v>
      </c>
      <c r="BI75" s="6">
        <v>0</v>
      </c>
      <c r="BJ75" s="6">
        <v>0.16</v>
      </c>
      <c r="BK75" s="6">
        <v>0</v>
      </c>
      <c r="BN75" s="6" t="s">
        <v>77</v>
      </c>
      <c r="BO75" s="6">
        <v>0.05</v>
      </c>
      <c r="BP75" s="6">
        <v>0.92</v>
      </c>
      <c r="BQ75" s="6">
        <v>0</v>
      </c>
      <c r="BR75" s="6">
        <v>0</v>
      </c>
      <c r="BU75" s="6" t="s">
        <v>77</v>
      </c>
      <c r="BV75" s="6">
        <v>0.21</v>
      </c>
      <c r="BW75" s="6">
        <v>0</v>
      </c>
      <c r="BX75" s="6">
        <v>0.26</v>
      </c>
      <c r="BY75" s="6">
        <v>0</v>
      </c>
      <c r="CB75" s="6" t="s">
        <v>77</v>
      </c>
      <c r="CC75" s="6">
        <v>0.45</v>
      </c>
      <c r="CD75" s="6">
        <v>0.94</v>
      </c>
      <c r="CE75" s="6">
        <v>0.43</v>
      </c>
      <c r="CF75" s="6">
        <v>0</v>
      </c>
      <c r="CI75" s="6" t="s">
        <v>77</v>
      </c>
      <c r="CJ75" s="6">
        <v>4.4000000000000004</v>
      </c>
      <c r="CK75" s="6">
        <v>10.039999999999999</v>
      </c>
      <c r="CL75" s="6">
        <v>0.9</v>
      </c>
      <c r="CM75" s="6">
        <v>45.68</v>
      </c>
      <c r="CP75" s="6" t="s">
        <v>77</v>
      </c>
      <c r="CQ75" s="6">
        <v>4.1399999999999997</v>
      </c>
      <c r="CR75" s="6">
        <v>11.3</v>
      </c>
      <c r="CS75" s="6">
        <v>0</v>
      </c>
      <c r="CT75" s="6">
        <v>46.41</v>
      </c>
      <c r="CW75" s="6" t="s">
        <v>77</v>
      </c>
      <c r="CX75" s="6">
        <v>1.77</v>
      </c>
      <c r="CY75" s="6">
        <v>7.57</v>
      </c>
      <c r="CZ75" s="6">
        <v>0.33</v>
      </c>
      <c r="DA75" s="6">
        <v>0</v>
      </c>
      <c r="DD75" s="6" t="s">
        <v>77</v>
      </c>
      <c r="DE75" s="6">
        <v>2.4500000000000002</v>
      </c>
      <c r="DF75" s="6">
        <v>8.74</v>
      </c>
      <c r="DG75" s="6">
        <v>0.76</v>
      </c>
      <c r="DH75" s="6">
        <v>0</v>
      </c>
      <c r="DK75" s="6" t="s">
        <v>77</v>
      </c>
      <c r="DL75" s="6">
        <v>1.21</v>
      </c>
      <c r="DM75" s="6">
        <v>4.91</v>
      </c>
      <c r="DN75" s="6">
        <v>0.18</v>
      </c>
      <c r="DO75" s="6">
        <v>2.83</v>
      </c>
      <c r="DR75" s="6" t="s">
        <v>77</v>
      </c>
      <c r="DS75" s="6">
        <v>0.89</v>
      </c>
      <c r="DT75" s="6">
        <v>0</v>
      </c>
      <c r="DU75" s="6">
        <v>1.1599999999999999</v>
      </c>
      <c r="DV75" s="6">
        <v>0</v>
      </c>
      <c r="DY75" s="6" t="s">
        <v>77</v>
      </c>
      <c r="DZ75" s="6">
        <v>0.38</v>
      </c>
      <c r="EA75" s="6">
        <v>1.08</v>
      </c>
      <c r="EB75" s="6">
        <v>0.28999999999999998</v>
      </c>
      <c r="EC75" s="6">
        <v>0</v>
      </c>
      <c r="EF75" s="6" t="s">
        <v>77</v>
      </c>
      <c r="EG75" s="6">
        <v>1.1200000000000001</v>
      </c>
      <c r="EH75" s="6">
        <v>1.54</v>
      </c>
      <c r="EI75" s="6">
        <v>0.14000000000000001</v>
      </c>
      <c r="EJ75" s="6">
        <v>0</v>
      </c>
      <c r="EM75" s="6" t="s">
        <v>77</v>
      </c>
      <c r="EN75" s="6">
        <v>0.4</v>
      </c>
      <c r="EO75" s="6">
        <v>0</v>
      </c>
      <c r="EP75" s="6">
        <v>0.72</v>
      </c>
      <c r="EQ75" s="6">
        <v>0</v>
      </c>
      <c r="ET75" s="6" t="s">
        <v>77</v>
      </c>
      <c r="EU75" s="6">
        <v>0.32</v>
      </c>
      <c r="EV75" s="6">
        <v>0</v>
      </c>
      <c r="EW75" s="6">
        <v>0</v>
      </c>
      <c r="EX75" s="6">
        <v>0</v>
      </c>
      <c r="FA75" s="6" t="s">
        <v>77</v>
      </c>
      <c r="FB75" s="6">
        <v>1.39</v>
      </c>
      <c r="FC75" s="6">
        <v>0</v>
      </c>
      <c r="FD75" s="6">
        <v>1.91</v>
      </c>
      <c r="FE75" s="6">
        <v>1.1200000000000001</v>
      </c>
      <c r="FH75" s="6" t="s">
        <v>77</v>
      </c>
      <c r="FI75" s="6">
        <v>1.56</v>
      </c>
      <c r="FJ75" s="6">
        <v>5</v>
      </c>
      <c r="FK75" s="6">
        <v>0.83</v>
      </c>
      <c r="FL75" s="6">
        <v>0</v>
      </c>
      <c r="FO75" s="6" t="s">
        <v>77</v>
      </c>
      <c r="FP75" s="6">
        <v>0.57999999999999996</v>
      </c>
      <c r="FQ75" s="6">
        <v>3.57</v>
      </c>
      <c r="FR75" s="6">
        <v>0</v>
      </c>
      <c r="FS75" s="6">
        <v>0</v>
      </c>
      <c r="FV75" s="6" t="s">
        <v>77</v>
      </c>
      <c r="FW75" s="6">
        <v>0.61</v>
      </c>
      <c r="FX75" s="6">
        <v>0</v>
      </c>
      <c r="FY75" s="6">
        <v>0.84</v>
      </c>
      <c r="FZ75" s="6">
        <v>0</v>
      </c>
      <c r="GC75" s="6" t="s">
        <v>77</v>
      </c>
      <c r="GD75" s="6">
        <v>0.75</v>
      </c>
      <c r="GE75" s="6">
        <v>0</v>
      </c>
      <c r="GF75" s="6">
        <v>0.35</v>
      </c>
      <c r="GG75" s="6">
        <v>4.59</v>
      </c>
      <c r="GJ75" s="58" t="s">
        <v>77</v>
      </c>
      <c r="GK75" s="58">
        <v>0.81</v>
      </c>
      <c r="GL75" s="58">
        <v>0</v>
      </c>
      <c r="GM75" s="58">
        <v>0</v>
      </c>
      <c r="GN75" s="58">
        <v>10.87</v>
      </c>
      <c r="GQ75" s="58" t="s">
        <v>77</v>
      </c>
      <c r="GR75" s="58">
        <v>0.14000000000000001</v>
      </c>
      <c r="GS75" s="58">
        <v>0</v>
      </c>
      <c r="GT75" s="58">
        <v>0.2</v>
      </c>
      <c r="GU75" s="58">
        <v>0</v>
      </c>
      <c r="GX75" s="64" t="s">
        <v>77</v>
      </c>
      <c r="GY75" s="64">
        <v>0</v>
      </c>
      <c r="GZ75" s="64">
        <v>0</v>
      </c>
      <c r="HA75" s="64">
        <v>0</v>
      </c>
      <c r="HB75" s="64">
        <v>0</v>
      </c>
    </row>
    <row r="76" spans="1:210" x14ac:dyDescent="0.3">
      <c r="A76" s="1">
        <v>3.5499999999999954</v>
      </c>
      <c r="B76" s="1">
        <v>3.5999999999999952</v>
      </c>
      <c r="C76" s="1" t="s">
        <v>78</v>
      </c>
      <c r="D76" s="1">
        <v>1.21</v>
      </c>
      <c r="E76" s="1">
        <v>6.28</v>
      </c>
      <c r="F76" s="1">
        <v>0.56000000000000005</v>
      </c>
      <c r="G76" s="1">
        <v>0</v>
      </c>
      <c r="H76" s="1"/>
      <c r="I76" s="1"/>
      <c r="J76" s="1" t="s">
        <v>78</v>
      </c>
      <c r="K76" s="1">
        <v>0.44</v>
      </c>
      <c r="L76" s="1">
        <v>3.11</v>
      </c>
      <c r="M76" s="1">
        <v>0</v>
      </c>
      <c r="N76" s="1">
        <v>0</v>
      </c>
      <c r="O76" s="1"/>
      <c r="P76" s="1"/>
      <c r="Q76" s="1" t="s">
        <v>78</v>
      </c>
      <c r="R76" s="1">
        <v>0.64</v>
      </c>
      <c r="S76" s="1">
        <v>4</v>
      </c>
      <c r="T76" s="1">
        <v>0</v>
      </c>
      <c r="U76" s="1">
        <v>0</v>
      </c>
      <c r="V76" s="1"/>
      <c r="W76" s="1"/>
      <c r="X76" s="1" t="s">
        <v>78</v>
      </c>
      <c r="Y76" s="1">
        <v>0.44</v>
      </c>
      <c r="Z76" s="1">
        <v>2.5499999999999998</v>
      </c>
      <c r="AA76" s="1">
        <v>0</v>
      </c>
      <c r="AB76" s="1">
        <v>0</v>
      </c>
      <c r="AC76" s="1"/>
      <c r="AD76" s="1"/>
      <c r="AE76" s="6" t="s">
        <v>78</v>
      </c>
      <c r="AF76" s="6">
        <v>1.49</v>
      </c>
      <c r="AG76" s="6">
        <v>0</v>
      </c>
      <c r="AH76" s="6">
        <v>1.75</v>
      </c>
      <c r="AI76" s="6">
        <v>0</v>
      </c>
      <c r="AJ76" s="1"/>
      <c r="AK76" s="1"/>
      <c r="AL76" s="6" t="s">
        <v>78</v>
      </c>
      <c r="AM76" s="6">
        <v>1.2</v>
      </c>
      <c r="AN76" s="6">
        <v>1.26</v>
      </c>
      <c r="AO76" s="6">
        <v>1.32</v>
      </c>
      <c r="AP76" s="6">
        <v>0</v>
      </c>
      <c r="AQ76" s="1"/>
      <c r="AR76" s="1"/>
      <c r="AS76" s="6" t="s">
        <v>78</v>
      </c>
      <c r="AT76" s="6">
        <v>1.32</v>
      </c>
      <c r="AU76" s="6">
        <v>0</v>
      </c>
      <c r="AV76" s="6">
        <v>1.58</v>
      </c>
      <c r="AW76" s="6">
        <v>0</v>
      </c>
      <c r="AZ76" s="6" t="s">
        <v>78</v>
      </c>
      <c r="BA76" s="6">
        <v>1.25</v>
      </c>
      <c r="BB76" s="6">
        <v>4.7300000000000004</v>
      </c>
      <c r="BC76" s="6">
        <v>0.89</v>
      </c>
      <c r="BD76" s="6">
        <v>0</v>
      </c>
      <c r="BG76" s="6" t="s">
        <v>78</v>
      </c>
      <c r="BH76" s="6">
        <v>1.92</v>
      </c>
      <c r="BI76" s="6">
        <v>1.58</v>
      </c>
      <c r="BJ76" s="6">
        <v>1.9</v>
      </c>
      <c r="BK76" s="6">
        <v>0</v>
      </c>
      <c r="BN76" s="6" t="s">
        <v>78</v>
      </c>
      <c r="BO76" s="6">
        <v>2.5299999999999998</v>
      </c>
      <c r="BP76" s="6">
        <v>0</v>
      </c>
      <c r="BQ76" s="6">
        <v>2.97</v>
      </c>
      <c r="BR76" s="6">
        <v>0</v>
      </c>
      <c r="BU76" s="6" t="s">
        <v>78</v>
      </c>
      <c r="BV76" s="6">
        <v>7.39</v>
      </c>
      <c r="BW76" s="6">
        <v>22.36</v>
      </c>
      <c r="BX76" s="6">
        <v>5.91</v>
      </c>
      <c r="BY76" s="6">
        <v>0</v>
      </c>
      <c r="CB76" s="6" t="s">
        <v>78</v>
      </c>
      <c r="CC76" s="6">
        <v>14.89</v>
      </c>
      <c r="CD76" s="6">
        <v>34.880000000000003</v>
      </c>
      <c r="CE76" s="6">
        <v>13.57</v>
      </c>
      <c r="CF76" s="6">
        <v>0</v>
      </c>
      <c r="CI76" s="6" t="s">
        <v>78</v>
      </c>
      <c r="CJ76" s="6">
        <v>20.260000000000002</v>
      </c>
      <c r="CK76" s="6">
        <v>25.87</v>
      </c>
      <c r="CL76" s="6">
        <v>21.62</v>
      </c>
      <c r="CM76" s="6">
        <v>0</v>
      </c>
      <c r="CP76" s="6" t="s">
        <v>78</v>
      </c>
      <c r="CQ76" s="6">
        <v>27.78</v>
      </c>
      <c r="CR76" s="6">
        <v>16.57</v>
      </c>
      <c r="CS76" s="6">
        <v>32.880000000000003</v>
      </c>
      <c r="CT76" s="6">
        <v>0</v>
      </c>
      <c r="CW76" s="6" t="s">
        <v>78</v>
      </c>
      <c r="CX76" s="6">
        <v>25.86</v>
      </c>
      <c r="CY76" s="6">
        <v>22.85</v>
      </c>
      <c r="CZ76" s="6">
        <v>29.55</v>
      </c>
      <c r="DA76" s="6">
        <v>16.66</v>
      </c>
      <c r="DD76" s="6" t="s">
        <v>78</v>
      </c>
      <c r="DE76" s="6">
        <v>26.07</v>
      </c>
      <c r="DF76" s="6">
        <v>19.940000000000001</v>
      </c>
      <c r="DG76" s="6">
        <v>30.44</v>
      </c>
      <c r="DH76" s="6">
        <v>0</v>
      </c>
      <c r="DK76" s="6" t="s">
        <v>78</v>
      </c>
      <c r="DL76" s="6">
        <v>4.3499999999999996</v>
      </c>
      <c r="DM76" s="6">
        <v>3.7</v>
      </c>
      <c r="DN76" s="6">
        <v>5.18</v>
      </c>
      <c r="DO76" s="6">
        <v>0</v>
      </c>
      <c r="DR76" s="6" t="s">
        <v>78</v>
      </c>
      <c r="DS76" s="6">
        <v>0.8</v>
      </c>
      <c r="DT76" s="6">
        <v>0</v>
      </c>
      <c r="DU76" s="6">
        <v>1.04</v>
      </c>
      <c r="DV76" s="6">
        <v>0</v>
      </c>
      <c r="DY76" s="6" t="s">
        <v>78</v>
      </c>
      <c r="DZ76" s="6">
        <v>2.44</v>
      </c>
      <c r="EA76" s="6">
        <v>0</v>
      </c>
      <c r="EB76" s="6">
        <v>2.39</v>
      </c>
      <c r="EC76" s="6">
        <v>0</v>
      </c>
      <c r="EF76" s="6" t="s">
        <v>78</v>
      </c>
      <c r="EG76" s="6">
        <v>0.45</v>
      </c>
      <c r="EH76" s="6">
        <v>0</v>
      </c>
      <c r="EI76" s="6">
        <v>0.68</v>
      </c>
      <c r="EJ76" s="6">
        <v>0</v>
      </c>
      <c r="EM76" s="6" t="s">
        <v>78</v>
      </c>
      <c r="EN76" s="6">
        <v>1.1299999999999999</v>
      </c>
      <c r="EO76" s="6">
        <v>0</v>
      </c>
      <c r="EP76" s="6">
        <v>0</v>
      </c>
      <c r="EQ76" s="6">
        <v>12.84</v>
      </c>
      <c r="ET76" s="6" t="s">
        <v>78</v>
      </c>
      <c r="EU76" s="6">
        <v>0.66</v>
      </c>
      <c r="EV76" s="6">
        <v>0</v>
      </c>
      <c r="EW76" s="6">
        <v>0.67</v>
      </c>
      <c r="EX76" s="6">
        <v>0</v>
      </c>
      <c r="FA76" s="6" t="s">
        <v>78</v>
      </c>
      <c r="FB76" s="6">
        <v>1.0900000000000001</v>
      </c>
      <c r="FC76" s="6">
        <v>1</v>
      </c>
      <c r="FD76" s="6">
        <v>1.36</v>
      </c>
      <c r="FE76" s="6">
        <v>0</v>
      </c>
      <c r="FH76" s="6" t="s">
        <v>78</v>
      </c>
      <c r="FI76" s="6">
        <v>2.2000000000000002</v>
      </c>
      <c r="FJ76" s="6">
        <v>1.06</v>
      </c>
      <c r="FK76" s="6">
        <v>3.11</v>
      </c>
      <c r="FL76" s="6">
        <v>0</v>
      </c>
      <c r="FO76" s="6" t="s">
        <v>78</v>
      </c>
      <c r="FP76" s="6">
        <v>2.95</v>
      </c>
      <c r="FQ76" s="6">
        <v>0</v>
      </c>
      <c r="FR76" s="6">
        <v>4.4000000000000004</v>
      </c>
      <c r="FS76" s="6">
        <v>0</v>
      </c>
      <c r="FV76" s="6" t="s">
        <v>78</v>
      </c>
      <c r="FW76" s="6">
        <v>3.21</v>
      </c>
      <c r="FX76" s="6">
        <v>0</v>
      </c>
      <c r="FY76" s="6">
        <v>4.17</v>
      </c>
      <c r="FZ76" s="6">
        <v>0</v>
      </c>
      <c r="GC76" s="6" t="s">
        <v>78</v>
      </c>
      <c r="GD76" s="6">
        <v>2.44</v>
      </c>
      <c r="GE76" s="6">
        <v>0</v>
      </c>
      <c r="GF76" s="6">
        <v>3.62</v>
      </c>
      <c r="GG76" s="6">
        <v>0</v>
      </c>
      <c r="GJ76" s="58" t="s">
        <v>78</v>
      </c>
      <c r="GK76" s="58">
        <v>1.74</v>
      </c>
      <c r="GL76" s="58">
        <v>0</v>
      </c>
      <c r="GM76" s="58">
        <v>2.64</v>
      </c>
      <c r="GN76" s="58">
        <v>0</v>
      </c>
      <c r="GQ76" s="58" t="s">
        <v>78</v>
      </c>
      <c r="GR76" s="58">
        <v>2.3199999999999998</v>
      </c>
      <c r="GS76" s="58">
        <v>0</v>
      </c>
      <c r="GT76" s="58">
        <v>3.26</v>
      </c>
      <c r="GU76" s="58">
        <v>0</v>
      </c>
      <c r="GX76" s="64" t="s">
        <v>78</v>
      </c>
      <c r="GY76" s="64">
        <v>4.18</v>
      </c>
      <c r="GZ76" s="64">
        <v>0</v>
      </c>
      <c r="HA76" s="64">
        <v>5.53</v>
      </c>
      <c r="HB76" s="64">
        <v>0</v>
      </c>
    </row>
    <row r="77" spans="1:210" x14ac:dyDescent="0.3">
      <c r="A77" s="1">
        <v>3.5999999999999952</v>
      </c>
      <c r="B77" s="1">
        <v>3.649999999999995</v>
      </c>
      <c r="C77" s="1" t="s">
        <v>79</v>
      </c>
      <c r="D77" s="1">
        <v>4.16</v>
      </c>
      <c r="E77" s="1">
        <v>0</v>
      </c>
      <c r="F77" s="1">
        <v>5.63</v>
      </c>
      <c r="G77" s="1">
        <v>0</v>
      </c>
      <c r="H77" s="1"/>
      <c r="I77" s="1"/>
      <c r="J77" s="1" t="s">
        <v>79</v>
      </c>
      <c r="K77" s="1">
        <v>3.08</v>
      </c>
      <c r="L77" s="1">
        <v>0</v>
      </c>
      <c r="M77" s="1">
        <v>3.66</v>
      </c>
      <c r="N77" s="1">
        <v>0</v>
      </c>
      <c r="O77" s="1"/>
      <c r="P77" s="1"/>
      <c r="Q77" s="1" t="s">
        <v>79</v>
      </c>
      <c r="R77" s="1">
        <v>3.49</v>
      </c>
      <c r="S77" s="1">
        <v>0</v>
      </c>
      <c r="T77" s="1">
        <v>4.24</v>
      </c>
      <c r="U77" s="1">
        <v>1.55</v>
      </c>
      <c r="V77" s="1"/>
      <c r="W77" s="1"/>
      <c r="X77" s="1" t="s">
        <v>79</v>
      </c>
      <c r="Y77" s="1">
        <v>0.47</v>
      </c>
      <c r="Z77" s="1">
        <v>0</v>
      </c>
      <c r="AA77" s="1">
        <v>0.69</v>
      </c>
      <c r="AB77" s="1">
        <v>0</v>
      </c>
      <c r="AC77" s="1"/>
      <c r="AD77" s="1"/>
      <c r="AE77" s="6" t="s">
        <v>79</v>
      </c>
      <c r="AF77" s="6">
        <v>0.77</v>
      </c>
      <c r="AG77" s="6">
        <v>0</v>
      </c>
      <c r="AH77" s="6">
        <v>0.59</v>
      </c>
      <c r="AI77" s="6">
        <v>0</v>
      </c>
      <c r="AJ77" s="1"/>
      <c r="AK77" s="1"/>
      <c r="AL77" s="6" t="s">
        <v>79</v>
      </c>
      <c r="AM77" s="6">
        <v>0.46</v>
      </c>
      <c r="AN77" s="6">
        <v>0</v>
      </c>
      <c r="AO77" s="6">
        <v>0.43</v>
      </c>
      <c r="AP77" s="6">
        <v>0</v>
      </c>
      <c r="AQ77" s="1"/>
      <c r="AR77" s="1"/>
      <c r="AS77" s="6" t="s">
        <v>79</v>
      </c>
      <c r="AT77" s="6">
        <v>1.55</v>
      </c>
      <c r="AU77" s="6">
        <v>0</v>
      </c>
      <c r="AV77" s="6">
        <v>0.52</v>
      </c>
      <c r="AW77" s="6">
        <v>0</v>
      </c>
      <c r="AZ77" s="6" t="s">
        <v>79</v>
      </c>
      <c r="BA77" s="6">
        <v>0.46</v>
      </c>
      <c r="BB77" s="6">
        <v>1.1499999999999999</v>
      </c>
      <c r="BC77" s="6">
        <v>0.4</v>
      </c>
      <c r="BD77" s="6">
        <v>0</v>
      </c>
      <c r="BG77" s="6" t="s">
        <v>79</v>
      </c>
      <c r="BH77" s="6">
        <v>0</v>
      </c>
      <c r="BI77" s="6">
        <v>0</v>
      </c>
      <c r="BJ77" s="6">
        <v>0</v>
      </c>
      <c r="BK77" s="6">
        <v>0</v>
      </c>
      <c r="BN77" s="6" t="s">
        <v>79</v>
      </c>
      <c r="BO77" s="6">
        <v>0.17</v>
      </c>
      <c r="BP77" s="6">
        <v>0</v>
      </c>
      <c r="BQ77" s="6">
        <v>0.2</v>
      </c>
      <c r="BR77" s="6">
        <v>0</v>
      </c>
      <c r="BU77" s="6" t="s">
        <v>79</v>
      </c>
      <c r="BV77" s="6">
        <v>0.43</v>
      </c>
      <c r="BW77" s="6">
        <v>0.84</v>
      </c>
      <c r="BX77" s="6">
        <v>0.43</v>
      </c>
      <c r="BY77" s="6">
        <v>0</v>
      </c>
      <c r="CB77" s="6" t="s">
        <v>79</v>
      </c>
      <c r="CC77" s="6">
        <v>0.56999999999999995</v>
      </c>
      <c r="CD77" s="6">
        <v>0</v>
      </c>
      <c r="CE77" s="6">
        <v>0.54</v>
      </c>
      <c r="CF77" s="6">
        <v>0</v>
      </c>
      <c r="CI77" s="6" t="s">
        <v>79</v>
      </c>
      <c r="CJ77" s="6">
        <v>1.23</v>
      </c>
      <c r="CK77" s="6">
        <v>1.06</v>
      </c>
      <c r="CL77" s="6">
        <v>1.4</v>
      </c>
      <c r="CM77" s="6">
        <v>0</v>
      </c>
      <c r="CP77" s="6" t="s">
        <v>79</v>
      </c>
      <c r="CQ77" s="6">
        <v>2.6</v>
      </c>
      <c r="CR77" s="6">
        <v>2.11</v>
      </c>
      <c r="CS77" s="6">
        <v>2.59</v>
      </c>
      <c r="CT77" s="6">
        <v>0</v>
      </c>
      <c r="CW77" s="6" t="s">
        <v>79</v>
      </c>
      <c r="CX77" s="6">
        <v>1.52</v>
      </c>
      <c r="CY77" s="6">
        <v>0</v>
      </c>
      <c r="CZ77" s="6">
        <v>2.12</v>
      </c>
      <c r="DA77" s="6">
        <v>0</v>
      </c>
      <c r="DD77" s="6" t="s">
        <v>79</v>
      </c>
      <c r="DE77" s="6">
        <v>2.56</v>
      </c>
      <c r="DF77" s="6">
        <v>0.4</v>
      </c>
      <c r="DG77" s="6">
        <v>3.15</v>
      </c>
      <c r="DH77" s="6">
        <v>8.44</v>
      </c>
      <c r="DK77" s="6" t="s">
        <v>79</v>
      </c>
      <c r="DL77" s="6">
        <v>3.1</v>
      </c>
      <c r="DM77" s="6">
        <v>6.06</v>
      </c>
      <c r="DN77" s="6">
        <v>2.91</v>
      </c>
      <c r="DO77" s="6">
        <v>0</v>
      </c>
      <c r="DR77" s="6" t="s">
        <v>79</v>
      </c>
      <c r="DS77" s="6">
        <v>0.6</v>
      </c>
      <c r="DT77" s="6">
        <v>0</v>
      </c>
      <c r="DU77" s="6">
        <v>0.78</v>
      </c>
      <c r="DV77" s="6">
        <v>0</v>
      </c>
      <c r="DY77" s="6" t="s">
        <v>79</v>
      </c>
      <c r="DZ77" s="6">
        <v>0</v>
      </c>
      <c r="EA77" s="6">
        <v>0</v>
      </c>
      <c r="EB77" s="6">
        <v>0</v>
      </c>
      <c r="EC77" s="6">
        <v>0</v>
      </c>
      <c r="EF77" s="6" t="s">
        <v>79</v>
      </c>
      <c r="EG77" s="6">
        <v>0.11</v>
      </c>
      <c r="EH77" s="6">
        <v>0</v>
      </c>
      <c r="EI77" s="6">
        <v>0</v>
      </c>
      <c r="EJ77" s="6">
        <v>0</v>
      </c>
      <c r="EM77" s="6" t="s">
        <v>79</v>
      </c>
      <c r="EN77" s="6">
        <v>0.24</v>
      </c>
      <c r="EO77" s="6">
        <v>0</v>
      </c>
      <c r="EP77" s="6">
        <v>0.44</v>
      </c>
      <c r="EQ77" s="6">
        <v>0</v>
      </c>
      <c r="ET77" s="6" t="s">
        <v>79</v>
      </c>
      <c r="EU77" s="6">
        <v>1.44</v>
      </c>
      <c r="EV77" s="6">
        <v>3.72</v>
      </c>
      <c r="EW77" s="6">
        <v>0.4</v>
      </c>
      <c r="EX77" s="6">
        <v>0</v>
      </c>
      <c r="FA77" s="6" t="s">
        <v>79</v>
      </c>
      <c r="FB77" s="6">
        <v>0.75</v>
      </c>
      <c r="FC77" s="6">
        <v>0</v>
      </c>
      <c r="FD77" s="6">
        <v>0.47</v>
      </c>
      <c r="FE77" s="6">
        <v>0</v>
      </c>
      <c r="FH77" s="6" t="s">
        <v>79</v>
      </c>
      <c r="FI77" s="6">
        <v>0.52</v>
      </c>
      <c r="FJ77" s="6">
        <v>2.5299999999999998</v>
      </c>
      <c r="FK77" s="6">
        <v>0</v>
      </c>
      <c r="FL77" s="6">
        <v>0</v>
      </c>
      <c r="FO77" s="6" t="s">
        <v>79</v>
      </c>
      <c r="FP77" s="6">
        <v>0.27</v>
      </c>
      <c r="FQ77" s="6">
        <v>0</v>
      </c>
      <c r="FR77" s="6">
        <v>0</v>
      </c>
      <c r="FS77" s="6">
        <v>0</v>
      </c>
      <c r="FV77" s="6" t="s">
        <v>79</v>
      </c>
      <c r="FW77" s="6">
        <v>0.28000000000000003</v>
      </c>
      <c r="FX77" s="6">
        <v>0</v>
      </c>
      <c r="FY77" s="6">
        <v>0.14000000000000001</v>
      </c>
      <c r="FZ77" s="6">
        <v>0</v>
      </c>
      <c r="GC77" s="6" t="s">
        <v>79</v>
      </c>
      <c r="GD77" s="6">
        <v>0</v>
      </c>
      <c r="GE77" s="6">
        <v>0</v>
      </c>
      <c r="GF77" s="6">
        <v>0</v>
      </c>
      <c r="GG77" s="6">
        <v>0</v>
      </c>
      <c r="GJ77" s="58" t="s">
        <v>79</v>
      </c>
      <c r="GK77" s="58">
        <v>0</v>
      </c>
      <c r="GL77" s="58">
        <v>0</v>
      </c>
      <c r="GM77" s="58">
        <v>0</v>
      </c>
      <c r="GN77" s="58">
        <v>0</v>
      </c>
      <c r="GQ77" s="58" t="s">
        <v>79</v>
      </c>
      <c r="GR77" s="58">
        <v>0</v>
      </c>
      <c r="GS77" s="58">
        <v>0</v>
      </c>
      <c r="GT77" s="58">
        <v>0</v>
      </c>
      <c r="GU77" s="58">
        <v>0</v>
      </c>
      <c r="GX77" s="64" t="s">
        <v>79</v>
      </c>
      <c r="GY77" s="64">
        <v>0</v>
      </c>
      <c r="GZ77" s="64">
        <v>0</v>
      </c>
      <c r="HA77" s="64">
        <v>0</v>
      </c>
      <c r="HB77" s="64">
        <v>0</v>
      </c>
    </row>
    <row r="78" spans="1:210" x14ac:dyDescent="0.3">
      <c r="A78" s="1">
        <v>3.649999999999995</v>
      </c>
      <c r="B78" s="1">
        <v>3.7</v>
      </c>
      <c r="C78" s="1" t="s">
        <v>80</v>
      </c>
      <c r="D78" s="1">
        <v>3.13</v>
      </c>
      <c r="E78" s="1">
        <v>3.93</v>
      </c>
      <c r="F78" s="1">
        <v>3.34</v>
      </c>
      <c r="G78" s="1">
        <v>1.93</v>
      </c>
      <c r="H78" s="1"/>
      <c r="I78" s="1"/>
      <c r="J78" s="1" t="s">
        <v>80</v>
      </c>
      <c r="K78" s="1">
        <v>3.24</v>
      </c>
      <c r="L78" s="1">
        <v>7.57</v>
      </c>
      <c r="M78" s="1">
        <v>0.51</v>
      </c>
      <c r="N78" s="1">
        <v>30.29</v>
      </c>
      <c r="O78" s="1"/>
      <c r="P78" s="1"/>
      <c r="Q78" s="1" t="s">
        <v>80</v>
      </c>
      <c r="R78" s="1">
        <v>7.54</v>
      </c>
      <c r="S78" s="1">
        <v>6.55</v>
      </c>
      <c r="T78" s="1">
        <v>2.4500000000000002</v>
      </c>
      <c r="U78" s="1">
        <v>56.34</v>
      </c>
      <c r="V78" s="1"/>
      <c r="W78" s="1"/>
      <c r="X78" s="1" t="s">
        <v>80</v>
      </c>
      <c r="Y78" s="1">
        <v>2.15</v>
      </c>
      <c r="Z78" s="1">
        <v>0</v>
      </c>
      <c r="AA78" s="1">
        <v>2.29</v>
      </c>
      <c r="AB78" s="1">
        <v>7.16</v>
      </c>
      <c r="AC78" s="1"/>
      <c r="AD78" s="1"/>
      <c r="AE78" s="6" t="s">
        <v>80</v>
      </c>
      <c r="AF78" s="6">
        <v>0.85</v>
      </c>
      <c r="AG78" s="6">
        <v>1.05</v>
      </c>
      <c r="AH78" s="6">
        <v>0.83</v>
      </c>
      <c r="AI78" s="6">
        <v>0</v>
      </c>
      <c r="AJ78" s="1"/>
      <c r="AK78" s="1"/>
      <c r="AL78" s="6" t="s">
        <v>80</v>
      </c>
      <c r="AM78" s="6">
        <v>3.49</v>
      </c>
      <c r="AN78" s="6">
        <v>1.1299999999999999</v>
      </c>
      <c r="AO78" s="6">
        <v>0.76</v>
      </c>
      <c r="AP78" s="6">
        <v>50.49</v>
      </c>
      <c r="AQ78" s="1"/>
      <c r="AR78" s="1"/>
      <c r="AS78" s="6" t="s">
        <v>80</v>
      </c>
      <c r="AT78" s="6">
        <v>1</v>
      </c>
      <c r="AU78" s="6">
        <v>0</v>
      </c>
      <c r="AV78" s="6">
        <v>0.91</v>
      </c>
      <c r="AW78" s="6">
        <v>13.58</v>
      </c>
      <c r="AZ78" s="6" t="s">
        <v>80</v>
      </c>
      <c r="BA78" s="6">
        <v>10.8</v>
      </c>
      <c r="BB78" s="6">
        <v>1.91</v>
      </c>
      <c r="BC78" s="6">
        <v>10.93</v>
      </c>
      <c r="BD78" s="6">
        <v>41.5</v>
      </c>
      <c r="BG78" s="6" t="s">
        <v>80</v>
      </c>
      <c r="BH78" s="6">
        <v>8.27</v>
      </c>
      <c r="BI78" s="6">
        <v>0</v>
      </c>
      <c r="BJ78" s="6">
        <v>8.93</v>
      </c>
      <c r="BK78" s="6">
        <v>14.07</v>
      </c>
      <c r="BN78" s="6" t="s">
        <v>80</v>
      </c>
      <c r="BO78" s="6">
        <v>5.16</v>
      </c>
      <c r="BP78" s="6">
        <v>4.1500000000000004</v>
      </c>
      <c r="BQ78" s="6">
        <v>5.63</v>
      </c>
      <c r="BR78" s="6">
        <v>2.4</v>
      </c>
      <c r="BU78" s="6" t="s">
        <v>80</v>
      </c>
      <c r="BV78" s="6">
        <v>7.04</v>
      </c>
      <c r="BW78" s="6">
        <v>8.9499999999999993</v>
      </c>
      <c r="BX78" s="6">
        <v>6.66</v>
      </c>
      <c r="BY78" s="6">
        <v>6.82</v>
      </c>
      <c r="CB78" s="6" t="s">
        <v>80</v>
      </c>
      <c r="CC78" s="6">
        <v>17.010000000000002</v>
      </c>
      <c r="CD78" s="6">
        <v>12.29</v>
      </c>
      <c r="CE78" s="6">
        <v>16.91</v>
      </c>
      <c r="CF78" s="6">
        <v>32.01</v>
      </c>
      <c r="CI78" s="6" t="s">
        <v>80</v>
      </c>
      <c r="CJ78" s="6">
        <v>14.46</v>
      </c>
      <c r="CK78" s="6">
        <v>6.28</v>
      </c>
      <c r="CL78" s="6">
        <v>15.51</v>
      </c>
      <c r="CM78" s="6">
        <v>11.85</v>
      </c>
      <c r="CP78" s="6" t="s">
        <v>80</v>
      </c>
      <c r="CQ78" s="6">
        <v>21.3</v>
      </c>
      <c r="CR78" s="6">
        <v>5.68</v>
      </c>
      <c r="CS78" s="6">
        <v>24.47</v>
      </c>
      <c r="CT78" s="6">
        <v>11.65</v>
      </c>
      <c r="CW78" s="6" t="s">
        <v>80</v>
      </c>
      <c r="CX78" s="6">
        <v>25.77</v>
      </c>
      <c r="CY78" s="6">
        <v>3.32</v>
      </c>
      <c r="CZ78" s="6">
        <v>31.81</v>
      </c>
      <c r="DA78" s="6">
        <v>42.76</v>
      </c>
      <c r="DD78" s="6" t="s">
        <v>80</v>
      </c>
      <c r="DE78" s="6">
        <v>24.04</v>
      </c>
      <c r="DF78" s="6">
        <v>0.45</v>
      </c>
      <c r="DG78" s="6">
        <v>30.99</v>
      </c>
      <c r="DH78" s="6">
        <v>72.63</v>
      </c>
      <c r="DK78" s="6" t="s">
        <v>80</v>
      </c>
      <c r="DL78" s="6">
        <v>6.5</v>
      </c>
      <c r="DM78" s="6">
        <v>0</v>
      </c>
      <c r="DN78" s="6">
        <v>7.3</v>
      </c>
      <c r="DO78" s="6">
        <v>13.05</v>
      </c>
      <c r="DR78" s="6" t="s">
        <v>80</v>
      </c>
      <c r="DS78" s="6">
        <v>1.67</v>
      </c>
      <c r="DT78" s="6">
        <v>4.53</v>
      </c>
      <c r="DU78" s="6">
        <v>1.46</v>
      </c>
      <c r="DV78" s="6">
        <v>0</v>
      </c>
      <c r="DY78" s="6" t="s">
        <v>80</v>
      </c>
      <c r="DZ78" s="6">
        <v>0.96</v>
      </c>
      <c r="EA78" s="6">
        <v>4.3499999999999996</v>
      </c>
      <c r="EB78" s="6">
        <v>0.41</v>
      </c>
      <c r="EC78" s="6">
        <v>0</v>
      </c>
      <c r="EF78" s="6" t="s">
        <v>80</v>
      </c>
      <c r="EG78" s="6">
        <v>2.1</v>
      </c>
      <c r="EH78" s="6">
        <v>3.5</v>
      </c>
      <c r="EI78" s="6">
        <v>0.44</v>
      </c>
      <c r="EJ78" s="6">
        <v>16.87</v>
      </c>
      <c r="EM78" s="6" t="s">
        <v>80</v>
      </c>
      <c r="EN78" s="6">
        <v>2.66</v>
      </c>
      <c r="EO78" s="6">
        <v>0.48</v>
      </c>
      <c r="EP78" s="6">
        <v>4.41</v>
      </c>
      <c r="EQ78" s="6">
        <v>1.02</v>
      </c>
      <c r="ET78" s="6" t="s">
        <v>80</v>
      </c>
      <c r="EU78" s="6">
        <v>2.75</v>
      </c>
      <c r="EV78" s="6">
        <v>0</v>
      </c>
      <c r="EW78" s="6">
        <v>4.51</v>
      </c>
      <c r="EX78" s="6">
        <v>0</v>
      </c>
      <c r="FA78" s="6" t="s">
        <v>80</v>
      </c>
      <c r="FB78" s="6">
        <v>2.89</v>
      </c>
      <c r="FC78" s="6">
        <v>0</v>
      </c>
      <c r="FD78" s="6">
        <v>4.33</v>
      </c>
      <c r="FE78" s="6">
        <v>0</v>
      </c>
      <c r="FH78" s="6" t="s">
        <v>80</v>
      </c>
      <c r="FI78" s="6">
        <v>0.44</v>
      </c>
      <c r="FJ78" s="6">
        <v>0</v>
      </c>
      <c r="FK78" s="6">
        <v>0.7</v>
      </c>
      <c r="FL78" s="6">
        <v>0</v>
      </c>
      <c r="FO78" s="6" t="s">
        <v>80</v>
      </c>
      <c r="FP78" s="6">
        <v>0.25</v>
      </c>
      <c r="FQ78" s="6">
        <v>0</v>
      </c>
      <c r="FR78" s="6">
        <v>0</v>
      </c>
      <c r="FS78" s="6">
        <v>2.2599999999999998</v>
      </c>
      <c r="FV78" s="6" t="s">
        <v>80</v>
      </c>
      <c r="FW78" s="6">
        <v>0.22</v>
      </c>
      <c r="FX78" s="6">
        <v>0</v>
      </c>
      <c r="FY78" s="6">
        <v>0.31</v>
      </c>
      <c r="FZ78" s="6">
        <v>0</v>
      </c>
      <c r="GC78" s="6" t="s">
        <v>80</v>
      </c>
      <c r="GD78" s="6">
        <v>1.95</v>
      </c>
      <c r="GE78" s="6">
        <v>9.6199999999999992</v>
      </c>
      <c r="GF78" s="6">
        <v>0.28999999999999998</v>
      </c>
      <c r="GG78" s="6">
        <v>0</v>
      </c>
      <c r="GJ78" s="58" t="s">
        <v>80</v>
      </c>
      <c r="GK78" s="58">
        <v>0.73</v>
      </c>
      <c r="GL78" s="58">
        <v>2.14</v>
      </c>
      <c r="GM78" s="58">
        <v>0</v>
      </c>
      <c r="GN78" s="58">
        <v>4.16</v>
      </c>
      <c r="GQ78" s="58" t="s">
        <v>80</v>
      </c>
      <c r="GR78" s="58">
        <v>2.21</v>
      </c>
      <c r="GS78" s="58">
        <v>9.67</v>
      </c>
      <c r="GT78" s="58">
        <v>0.59</v>
      </c>
      <c r="GU78" s="58">
        <v>4.8899999999999997</v>
      </c>
      <c r="GX78" s="64" t="s">
        <v>80</v>
      </c>
      <c r="GY78" s="64">
        <v>1.24</v>
      </c>
      <c r="GZ78" s="64">
        <v>1.51</v>
      </c>
      <c r="HA78" s="64">
        <v>1.33</v>
      </c>
      <c r="HB78" s="64">
        <v>0.97</v>
      </c>
    </row>
    <row r="79" spans="1:210"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0.15</v>
      </c>
      <c r="AG79" s="6">
        <v>0</v>
      </c>
      <c r="AH79" s="6">
        <v>0.17</v>
      </c>
      <c r="AI79" s="6">
        <v>0</v>
      </c>
      <c r="AJ79" s="1"/>
      <c r="AK79" s="1"/>
      <c r="AL79" s="6" t="s">
        <v>81</v>
      </c>
      <c r="AM79" s="6">
        <v>0.04</v>
      </c>
      <c r="AN79" s="6">
        <v>0</v>
      </c>
      <c r="AO79" s="6">
        <v>0.05</v>
      </c>
      <c r="AP79" s="6">
        <v>0</v>
      </c>
      <c r="AQ79" s="1"/>
      <c r="AR79" s="1"/>
      <c r="AS79" s="6" t="s">
        <v>81</v>
      </c>
      <c r="AT79" s="6">
        <v>0.23</v>
      </c>
      <c r="AU79" s="6">
        <v>0</v>
      </c>
      <c r="AV79" s="6">
        <v>0.16</v>
      </c>
      <c r="AW79" s="6">
        <v>5.78</v>
      </c>
      <c r="AZ79" s="6" t="s">
        <v>81</v>
      </c>
      <c r="BA79" s="6">
        <v>0.28999999999999998</v>
      </c>
      <c r="BB79" s="6">
        <v>0</v>
      </c>
      <c r="BC79" s="6">
        <v>0.35</v>
      </c>
      <c r="BD79" s="6">
        <v>0</v>
      </c>
      <c r="BG79" s="6" t="s">
        <v>81</v>
      </c>
      <c r="BH79" s="6">
        <v>0</v>
      </c>
      <c r="BI79" s="6">
        <v>0</v>
      </c>
      <c r="BJ79" s="6">
        <v>0</v>
      </c>
      <c r="BK79" s="6">
        <v>0</v>
      </c>
      <c r="BN79" s="6" t="s">
        <v>81</v>
      </c>
      <c r="BO79" s="6">
        <v>2.64</v>
      </c>
      <c r="BP79" s="6">
        <v>0</v>
      </c>
      <c r="BQ79" s="6">
        <v>0.18</v>
      </c>
      <c r="BR79" s="6">
        <v>47.3</v>
      </c>
      <c r="BU79" s="6" t="s">
        <v>81</v>
      </c>
      <c r="BV79" s="6">
        <v>0.59</v>
      </c>
      <c r="BW79" s="6">
        <v>0</v>
      </c>
      <c r="BX79" s="6">
        <v>0.28999999999999998</v>
      </c>
      <c r="BY79" s="6">
        <v>9.2799999999999994</v>
      </c>
      <c r="CB79" s="6" t="s">
        <v>81</v>
      </c>
      <c r="CC79" s="6">
        <v>0.59</v>
      </c>
      <c r="CD79" s="6">
        <v>0.49</v>
      </c>
      <c r="CE79" s="6">
        <v>0.64</v>
      </c>
      <c r="CF79" s="6">
        <v>0</v>
      </c>
      <c r="CI79" s="6" t="s">
        <v>81</v>
      </c>
      <c r="CJ79" s="6">
        <v>0.4</v>
      </c>
      <c r="CK79" s="6">
        <v>0</v>
      </c>
      <c r="CL79" s="6">
        <v>0.49</v>
      </c>
      <c r="CM79" s="6">
        <v>0</v>
      </c>
      <c r="CP79" s="6" t="s">
        <v>81</v>
      </c>
      <c r="CQ79" s="6">
        <v>0.2</v>
      </c>
      <c r="CR79" s="6">
        <v>0</v>
      </c>
      <c r="CS79" s="6">
        <v>0</v>
      </c>
      <c r="CT79" s="6">
        <v>0</v>
      </c>
      <c r="CW79" s="6" t="s">
        <v>81</v>
      </c>
      <c r="CX79" s="6">
        <v>0</v>
      </c>
      <c r="CY79" s="6">
        <v>0</v>
      </c>
      <c r="CZ79" s="6">
        <v>0</v>
      </c>
      <c r="DA79" s="6">
        <v>0</v>
      </c>
      <c r="DD79" s="6" t="s">
        <v>81</v>
      </c>
      <c r="DE79" s="6">
        <v>0</v>
      </c>
      <c r="DF79" s="6">
        <v>0</v>
      </c>
      <c r="DG79" s="6">
        <v>0</v>
      </c>
      <c r="DH79" s="6">
        <v>0</v>
      </c>
      <c r="DK79" s="6" t="s">
        <v>81</v>
      </c>
      <c r="DL79" s="6">
        <v>0</v>
      </c>
      <c r="DM79" s="6">
        <v>0</v>
      </c>
      <c r="DN79" s="6">
        <v>0</v>
      </c>
      <c r="DO79" s="6">
        <v>0</v>
      </c>
      <c r="DR79" s="6" t="s">
        <v>81</v>
      </c>
      <c r="DS79" s="6">
        <v>0</v>
      </c>
      <c r="DT79" s="6">
        <v>0</v>
      </c>
      <c r="DU79" s="6">
        <v>0</v>
      </c>
      <c r="DV79" s="6">
        <v>0</v>
      </c>
      <c r="DY79" s="6" t="s">
        <v>81</v>
      </c>
      <c r="DZ79" s="6">
        <v>0</v>
      </c>
      <c r="EA79" s="6">
        <v>0</v>
      </c>
      <c r="EB79" s="6">
        <v>0</v>
      </c>
      <c r="EC79" s="6">
        <v>0</v>
      </c>
      <c r="EF79" s="6" t="s">
        <v>81</v>
      </c>
      <c r="EG79" s="6">
        <v>0</v>
      </c>
      <c r="EH79" s="6">
        <v>0</v>
      </c>
      <c r="EI79" s="6">
        <v>0</v>
      </c>
      <c r="EJ79" s="6">
        <v>0</v>
      </c>
      <c r="EM79" s="6" t="s">
        <v>81</v>
      </c>
      <c r="EN79" s="6">
        <v>1.48</v>
      </c>
      <c r="EO79" s="6">
        <v>0.94</v>
      </c>
      <c r="EP79" s="6">
        <v>2.2000000000000002</v>
      </c>
      <c r="EQ79" s="6">
        <v>0</v>
      </c>
      <c r="ET79" s="6" t="s">
        <v>81</v>
      </c>
      <c r="EU79" s="6">
        <v>0.52</v>
      </c>
      <c r="EV79" s="6">
        <v>2.1800000000000002</v>
      </c>
      <c r="EW79" s="6">
        <v>0</v>
      </c>
      <c r="EX79" s="6">
        <v>0</v>
      </c>
      <c r="FA79" s="6" t="s">
        <v>81</v>
      </c>
      <c r="FB79" s="6">
        <v>0.71</v>
      </c>
      <c r="FC79" s="6">
        <v>3.99</v>
      </c>
      <c r="FD79" s="6">
        <v>0</v>
      </c>
      <c r="FE79" s="6">
        <v>0</v>
      </c>
      <c r="FH79" s="6" t="s">
        <v>81</v>
      </c>
      <c r="FI79" s="6">
        <v>0.46</v>
      </c>
      <c r="FJ79" s="6">
        <v>2.23</v>
      </c>
      <c r="FK79" s="6">
        <v>0</v>
      </c>
      <c r="FL79" s="6">
        <v>0</v>
      </c>
      <c r="FO79" s="6" t="s">
        <v>81</v>
      </c>
      <c r="FP79" s="6">
        <v>0</v>
      </c>
      <c r="FQ79" s="6">
        <v>0</v>
      </c>
      <c r="FR79" s="6">
        <v>0</v>
      </c>
      <c r="FS79" s="6">
        <v>0</v>
      </c>
      <c r="FV79" s="6" t="s">
        <v>81</v>
      </c>
      <c r="FW79" s="6">
        <v>0</v>
      </c>
      <c r="FX79" s="6">
        <v>0</v>
      </c>
      <c r="FY79" s="6">
        <v>0</v>
      </c>
      <c r="FZ79" s="6">
        <v>0</v>
      </c>
      <c r="GC79" s="6" t="s">
        <v>81</v>
      </c>
      <c r="GD79" s="6">
        <v>0</v>
      </c>
      <c r="GE79" s="6">
        <v>0</v>
      </c>
      <c r="GF79" s="6">
        <v>0</v>
      </c>
      <c r="GG79" s="6">
        <v>0</v>
      </c>
      <c r="GJ79" s="58" t="s">
        <v>81</v>
      </c>
      <c r="GK79" s="58">
        <v>0</v>
      </c>
      <c r="GL79" s="58">
        <v>0</v>
      </c>
      <c r="GM79" s="58">
        <v>0</v>
      </c>
      <c r="GN79" s="58">
        <v>0</v>
      </c>
      <c r="GQ79" s="58" t="s">
        <v>81</v>
      </c>
      <c r="GR79" s="58">
        <v>0</v>
      </c>
      <c r="GS79" s="58">
        <v>0</v>
      </c>
      <c r="GT79" s="58">
        <v>0</v>
      </c>
      <c r="GU79" s="58">
        <v>0</v>
      </c>
      <c r="GX79" s="64" t="s">
        <v>81</v>
      </c>
      <c r="GY79" s="64">
        <v>0</v>
      </c>
      <c r="GZ79" s="64">
        <v>0</v>
      </c>
      <c r="HA79" s="64">
        <v>0</v>
      </c>
      <c r="HB79" s="64">
        <v>0</v>
      </c>
    </row>
    <row r="80" spans="1:210" x14ac:dyDescent="0.3">
      <c r="A80" s="1">
        <v>3.75</v>
      </c>
      <c r="B80" s="1">
        <v>3.8</v>
      </c>
      <c r="C80" s="1" t="s">
        <v>82</v>
      </c>
      <c r="D80" s="1">
        <v>0.52</v>
      </c>
      <c r="E80" s="1">
        <v>3.46</v>
      </c>
      <c r="F80" s="1">
        <v>0.11</v>
      </c>
      <c r="G80" s="1">
        <v>0</v>
      </c>
      <c r="H80" s="1"/>
      <c r="I80" s="1"/>
      <c r="J80" s="1" t="s">
        <v>82</v>
      </c>
      <c r="K80" s="1">
        <v>0</v>
      </c>
      <c r="L80" s="1">
        <v>0</v>
      </c>
      <c r="M80" s="1">
        <v>0</v>
      </c>
      <c r="N80" s="1">
        <v>0</v>
      </c>
      <c r="O80" s="1"/>
      <c r="P80" s="1"/>
      <c r="Q80" s="1" t="s">
        <v>82</v>
      </c>
      <c r="R80" s="1">
        <v>0.38</v>
      </c>
      <c r="S80" s="1">
        <v>0</v>
      </c>
      <c r="T80" s="1">
        <v>0.53</v>
      </c>
      <c r="U80" s="1">
        <v>0</v>
      </c>
      <c r="V80" s="1"/>
      <c r="W80" s="1"/>
      <c r="X80" s="1" t="s">
        <v>82</v>
      </c>
      <c r="Y80" s="1">
        <v>6.69</v>
      </c>
      <c r="Z80" s="1">
        <v>36.700000000000003</v>
      </c>
      <c r="AA80" s="1">
        <v>0.45</v>
      </c>
      <c r="AB80" s="1">
        <v>0</v>
      </c>
      <c r="AC80" s="1"/>
      <c r="AD80" s="1"/>
      <c r="AE80" s="6" t="s">
        <v>82</v>
      </c>
      <c r="AF80" s="6">
        <v>0.76</v>
      </c>
      <c r="AG80" s="6">
        <v>7.75</v>
      </c>
      <c r="AH80" s="6">
        <v>0</v>
      </c>
      <c r="AI80" s="6">
        <v>0</v>
      </c>
      <c r="AJ80" s="1"/>
      <c r="AK80" s="1"/>
      <c r="AL80" s="6" t="s">
        <v>82</v>
      </c>
      <c r="AM80" s="6">
        <v>0.4</v>
      </c>
      <c r="AN80" s="6">
        <v>3.16</v>
      </c>
      <c r="AO80" s="6">
        <v>0</v>
      </c>
      <c r="AP80" s="6">
        <v>0</v>
      </c>
      <c r="AQ80" s="1"/>
      <c r="AR80" s="1"/>
      <c r="AS80" s="6" t="s">
        <v>82</v>
      </c>
      <c r="AT80" s="6">
        <v>3.14</v>
      </c>
      <c r="AU80" s="6">
        <v>28.87</v>
      </c>
      <c r="AV80" s="6">
        <v>0.13</v>
      </c>
      <c r="AW80" s="6">
        <v>0</v>
      </c>
      <c r="AZ80" s="6" t="s">
        <v>82</v>
      </c>
      <c r="BA80" s="6">
        <v>4.6399999999999997</v>
      </c>
      <c r="BB80" s="6">
        <v>37.5</v>
      </c>
      <c r="BC80" s="6">
        <v>0.56999999999999995</v>
      </c>
      <c r="BD80" s="6">
        <v>0</v>
      </c>
      <c r="BG80" s="6" t="s">
        <v>82</v>
      </c>
      <c r="BH80" s="6">
        <v>1.9</v>
      </c>
      <c r="BI80" s="6">
        <v>21.43</v>
      </c>
      <c r="BJ80" s="6">
        <v>0.13</v>
      </c>
      <c r="BK80" s="6">
        <v>0</v>
      </c>
      <c r="BN80" s="6" t="s">
        <v>82</v>
      </c>
      <c r="BO80" s="6">
        <v>2.7</v>
      </c>
      <c r="BP80" s="6">
        <v>33.700000000000003</v>
      </c>
      <c r="BQ80" s="6">
        <v>0.68</v>
      </c>
      <c r="BR80" s="6">
        <v>0</v>
      </c>
      <c r="BU80" s="6" t="s">
        <v>82</v>
      </c>
      <c r="BV80" s="6">
        <v>1.08</v>
      </c>
      <c r="BW80" s="6">
        <v>6.33</v>
      </c>
      <c r="BX80" s="6">
        <v>0.47</v>
      </c>
      <c r="BY80" s="6">
        <v>0</v>
      </c>
      <c r="CB80" s="6" t="s">
        <v>82</v>
      </c>
      <c r="CC80" s="6">
        <v>0.09</v>
      </c>
      <c r="CD80" s="6">
        <v>0</v>
      </c>
      <c r="CE80" s="6">
        <v>0</v>
      </c>
      <c r="CF80" s="6">
        <v>0</v>
      </c>
      <c r="CI80" s="6" t="s">
        <v>82</v>
      </c>
      <c r="CJ80" s="6">
        <v>0</v>
      </c>
      <c r="CK80" s="6">
        <v>0</v>
      </c>
      <c r="CL80" s="6">
        <v>0</v>
      </c>
      <c r="CM80" s="6">
        <v>0</v>
      </c>
      <c r="CP80" s="6" t="s">
        <v>82</v>
      </c>
      <c r="CQ80" s="6">
        <v>0.73</v>
      </c>
      <c r="CR80" s="6">
        <v>7.22</v>
      </c>
      <c r="CS80" s="6">
        <v>0</v>
      </c>
      <c r="CT80" s="6">
        <v>0</v>
      </c>
      <c r="CW80" s="6" t="s">
        <v>82</v>
      </c>
      <c r="CX80" s="6">
        <v>0.15</v>
      </c>
      <c r="CY80" s="6">
        <v>0</v>
      </c>
      <c r="CZ80" s="6">
        <v>0.2</v>
      </c>
      <c r="DA80" s="6">
        <v>0</v>
      </c>
      <c r="DD80" s="6" t="s">
        <v>82</v>
      </c>
      <c r="DE80" s="6">
        <v>0.31</v>
      </c>
      <c r="DF80" s="6">
        <v>1.42</v>
      </c>
      <c r="DG80" s="6">
        <v>0</v>
      </c>
      <c r="DH80" s="6">
        <v>0</v>
      </c>
      <c r="DK80" s="6" t="s">
        <v>82</v>
      </c>
      <c r="DL80" s="6">
        <v>0.27</v>
      </c>
      <c r="DM80" s="6">
        <v>0.75</v>
      </c>
      <c r="DN80" s="6">
        <v>0.21</v>
      </c>
      <c r="DO80" s="6">
        <v>0</v>
      </c>
      <c r="DR80" s="6" t="s">
        <v>82</v>
      </c>
      <c r="DS80" s="6">
        <v>3.69</v>
      </c>
      <c r="DT80" s="6">
        <v>1.8</v>
      </c>
      <c r="DU80" s="6">
        <v>4.53</v>
      </c>
      <c r="DV80" s="6">
        <v>0</v>
      </c>
      <c r="DY80" s="6" t="s">
        <v>82</v>
      </c>
      <c r="DZ80" s="6">
        <v>3.03</v>
      </c>
      <c r="EA80" s="6">
        <v>0</v>
      </c>
      <c r="EB80" s="6">
        <v>4.0599999999999996</v>
      </c>
      <c r="EC80" s="6">
        <v>0</v>
      </c>
      <c r="EF80" s="6" t="s">
        <v>82</v>
      </c>
      <c r="EG80" s="6">
        <v>2.35</v>
      </c>
      <c r="EH80" s="6">
        <v>0.89</v>
      </c>
      <c r="EI80" s="6">
        <v>3.24</v>
      </c>
      <c r="EJ80" s="6">
        <v>0</v>
      </c>
      <c r="EM80" s="6" t="s">
        <v>82</v>
      </c>
      <c r="EN80" s="6">
        <v>0.15</v>
      </c>
      <c r="EO80" s="6">
        <v>0.54</v>
      </c>
      <c r="EP80" s="6">
        <v>0</v>
      </c>
      <c r="EQ80" s="6">
        <v>0</v>
      </c>
      <c r="ET80" s="6" t="s">
        <v>82</v>
      </c>
      <c r="EU80" s="6">
        <v>0.53</v>
      </c>
      <c r="EV80" s="6">
        <v>0</v>
      </c>
      <c r="EW80" s="6">
        <v>0.88</v>
      </c>
      <c r="EX80" s="6">
        <v>0</v>
      </c>
      <c r="FA80" s="6" t="s">
        <v>82</v>
      </c>
      <c r="FB80" s="6">
        <v>0.2</v>
      </c>
      <c r="FC80" s="6">
        <v>0</v>
      </c>
      <c r="FD80" s="6">
        <v>0.31</v>
      </c>
      <c r="FE80" s="6">
        <v>0</v>
      </c>
      <c r="FH80" s="6" t="s">
        <v>82</v>
      </c>
      <c r="FI80" s="6">
        <v>0</v>
      </c>
      <c r="FJ80" s="6">
        <v>0</v>
      </c>
      <c r="FK80" s="6">
        <v>0</v>
      </c>
      <c r="FL80" s="6">
        <v>0</v>
      </c>
      <c r="FO80" s="6" t="s">
        <v>82</v>
      </c>
      <c r="FP80" s="6">
        <v>0.15</v>
      </c>
      <c r="FQ80" s="6">
        <v>0.92</v>
      </c>
      <c r="FR80" s="6">
        <v>0</v>
      </c>
      <c r="FS80" s="6">
        <v>0</v>
      </c>
      <c r="FV80" s="6" t="s">
        <v>82</v>
      </c>
      <c r="FW80" s="6">
        <v>0.38</v>
      </c>
      <c r="FX80" s="6">
        <v>0</v>
      </c>
      <c r="FY80" s="6">
        <v>0.52</v>
      </c>
      <c r="FZ80" s="6">
        <v>0</v>
      </c>
      <c r="GC80" s="6" t="s">
        <v>82</v>
      </c>
      <c r="GD80" s="6">
        <v>0.15</v>
      </c>
      <c r="GE80" s="6">
        <v>0</v>
      </c>
      <c r="GF80" s="6">
        <v>0.23</v>
      </c>
      <c r="GG80" s="6">
        <v>0</v>
      </c>
      <c r="GJ80" s="58" t="s">
        <v>82</v>
      </c>
      <c r="GK80" s="58">
        <v>0</v>
      </c>
      <c r="GL80" s="58">
        <v>0</v>
      </c>
      <c r="GM80" s="58">
        <v>0</v>
      </c>
      <c r="GN80" s="58">
        <v>0</v>
      </c>
      <c r="GQ80" s="58" t="s">
        <v>82</v>
      </c>
      <c r="GR80" s="58">
        <v>1.65</v>
      </c>
      <c r="GS80" s="58">
        <v>1.35</v>
      </c>
      <c r="GT80" s="58">
        <v>2.0699999999999998</v>
      </c>
      <c r="GU80" s="58">
        <v>0</v>
      </c>
      <c r="GX80" s="64" t="s">
        <v>82</v>
      </c>
      <c r="GY80" s="64">
        <v>0.91</v>
      </c>
      <c r="GZ80" s="64">
        <v>0</v>
      </c>
      <c r="HA80" s="64">
        <v>1.2</v>
      </c>
      <c r="HB80" s="64">
        <v>0</v>
      </c>
    </row>
    <row r="81" spans="1:210" x14ac:dyDescent="0.3">
      <c r="A81" s="1">
        <v>3.8</v>
      </c>
      <c r="B81" s="1">
        <v>3.85</v>
      </c>
      <c r="C81" s="1" t="s">
        <v>83</v>
      </c>
      <c r="D81" s="1">
        <v>0.21</v>
      </c>
      <c r="E81" s="1">
        <v>0</v>
      </c>
      <c r="F81" s="1">
        <v>0.28000000000000003</v>
      </c>
      <c r="G81" s="1">
        <v>0</v>
      </c>
      <c r="H81" s="1"/>
      <c r="I81" s="1"/>
      <c r="J81" s="1" t="s">
        <v>83</v>
      </c>
      <c r="K81" s="1">
        <v>0.41</v>
      </c>
      <c r="L81" s="1">
        <v>0</v>
      </c>
      <c r="M81" s="1">
        <v>0.54</v>
      </c>
      <c r="N81" s="1">
        <v>0</v>
      </c>
      <c r="O81" s="1"/>
      <c r="P81" s="1"/>
      <c r="Q81" s="1" t="s">
        <v>83</v>
      </c>
      <c r="R81" s="1">
        <v>0</v>
      </c>
      <c r="S81" s="1">
        <v>0</v>
      </c>
      <c r="T81" s="1">
        <v>0</v>
      </c>
      <c r="U81" s="1">
        <v>0</v>
      </c>
      <c r="V81" s="1"/>
      <c r="W81" s="1"/>
      <c r="X81" s="1" t="s">
        <v>83</v>
      </c>
      <c r="Y81" s="1">
        <v>0.56000000000000005</v>
      </c>
      <c r="Z81" s="1">
        <v>1.18</v>
      </c>
      <c r="AA81" s="1">
        <v>0.52</v>
      </c>
      <c r="AB81" s="1">
        <v>0</v>
      </c>
      <c r="AC81" s="1"/>
      <c r="AD81" s="1"/>
      <c r="AE81" s="6" t="s">
        <v>83</v>
      </c>
      <c r="AF81" s="6">
        <v>23.76</v>
      </c>
      <c r="AG81" s="6">
        <v>0</v>
      </c>
      <c r="AH81" s="6">
        <v>27.28</v>
      </c>
      <c r="AI81" s="6">
        <v>0</v>
      </c>
      <c r="AJ81" s="1"/>
      <c r="AK81" s="1"/>
      <c r="AL81" s="6" t="s">
        <v>83</v>
      </c>
      <c r="AM81" s="6">
        <v>24.21</v>
      </c>
      <c r="AN81" s="6">
        <v>0</v>
      </c>
      <c r="AO81" s="6">
        <v>29.24</v>
      </c>
      <c r="AP81" s="6">
        <v>0</v>
      </c>
      <c r="AQ81" s="1"/>
      <c r="AR81" s="1"/>
      <c r="AS81" s="6" t="s">
        <v>83</v>
      </c>
      <c r="AT81" s="6">
        <v>24.88</v>
      </c>
      <c r="AU81" s="6">
        <v>0</v>
      </c>
      <c r="AV81" s="6">
        <v>29.15</v>
      </c>
      <c r="AW81" s="6">
        <v>0</v>
      </c>
      <c r="AZ81" s="6" t="s">
        <v>83</v>
      </c>
      <c r="BA81" s="6">
        <v>20.07</v>
      </c>
      <c r="BB81" s="6">
        <v>1.35</v>
      </c>
      <c r="BC81" s="6">
        <v>23.7</v>
      </c>
      <c r="BD81" s="6">
        <v>0</v>
      </c>
      <c r="BG81" s="6" t="s">
        <v>83</v>
      </c>
      <c r="BH81" s="6">
        <v>20.53</v>
      </c>
      <c r="BI81" s="6">
        <v>0</v>
      </c>
      <c r="BJ81" s="6">
        <v>23.22</v>
      </c>
      <c r="BK81" s="6">
        <v>0</v>
      </c>
      <c r="BN81" s="6" t="s">
        <v>83</v>
      </c>
      <c r="BO81" s="6">
        <v>24.89</v>
      </c>
      <c r="BP81" s="6">
        <v>0</v>
      </c>
      <c r="BQ81" s="6">
        <v>28.99</v>
      </c>
      <c r="BR81" s="6">
        <v>0</v>
      </c>
      <c r="BU81" s="6" t="s">
        <v>83</v>
      </c>
      <c r="BV81" s="6">
        <v>20.47</v>
      </c>
      <c r="BW81" s="6">
        <v>0</v>
      </c>
      <c r="BX81" s="6">
        <v>24.91</v>
      </c>
      <c r="BY81" s="6">
        <v>0</v>
      </c>
      <c r="CB81" s="6" t="s">
        <v>83</v>
      </c>
      <c r="CC81" s="6">
        <v>8.59</v>
      </c>
      <c r="CD81" s="6">
        <v>8.5500000000000007</v>
      </c>
      <c r="CE81" s="6">
        <v>9.18</v>
      </c>
      <c r="CF81" s="6">
        <v>0</v>
      </c>
      <c r="CI81" s="6" t="s">
        <v>83</v>
      </c>
      <c r="CJ81" s="6">
        <v>2.4500000000000002</v>
      </c>
      <c r="CK81" s="6">
        <v>5.68</v>
      </c>
      <c r="CL81" s="6">
        <v>2.38</v>
      </c>
      <c r="CM81" s="6">
        <v>0</v>
      </c>
      <c r="CP81" s="6" t="s">
        <v>83</v>
      </c>
      <c r="CQ81" s="6">
        <v>2.11</v>
      </c>
      <c r="CR81" s="6">
        <v>2.78</v>
      </c>
      <c r="CS81" s="6">
        <v>2.2999999999999998</v>
      </c>
      <c r="CT81" s="6">
        <v>0</v>
      </c>
      <c r="CW81" s="6" t="s">
        <v>83</v>
      </c>
      <c r="CX81" s="6">
        <v>0</v>
      </c>
      <c r="CY81" s="6">
        <v>0</v>
      </c>
      <c r="CZ81" s="6">
        <v>0</v>
      </c>
      <c r="DA81" s="6">
        <v>0</v>
      </c>
      <c r="DD81" s="6" t="s">
        <v>83</v>
      </c>
      <c r="DE81" s="6">
        <v>0</v>
      </c>
      <c r="DF81" s="6">
        <v>0</v>
      </c>
      <c r="DG81" s="6">
        <v>0</v>
      </c>
      <c r="DH81" s="6">
        <v>0</v>
      </c>
      <c r="DK81" s="6" t="s">
        <v>83</v>
      </c>
      <c r="DL81" s="6">
        <v>0</v>
      </c>
      <c r="DM81" s="6">
        <v>0</v>
      </c>
      <c r="DN81" s="6">
        <v>0</v>
      </c>
      <c r="DO81" s="6">
        <v>0</v>
      </c>
      <c r="DR81" s="6" t="s">
        <v>83</v>
      </c>
      <c r="DS81" s="6">
        <v>0.1</v>
      </c>
      <c r="DT81" s="6">
        <v>0</v>
      </c>
      <c r="DU81" s="6">
        <v>0.13</v>
      </c>
      <c r="DV81" s="6">
        <v>0</v>
      </c>
      <c r="DY81" s="6" t="s">
        <v>83</v>
      </c>
      <c r="DZ81" s="6">
        <v>0.63</v>
      </c>
      <c r="EA81" s="6">
        <v>0</v>
      </c>
      <c r="EB81" s="6">
        <v>0.86</v>
      </c>
      <c r="EC81" s="6">
        <v>0</v>
      </c>
      <c r="EF81" s="6" t="s">
        <v>83</v>
      </c>
      <c r="EG81" s="6">
        <v>0.32</v>
      </c>
      <c r="EH81" s="6">
        <v>0</v>
      </c>
      <c r="EI81" s="6">
        <v>0.48</v>
      </c>
      <c r="EJ81" s="6">
        <v>0</v>
      </c>
      <c r="EM81" s="6" t="s">
        <v>83</v>
      </c>
      <c r="EN81" s="6">
        <v>0</v>
      </c>
      <c r="EO81" s="6">
        <v>0</v>
      </c>
      <c r="EP81" s="6">
        <v>0</v>
      </c>
      <c r="EQ81" s="6">
        <v>0</v>
      </c>
      <c r="ET81" s="6" t="s">
        <v>83</v>
      </c>
      <c r="EU81" s="6">
        <v>0.09</v>
      </c>
      <c r="EV81" s="6">
        <v>0</v>
      </c>
      <c r="EW81" s="6">
        <v>0.14000000000000001</v>
      </c>
      <c r="EX81" s="6">
        <v>0</v>
      </c>
      <c r="FA81" s="6" t="s">
        <v>83</v>
      </c>
      <c r="FB81" s="6">
        <v>0</v>
      </c>
      <c r="FC81" s="6">
        <v>0</v>
      </c>
      <c r="FD81" s="6">
        <v>0</v>
      </c>
      <c r="FE81" s="6">
        <v>0</v>
      </c>
      <c r="FH81" s="6" t="s">
        <v>83</v>
      </c>
      <c r="FI81" s="6">
        <v>1.1100000000000001</v>
      </c>
      <c r="FJ81" s="6">
        <v>0</v>
      </c>
      <c r="FK81" s="6">
        <v>0</v>
      </c>
      <c r="FL81" s="6">
        <v>11.06</v>
      </c>
      <c r="FO81" s="6" t="s">
        <v>83</v>
      </c>
      <c r="FP81" s="6">
        <v>0</v>
      </c>
      <c r="FQ81" s="6">
        <v>0</v>
      </c>
      <c r="FR81" s="6">
        <v>0</v>
      </c>
      <c r="FS81" s="6">
        <v>0</v>
      </c>
      <c r="FV81" s="6" t="s">
        <v>83</v>
      </c>
      <c r="FW81" s="6">
        <v>0</v>
      </c>
      <c r="FX81" s="6">
        <v>0</v>
      </c>
      <c r="FY81" s="6">
        <v>0</v>
      </c>
      <c r="FZ81" s="6">
        <v>0</v>
      </c>
      <c r="GC81" s="6" t="s">
        <v>83</v>
      </c>
      <c r="GD81" s="6">
        <v>0</v>
      </c>
      <c r="GE81" s="6">
        <v>0</v>
      </c>
      <c r="GF81" s="6">
        <v>0</v>
      </c>
      <c r="GG81" s="6">
        <v>0</v>
      </c>
      <c r="GJ81" s="58" t="s">
        <v>83</v>
      </c>
      <c r="GK81" s="58">
        <v>0</v>
      </c>
      <c r="GL81" s="58">
        <v>0</v>
      </c>
      <c r="GM81" s="58">
        <v>0</v>
      </c>
      <c r="GN81" s="58">
        <v>0</v>
      </c>
      <c r="GQ81" s="58" t="s">
        <v>83</v>
      </c>
      <c r="GR81" s="58">
        <v>0</v>
      </c>
      <c r="GS81" s="58">
        <v>0</v>
      </c>
      <c r="GT81" s="58">
        <v>0</v>
      </c>
      <c r="GU81" s="58">
        <v>0</v>
      </c>
      <c r="GX81" s="64" t="s">
        <v>83</v>
      </c>
      <c r="GY81" s="64">
        <v>0</v>
      </c>
      <c r="GZ81" s="64">
        <v>0</v>
      </c>
      <c r="HA81" s="64">
        <v>0</v>
      </c>
      <c r="HB81" s="64">
        <v>0</v>
      </c>
    </row>
    <row r="82" spans="1:210" x14ac:dyDescent="0.3">
      <c r="A82" s="1">
        <v>3.85</v>
      </c>
      <c r="B82" s="1">
        <v>3.9</v>
      </c>
      <c r="C82" s="1" t="s">
        <v>84</v>
      </c>
      <c r="D82" s="1">
        <v>0.14000000000000001</v>
      </c>
      <c r="E82" s="1">
        <v>1.08</v>
      </c>
      <c r="F82" s="1">
        <v>0</v>
      </c>
      <c r="G82" s="1">
        <v>0</v>
      </c>
      <c r="H82" s="1"/>
      <c r="I82" s="1"/>
      <c r="J82" s="1" t="s">
        <v>84</v>
      </c>
      <c r="K82" s="1">
        <v>0</v>
      </c>
      <c r="L82" s="1">
        <v>0</v>
      </c>
      <c r="M82" s="1">
        <v>0</v>
      </c>
      <c r="N82" s="1">
        <v>0</v>
      </c>
      <c r="O82" s="1"/>
      <c r="P82" s="1"/>
      <c r="Q82" s="1" t="s">
        <v>84</v>
      </c>
      <c r="R82" s="1">
        <v>0</v>
      </c>
      <c r="S82" s="1">
        <v>0</v>
      </c>
      <c r="T82" s="1">
        <v>0</v>
      </c>
      <c r="U82" s="1">
        <v>0</v>
      </c>
      <c r="V82" s="1"/>
      <c r="W82" s="1"/>
      <c r="X82" s="1" t="s">
        <v>84</v>
      </c>
      <c r="Y82" s="1">
        <v>0.62</v>
      </c>
      <c r="Z82" s="1">
        <v>0.42</v>
      </c>
      <c r="AA82" s="1">
        <v>0</v>
      </c>
      <c r="AB82" s="1">
        <v>0</v>
      </c>
      <c r="AC82" s="1"/>
      <c r="AD82" s="1"/>
      <c r="AE82" s="6" t="s">
        <v>84</v>
      </c>
      <c r="AF82" s="6">
        <v>0.28999999999999998</v>
      </c>
      <c r="AG82" s="6">
        <v>0.32</v>
      </c>
      <c r="AH82" s="6">
        <v>0.31</v>
      </c>
      <c r="AI82" s="6">
        <v>0</v>
      </c>
      <c r="AJ82" s="1"/>
      <c r="AK82" s="1"/>
      <c r="AL82" s="6" t="s">
        <v>84</v>
      </c>
      <c r="AM82" s="6">
        <v>0.51</v>
      </c>
      <c r="AN82" s="6">
        <v>5.14</v>
      </c>
      <c r="AO82" s="6">
        <v>0</v>
      </c>
      <c r="AP82" s="6">
        <v>0.55000000000000004</v>
      </c>
      <c r="AQ82" s="1"/>
      <c r="AR82" s="1"/>
      <c r="AS82" s="6" t="s">
        <v>84</v>
      </c>
      <c r="AT82" s="6">
        <v>0.17</v>
      </c>
      <c r="AU82" s="6">
        <v>0.93</v>
      </c>
      <c r="AV82" s="6">
        <v>0.1</v>
      </c>
      <c r="AW82" s="6">
        <v>0</v>
      </c>
      <c r="AZ82" s="6" t="s">
        <v>84</v>
      </c>
      <c r="BA82" s="6">
        <v>0.5</v>
      </c>
      <c r="BB82" s="6">
        <v>2.78</v>
      </c>
      <c r="BC82" s="6">
        <v>0.25</v>
      </c>
      <c r="BD82" s="6">
        <v>0</v>
      </c>
      <c r="BG82" s="6" t="s">
        <v>84</v>
      </c>
      <c r="BH82" s="6">
        <v>1.01</v>
      </c>
      <c r="BI82" s="6">
        <v>13.87</v>
      </c>
      <c r="BJ82" s="6">
        <v>0</v>
      </c>
      <c r="BK82" s="6">
        <v>0</v>
      </c>
      <c r="BN82" s="6" t="s">
        <v>84</v>
      </c>
      <c r="BO82" s="6">
        <v>1.01</v>
      </c>
      <c r="BP82" s="6">
        <v>0.75</v>
      </c>
      <c r="BQ82" s="6">
        <v>1.1399999999999999</v>
      </c>
      <c r="BR82" s="6">
        <v>0</v>
      </c>
      <c r="BU82" s="6" t="s">
        <v>84</v>
      </c>
      <c r="BV82" s="6">
        <v>2.17</v>
      </c>
      <c r="BW82" s="6">
        <v>15</v>
      </c>
      <c r="BX82" s="6">
        <v>0.89</v>
      </c>
      <c r="BY82" s="6">
        <v>0</v>
      </c>
      <c r="CB82" s="6" t="s">
        <v>84</v>
      </c>
      <c r="CC82" s="6">
        <v>3.25</v>
      </c>
      <c r="CD82" s="6">
        <v>6.03</v>
      </c>
      <c r="CE82" s="6">
        <v>3.21</v>
      </c>
      <c r="CF82" s="6">
        <v>0</v>
      </c>
      <c r="CI82" s="6" t="s">
        <v>84</v>
      </c>
      <c r="CJ82" s="6">
        <v>4.72</v>
      </c>
      <c r="CK82" s="6">
        <v>2.29</v>
      </c>
      <c r="CL82" s="6">
        <v>5.57</v>
      </c>
      <c r="CM82" s="6">
        <v>0</v>
      </c>
      <c r="CP82" s="6" t="s">
        <v>84</v>
      </c>
      <c r="CQ82" s="6">
        <v>0.9</v>
      </c>
      <c r="CR82" s="6">
        <v>0</v>
      </c>
      <c r="CS82" s="6">
        <v>1.1399999999999999</v>
      </c>
      <c r="CT82" s="6">
        <v>0</v>
      </c>
      <c r="CW82" s="6" t="s">
        <v>84</v>
      </c>
      <c r="CX82" s="6">
        <v>1.04</v>
      </c>
      <c r="CY82" s="6">
        <v>0</v>
      </c>
      <c r="CZ82" s="6">
        <v>1.46</v>
      </c>
      <c r="DA82" s="6">
        <v>0</v>
      </c>
      <c r="DD82" s="6" t="s">
        <v>84</v>
      </c>
      <c r="DE82" s="6">
        <v>1.8</v>
      </c>
      <c r="DF82" s="6">
        <v>8.17</v>
      </c>
      <c r="DG82" s="6">
        <v>0</v>
      </c>
      <c r="DH82" s="6">
        <v>0</v>
      </c>
      <c r="DK82" s="6" t="s">
        <v>84</v>
      </c>
      <c r="DL82" s="6">
        <v>2.7</v>
      </c>
      <c r="DM82" s="6">
        <v>7.62</v>
      </c>
      <c r="DN82" s="6">
        <v>1.99</v>
      </c>
      <c r="DO82" s="6">
        <v>0</v>
      </c>
      <c r="DR82" s="6" t="s">
        <v>84</v>
      </c>
      <c r="DS82" s="6">
        <v>0.57999999999999996</v>
      </c>
      <c r="DT82" s="6">
        <v>4.7</v>
      </c>
      <c r="DU82" s="6">
        <v>0</v>
      </c>
      <c r="DV82" s="6">
        <v>0</v>
      </c>
      <c r="DY82" s="6" t="s">
        <v>84</v>
      </c>
      <c r="DZ82" s="6">
        <v>0.31</v>
      </c>
      <c r="EA82" s="6">
        <v>0</v>
      </c>
      <c r="EB82" s="6">
        <v>0.43</v>
      </c>
      <c r="EC82" s="6">
        <v>0</v>
      </c>
      <c r="EF82" s="6" t="s">
        <v>84</v>
      </c>
      <c r="EG82" s="6">
        <v>0.54</v>
      </c>
      <c r="EH82" s="6">
        <v>2.37</v>
      </c>
      <c r="EI82" s="6">
        <v>0</v>
      </c>
      <c r="EJ82" s="6">
        <v>0</v>
      </c>
      <c r="EM82" s="6" t="s">
        <v>84</v>
      </c>
      <c r="EN82" s="6">
        <v>0</v>
      </c>
      <c r="EO82" s="6">
        <v>0</v>
      </c>
      <c r="EP82" s="6">
        <v>0</v>
      </c>
      <c r="EQ82" s="6">
        <v>0</v>
      </c>
      <c r="ET82" s="6" t="s">
        <v>84</v>
      </c>
      <c r="EU82" s="6">
        <v>0.33</v>
      </c>
      <c r="EV82" s="6">
        <v>0</v>
      </c>
      <c r="EW82" s="6">
        <v>0.55000000000000004</v>
      </c>
      <c r="EX82" s="6">
        <v>0</v>
      </c>
      <c r="FA82" s="6" t="s">
        <v>84</v>
      </c>
      <c r="FB82" s="6">
        <v>0</v>
      </c>
      <c r="FC82" s="6">
        <v>0</v>
      </c>
      <c r="FD82" s="6">
        <v>0</v>
      </c>
      <c r="FE82" s="6">
        <v>0</v>
      </c>
      <c r="FH82" s="6" t="s">
        <v>84</v>
      </c>
      <c r="FI82" s="6">
        <v>0</v>
      </c>
      <c r="FJ82" s="6">
        <v>0</v>
      </c>
      <c r="FK82" s="6">
        <v>0</v>
      </c>
      <c r="FL82" s="6">
        <v>0</v>
      </c>
      <c r="FO82" s="6" t="s">
        <v>84</v>
      </c>
      <c r="FP82" s="6">
        <v>0</v>
      </c>
      <c r="FQ82" s="6">
        <v>0</v>
      </c>
      <c r="FR82" s="6">
        <v>0</v>
      </c>
      <c r="FS82" s="6">
        <v>0</v>
      </c>
      <c r="FV82" s="6" t="s">
        <v>84</v>
      </c>
      <c r="FW82" s="6">
        <v>0</v>
      </c>
      <c r="FX82" s="6">
        <v>0</v>
      </c>
      <c r="FY82" s="6">
        <v>0</v>
      </c>
      <c r="FZ82" s="6">
        <v>0</v>
      </c>
      <c r="GC82" s="6" t="s">
        <v>84</v>
      </c>
      <c r="GD82" s="6">
        <v>0</v>
      </c>
      <c r="GE82" s="6">
        <v>0</v>
      </c>
      <c r="GF82" s="6">
        <v>0</v>
      </c>
      <c r="GG82" s="6">
        <v>0</v>
      </c>
      <c r="GJ82" s="58" t="s">
        <v>84</v>
      </c>
      <c r="GK82" s="58">
        <v>0</v>
      </c>
      <c r="GL82" s="58">
        <v>0</v>
      </c>
      <c r="GM82" s="58">
        <v>0</v>
      </c>
      <c r="GN82" s="58">
        <v>0</v>
      </c>
      <c r="GQ82" s="58" t="s">
        <v>84</v>
      </c>
      <c r="GR82" s="58">
        <v>0.1</v>
      </c>
      <c r="GS82" s="58">
        <v>0</v>
      </c>
      <c r="GT82" s="58">
        <v>0.14000000000000001</v>
      </c>
      <c r="GU82" s="58">
        <v>0</v>
      </c>
      <c r="GX82" s="64" t="s">
        <v>84</v>
      </c>
      <c r="GY82" s="64">
        <v>0</v>
      </c>
      <c r="GZ82" s="64">
        <v>0</v>
      </c>
      <c r="HA82" s="64">
        <v>0</v>
      </c>
      <c r="HB82" s="64">
        <v>0</v>
      </c>
    </row>
    <row r="83" spans="1:210" x14ac:dyDescent="0.3">
      <c r="A83" s="1">
        <v>3.9</v>
      </c>
      <c r="B83" s="1">
        <v>3.9499999999999997</v>
      </c>
      <c r="C83" s="1" t="s">
        <v>85</v>
      </c>
      <c r="D83" s="1">
        <v>0.34</v>
      </c>
      <c r="E83" s="1">
        <v>1.69</v>
      </c>
      <c r="F83" s="1">
        <v>0</v>
      </c>
      <c r="G83" s="1">
        <v>1.48</v>
      </c>
      <c r="H83" s="1"/>
      <c r="I83" s="1"/>
      <c r="J83" s="1" t="s">
        <v>85</v>
      </c>
      <c r="K83" s="1">
        <v>0</v>
      </c>
      <c r="L83" s="1">
        <v>0</v>
      </c>
      <c r="M83" s="1">
        <v>0</v>
      </c>
      <c r="N83" s="1">
        <v>0</v>
      </c>
      <c r="O83" s="1"/>
      <c r="P83" s="1"/>
      <c r="Q83" s="1" t="s">
        <v>85</v>
      </c>
      <c r="R83" s="1">
        <v>0.45</v>
      </c>
      <c r="S83" s="1">
        <v>2.83</v>
      </c>
      <c r="T83" s="1">
        <v>0</v>
      </c>
      <c r="U83" s="1">
        <v>0</v>
      </c>
      <c r="V83" s="1"/>
      <c r="W83" s="1"/>
      <c r="X83" s="1" t="s">
        <v>85</v>
      </c>
      <c r="Y83" s="1">
        <v>1.05</v>
      </c>
      <c r="Z83" s="1">
        <v>3.86</v>
      </c>
      <c r="AA83" s="1">
        <v>0.39</v>
      </c>
      <c r="AB83" s="1">
        <v>1.36</v>
      </c>
      <c r="AC83" s="1"/>
      <c r="AD83" s="1"/>
      <c r="AE83" s="6" t="s">
        <v>85</v>
      </c>
      <c r="AF83" s="6">
        <v>2.96</v>
      </c>
      <c r="AG83" s="6">
        <v>21.71</v>
      </c>
      <c r="AH83" s="6">
        <v>0.98</v>
      </c>
      <c r="AI83" s="6">
        <v>1.54</v>
      </c>
      <c r="AJ83" s="1"/>
      <c r="AK83" s="1"/>
      <c r="AL83" s="6" t="s">
        <v>85</v>
      </c>
      <c r="AM83" s="6">
        <v>1.39</v>
      </c>
      <c r="AN83" s="6">
        <v>12.8</v>
      </c>
      <c r="AO83" s="6">
        <v>0.17</v>
      </c>
      <c r="AP83" s="6">
        <v>0</v>
      </c>
      <c r="AQ83" s="1"/>
      <c r="AR83" s="1"/>
      <c r="AS83" s="6" t="s">
        <v>85</v>
      </c>
      <c r="AT83" s="6">
        <v>0.79</v>
      </c>
      <c r="AU83" s="6">
        <v>2.99</v>
      </c>
      <c r="AV83" s="6">
        <v>0.57999999999999996</v>
      </c>
      <c r="AW83" s="6">
        <v>0</v>
      </c>
      <c r="AZ83" s="6" t="s">
        <v>85</v>
      </c>
      <c r="BA83" s="6">
        <v>0.41</v>
      </c>
      <c r="BB83" s="6">
        <v>2.67</v>
      </c>
      <c r="BC83" s="6">
        <v>0.08</v>
      </c>
      <c r="BD83" s="6">
        <v>1.67</v>
      </c>
      <c r="BG83" s="6" t="s">
        <v>85</v>
      </c>
      <c r="BH83" s="6">
        <v>0.08</v>
      </c>
      <c r="BI83" s="6">
        <v>0</v>
      </c>
      <c r="BJ83" s="6">
        <v>0.09</v>
      </c>
      <c r="BK83" s="6">
        <v>0</v>
      </c>
      <c r="BN83" s="6" t="s">
        <v>85</v>
      </c>
      <c r="BO83" s="6">
        <v>0.1</v>
      </c>
      <c r="BP83" s="6">
        <v>0</v>
      </c>
      <c r="BQ83" s="6">
        <v>0.11</v>
      </c>
      <c r="BR83" s="6">
        <v>0</v>
      </c>
      <c r="BU83" s="6" t="s">
        <v>85</v>
      </c>
      <c r="BV83" s="6">
        <v>0</v>
      </c>
      <c r="BW83" s="6">
        <v>0</v>
      </c>
      <c r="BX83" s="6">
        <v>0</v>
      </c>
      <c r="BY83" s="6">
        <v>0</v>
      </c>
      <c r="CB83" s="6" t="s">
        <v>85</v>
      </c>
      <c r="CC83" s="6">
        <v>13.88</v>
      </c>
      <c r="CD83" s="6">
        <v>1.7</v>
      </c>
      <c r="CE83" s="6">
        <v>15.83</v>
      </c>
      <c r="CF83" s="6">
        <v>0</v>
      </c>
      <c r="CI83" s="6" t="s">
        <v>85</v>
      </c>
      <c r="CJ83" s="6">
        <v>20.69</v>
      </c>
      <c r="CK83" s="6">
        <v>1.71</v>
      </c>
      <c r="CL83" s="6">
        <v>24.49</v>
      </c>
      <c r="CM83" s="6">
        <v>0</v>
      </c>
      <c r="CP83" s="6" t="s">
        <v>85</v>
      </c>
      <c r="CQ83" s="6">
        <v>0</v>
      </c>
      <c r="CR83" s="6">
        <v>0</v>
      </c>
      <c r="CS83" s="6">
        <v>0</v>
      </c>
      <c r="CT83" s="6">
        <v>0</v>
      </c>
      <c r="CW83" s="6" t="s">
        <v>85</v>
      </c>
      <c r="CX83" s="6">
        <v>0</v>
      </c>
      <c r="CY83" s="6">
        <v>0</v>
      </c>
      <c r="CZ83" s="6">
        <v>0</v>
      </c>
      <c r="DA83" s="6">
        <v>0</v>
      </c>
      <c r="DD83" s="6" t="s">
        <v>85</v>
      </c>
      <c r="DE83" s="6">
        <v>0</v>
      </c>
      <c r="DF83" s="6">
        <v>0</v>
      </c>
      <c r="DG83" s="6">
        <v>0</v>
      </c>
      <c r="DH83" s="6">
        <v>0</v>
      </c>
      <c r="DK83" s="6" t="s">
        <v>85</v>
      </c>
      <c r="DL83" s="6">
        <v>0</v>
      </c>
      <c r="DM83" s="6">
        <v>0</v>
      </c>
      <c r="DN83" s="6">
        <v>0</v>
      </c>
      <c r="DO83" s="6">
        <v>0</v>
      </c>
      <c r="DR83" s="6" t="s">
        <v>85</v>
      </c>
      <c r="DS83" s="6">
        <v>0.15</v>
      </c>
      <c r="DT83" s="6">
        <v>1.2</v>
      </c>
      <c r="DU83" s="6">
        <v>0</v>
      </c>
      <c r="DV83" s="6">
        <v>0</v>
      </c>
      <c r="DY83" s="6" t="s">
        <v>85</v>
      </c>
      <c r="DZ83" s="6">
        <v>7.0000000000000007E-2</v>
      </c>
      <c r="EA83" s="6">
        <v>0</v>
      </c>
      <c r="EB83" s="6">
        <v>0</v>
      </c>
      <c r="EC83" s="6">
        <v>0</v>
      </c>
      <c r="EF83" s="6" t="s">
        <v>85</v>
      </c>
      <c r="EG83" s="6">
        <v>0.68</v>
      </c>
      <c r="EH83" s="6">
        <v>0</v>
      </c>
      <c r="EI83" s="6">
        <v>1.03</v>
      </c>
      <c r="EJ83" s="6">
        <v>0</v>
      </c>
      <c r="EM83" s="6" t="s">
        <v>85</v>
      </c>
      <c r="EN83" s="6">
        <v>1.01</v>
      </c>
      <c r="EO83" s="6">
        <v>0</v>
      </c>
      <c r="EP83" s="6">
        <v>1.4</v>
      </c>
      <c r="EQ83" s="6">
        <v>0</v>
      </c>
      <c r="ET83" s="6" t="s">
        <v>85</v>
      </c>
      <c r="EU83" s="6">
        <v>0</v>
      </c>
      <c r="EV83" s="6">
        <v>0</v>
      </c>
      <c r="EW83" s="6">
        <v>0</v>
      </c>
      <c r="EX83" s="6">
        <v>0</v>
      </c>
      <c r="FA83" s="6" t="s">
        <v>85</v>
      </c>
      <c r="FB83" s="6">
        <v>0.35</v>
      </c>
      <c r="FC83" s="6">
        <v>0</v>
      </c>
      <c r="FD83" s="6">
        <v>0.52</v>
      </c>
      <c r="FE83" s="6">
        <v>0</v>
      </c>
      <c r="FH83" s="6" t="s">
        <v>85</v>
      </c>
      <c r="FI83" s="6">
        <v>0.28999999999999998</v>
      </c>
      <c r="FJ83" s="6">
        <v>0</v>
      </c>
      <c r="FK83" s="6">
        <v>0</v>
      </c>
      <c r="FL83" s="6">
        <v>0</v>
      </c>
      <c r="FO83" s="6" t="s">
        <v>85</v>
      </c>
      <c r="FP83" s="6">
        <v>0.93</v>
      </c>
      <c r="FQ83" s="6">
        <v>0</v>
      </c>
      <c r="FR83" s="6">
        <v>0.88</v>
      </c>
      <c r="FS83" s="6">
        <v>1.63</v>
      </c>
      <c r="FV83" s="6" t="s">
        <v>85</v>
      </c>
      <c r="FW83" s="6">
        <v>0</v>
      </c>
      <c r="FX83" s="6">
        <v>0</v>
      </c>
      <c r="FY83" s="6">
        <v>0</v>
      </c>
      <c r="FZ83" s="6">
        <v>0</v>
      </c>
      <c r="GC83" s="6" t="s">
        <v>85</v>
      </c>
      <c r="GD83" s="6">
        <v>0</v>
      </c>
      <c r="GE83" s="6">
        <v>0</v>
      </c>
      <c r="GF83" s="6">
        <v>0</v>
      </c>
      <c r="GG83" s="6">
        <v>0</v>
      </c>
      <c r="GJ83" s="58" t="s">
        <v>85</v>
      </c>
      <c r="GK83" s="58">
        <v>0</v>
      </c>
      <c r="GL83" s="58">
        <v>0</v>
      </c>
      <c r="GM83" s="58">
        <v>0</v>
      </c>
      <c r="GN83" s="58">
        <v>0</v>
      </c>
      <c r="GQ83" s="58" t="s">
        <v>85</v>
      </c>
      <c r="GR83" s="58">
        <v>0.14000000000000001</v>
      </c>
      <c r="GS83" s="58">
        <v>0</v>
      </c>
      <c r="GT83" s="58">
        <v>0</v>
      </c>
      <c r="GU83" s="58">
        <v>0</v>
      </c>
      <c r="GX83" s="64" t="s">
        <v>85</v>
      </c>
      <c r="GY83" s="64">
        <v>0</v>
      </c>
      <c r="GZ83" s="64">
        <v>0</v>
      </c>
      <c r="HA83" s="64">
        <v>0</v>
      </c>
      <c r="HB83" s="64">
        <v>0</v>
      </c>
    </row>
    <row r="84" spans="1:210" x14ac:dyDescent="0.3">
      <c r="A84" s="1">
        <v>3.9499999999999997</v>
      </c>
      <c r="B84" s="1">
        <v>3.9999999999999996</v>
      </c>
      <c r="C84" s="1" t="s">
        <v>86</v>
      </c>
      <c r="D84" s="1">
        <v>6</v>
      </c>
      <c r="E84" s="1">
        <v>12.58</v>
      </c>
      <c r="F84" s="1">
        <v>5.36</v>
      </c>
      <c r="G84" s="1">
        <v>5.35</v>
      </c>
      <c r="H84" s="1"/>
      <c r="I84" s="1"/>
      <c r="J84" s="1" t="s">
        <v>86</v>
      </c>
      <c r="K84" s="1">
        <v>9.01</v>
      </c>
      <c r="L84" s="1">
        <v>4.96</v>
      </c>
      <c r="M84" s="1">
        <v>10.68</v>
      </c>
      <c r="N84" s="1">
        <v>0</v>
      </c>
      <c r="O84" s="1"/>
      <c r="P84" s="1"/>
      <c r="Q84" s="1" t="s">
        <v>86</v>
      </c>
      <c r="R84" s="1">
        <v>15.54</v>
      </c>
      <c r="S84" s="1">
        <v>2.4</v>
      </c>
      <c r="T84" s="1">
        <v>20.420000000000002</v>
      </c>
      <c r="U84" s="1">
        <v>0</v>
      </c>
      <c r="V84" s="1"/>
      <c r="W84" s="1"/>
      <c r="X84" s="1" t="s">
        <v>86</v>
      </c>
      <c r="Y84" s="1">
        <v>23.53</v>
      </c>
      <c r="Z84" s="1">
        <v>4.8499999999999996</v>
      </c>
      <c r="AA84" s="1">
        <v>32.840000000000003</v>
      </c>
      <c r="AB84" s="1">
        <v>0</v>
      </c>
      <c r="AC84" s="1"/>
      <c r="AD84" s="1"/>
      <c r="AE84" s="6" t="s">
        <v>86</v>
      </c>
      <c r="AF84" s="6">
        <v>9.85</v>
      </c>
      <c r="AG84" s="6">
        <v>1.59</v>
      </c>
      <c r="AH84" s="6">
        <v>11.17</v>
      </c>
      <c r="AI84" s="6">
        <v>0</v>
      </c>
      <c r="AJ84" s="1"/>
      <c r="AK84" s="1"/>
      <c r="AL84" s="6" t="s">
        <v>86</v>
      </c>
      <c r="AM84" s="6">
        <v>10.27</v>
      </c>
      <c r="AN84" s="6">
        <v>19.75</v>
      </c>
      <c r="AO84" s="6">
        <v>9.8800000000000008</v>
      </c>
      <c r="AP84" s="6">
        <v>0</v>
      </c>
      <c r="AQ84" s="1"/>
      <c r="AR84" s="1"/>
      <c r="AS84" s="6" t="s">
        <v>86</v>
      </c>
      <c r="AT84" s="6">
        <v>7.87</v>
      </c>
      <c r="AU84" s="6">
        <v>10.1</v>
      </c>
      <c r="AV84" s="6">
        <v>8.0500000000000007</v>
      </c>
      <c r="AW84" s="6">
        <v>7.14</v>
      </c>
      <c r="AZ84" s="6" t="s">
        <v>86</v>
      </c>
      <c r="BA84" s="6">
        <v>8.14</v>
      </c>
      <c r="BB84" s="6">
        <v>4.25</v>
      </c>
      <c r="BC84" s="6">
        <v>8.89</v>
      </c>
      <c r="BD84" s="6">
        <v>7.31</v>
      </c>
      <c r="BG84" s="6" t="s">
        <v>86</v>
      </c>
      <c r="BH84" s="6">
        <v>6.91</v>
      </c>
      <c r="BI84" s="6">
        <v>2.06</v>
      </c>
      <c r="BJ84" s="6">
        <v>7.43</v>
      </c>
      <c r="BK84" s="6">
        <v>6.28</v>
      </c>
      <c r="BN84" s="6" t="s">
        <v>86</v>
      </c>
      <c r="BO84" s="6">
        <v>5.07</v>
      </c>
      <c r="BP84" s="6">
        <v>3.39</v>
      </c>
      <c r="BQ84" s="6">
        <v>5.31</v>
      </c>
      <c r="BR84" s="6">
        <v>5.48</v>
      </c>
      <c r="BU84" s="6" t="s">
        <v>86</v>
      </c>
      <c r="BV84" s="6">
        <v>8.61</v>
      </c>
      <c r="BW84" s="6">
        <v>4.09</v>
      </c>
      <c r="BX84" s="6">
        <v>9.0299999999999994</v>
      </c>
      <c r="BY84" s="6">
        <v>2.27</v>
      </c>
      <c r="CB84" s="6" t="s">
        <v>86</v>
      </c>
      <c r="CC84" s="6">
        <v>9.44</v>
      </c>
      <c r="CD84" s="6">
        <v>5.41</v>
      </c>
      <c r="CE84" s="6">
        <v>9.68</v>
      </c>
      <c r="CF84" s="6">
        <v>32.049999999999997</v>
      </c>
      <c r="CI84" s="6" t="s">
        <v>86</v>
      </c>
      <c r="CJ84" s="6">
        <v>8.84</v>
      </c>
      <c r="CK84" s="6">
        <v>3.15</v>
      </c>
      <c r="CL84" s="6">
        <v>8.4600000000000009</v>
      </c>
      <c r="CM84" s="6">
        <v>29.21</v>
      </c>
      <c r="CP84" s="6" t="s">
        <v>86</v>
      </c>
      <c r="CQ84" s="6">
        <v>4.8899999999999997</v>
      </c>
      <c r="CR84" s="6">
        <v>3.04</v>
      </c>
      <c r="CS84" s="6">
        <v>3.8</v>
      </c>
      <c r="CT84" s="6">
        <v>24.24</v>
      </c>
      <c r="CW84" s="6" t="s">
        <v>86</v>
      </c>
      <c r="CX84" s="6">
        <v>4.05</v>
      </c>
      <c r="CY84" s="6">
        <v>0</v>
      </c>
      <c r="CZ84" s="6">
        <v>3.74</v>
      </c>
      <c r="DA84" s="6">
        <v>23.44</v>
      </c>
      <c r="DD84" s="6" t="s">
        <v>86</v>
      </c>
      <c r="DE84" s="6">
        <v>2.88</v>
      </c>
      <c r="DF84" s="6">
        <v>0</v>
      </c>
      <c r="DG84" s="6">
        <v>3.62</v>
      </c>
      <c r="DH84" s="6">
        <v>0</v>
      </c>
      <c r="DK84" s="6" t="s">
        <v>86</v>
      </c>
      <c r="DL84" s="6">
        <v>2.99</v>
      </c>
      <c r="DM84" s="6">
        <v>1.49</v>
      </c>
      <c r="DN84" s="6">
        <v>3.52</v>
      </c>
      <c r="DO84" s="6">
        <v>2.1800000000000002</v>
      </c>
      <c r="DR84" s="6" t="s">
        <v>86</v>
      </c>
      <c r="DS84" s="6">
        <v>1.19</v>
      </c>
      <c r="DT84" s="6">
        <v>3.36</v>
      </c>
      <c r="DU84" s="6">
        <v>0.75</v>
      </c>
      <c r="DV84" s="6">
        <v>3.5</v>
      </c>
      <c r="DY84" s="6" t="s">
        <v>86</v>
      </c>
      <c r="DZ84" s="6">
        <v>0.49</v>
      </c>
      <c r="EA84" s="6">
        <v>0</v>
      </c>
      <c r="EB84" s="6">
        <v>0</v>
      </c>
      <c r="EC84" s="6">
        <v>7.97</v>
      </c>
      <c r="EF84" s="6" t="s">
        <v>86</v>
      </c>
      <c r="EG84" s="6">
        <v>0.34</v>
      </c>
      <c r="EH84" s="6">
        <v>0.56000000000000005</v>
      </c>
      <c r="EI84" s="6">
        <v>0.22</v>
      </c>
      <c r="EJ84" s="6">
        <v>0</v>
      </c>
      <c r="EM84" s="6" t="s">
        <v>86</v>
      </c>
      <c r="EN84" s="6">
        <v>0</v>
      </c>
      <c r="EO84" s="6">
        <v>0</v>
      </c>
      <c r="EP84" s="6">
        <v>0</v>
      </c>
      <c r="EQ84" s="6">
        <v>0</v>
      </c>
      <c r="ET84" s="6" t="s">
        <v>86</v>
      </c>
      <c r="EU84" s="6">
        <v>0.09</v>
      </c>
      <c r="EV84" s="6">
        <v>0</v>
      </c>
      <c r="EW84" s="6">
        <v>0.15</v>
      </c>
      <c r="EX84" s="6">
        <v>0</v>
      </c>
      <c r="FA84" s="6" t="s">
        <v>86</v>
      </c>
      <c r="FB84" s="6">
        <v>0.25</v>
      </c>
      <c r="FC84" s="6">
        <v>0</v>
      </c>
      <c r="FD84" s="6">
        <v>0.18</v>
      </c>
      <c r="FE84" s="6">
        <v>1.22</v>
      </c>
      <c r="FH84" s="6" t="s">
        <v>86</v>
      </c>
      <c r="FI84" s="6">
        <v>0.56999999999999995</v>
      </c>
      <c r="FJ84" s="6">
        <v>1.22</v>
      </c>
      <c r="FK84" s="6">
        <v>0.5</v>
      </c>
      <c r="FL84" s="6">
        <v>0</v>
      </c>
      <c r="FO84" s="6" t="s">
        <v>86</v>
      </c>
      <c r="FP84" s="6">
        <v>5.28</v>
      </c>
      <c r="FQ84" s="6">
        <v>9</v>
      </c>
      <c r="FR84" s="6">
        <v>3.26</v>
      </c>
      <c r="FS84" s="6">
        <v>1.0900000000000001</v>
      </c>
      <c r="FV84" s="6" t="s">
        <v>86</v>
      </c>
      <c r="FW84" s="6">
        <v>0.92</v>
      </c>
      <c r="FX84" s="6">
        <v>1.86</v>
      </c>
      <c r="FY84" s="6">
        <v>0.46</v>
      </c>
      <c r="FZ84" s="6">
        <v>3.81</v>
      </c>
      <c r="GC84" s="6" t="s">
        <v>86</v>
      </c>
      <c r="GD84" s="6">
        <v>4.71</v>
      </c>
      <c r="GE84" s="6">
        <v>10.42</v>
      </c>
      <c r="GF84" s="6">
        <v>3.7</v>
      </c>
      <c r="GG84" s="6">
        <v>2.77</v>
      </c>
      <c r="GJ84" s="58" t="s">
        <v>86</v>
      </c>
      <c r="GK84" s="58">
        <v>8.4499999999999993</v>
      </c>
      <c r="GL84" s="58">
        <v>15.24</v>
      </c>
      <c r="GM84" s="58">
        <v>7.05</v>
      </c>
      <c r="GN84" s="58">
        <v>6.27</v>
      </c>
      <c r="GQ84" s="58" t="s">
        <v>86</v>
      </c>
      <c r="GR84" s="58">
        <v>10.31</v>
      </c>
      <c r="GS84" s="58">
        <v>17.8</v>
      </c>
      <c r="GT84" s="58">
        <v>10.9</v>
      </c>
      <c r="GU84" s="58">
        <v>1.9</v>
      </c>
      <c r="GX84" s="64" t="s">
        <v>86</v>
      </c>
      <c r="GY84" s="64">
        <v>11.98</v>
      </c>
      <c r="GZ84" s="64">
        <v>48.68</v>
      </c>
      <c r="HA84" s="64">
        <v>6.36</v>
      </c>
      <c r="HB84" s="64">
        <v>16.34</v>
      </c>
    </row>
    <row r="85" spans="1:210" x14ac:dyDescent="0.3">
      <c r="A85" s="1">
        <v>3.9999999999999996</v>
      </c>
      <c r="B85" s="1">
        <v>4.05</v>
      </c>
      <c r="C85" s="1" t="s">
        <v>87</v>
      </c>
      <c r="D85" s="1">
        <v>0</v>
      </c>
      <c r="E85" s="1">
        <v>0</v>
      </c>
      <c r="F85" s="1">
        <v>0</v>
      </c>
      <c r="G85" s="1">
        <v>0</v>
      </c>
      <c r="H85" s="1"/>
      <c r="I85" s="1"/>
      <c r="J85" s="1" t="s">
        <v>87</v>
      </c>
      <c r="K85" s="1">
        <v>1.4</v>
      </c>
      <c r="L85" s="1">
        <v>9.2799999999999994</v>
      </c>
      <c r="M85" s="1">
        <v>0</v>
      </c>
      <c r="N85" s="1">
        <v>1.67</v>
      </c>
      <c r="O85" s="1"/>
      <c r="P85" s="1"/>
      <c r="Q85" s="1" t="s">
        <v>87</v>
      </c>
      <c r="R85" s="1">
        <v>0.33</v>
      </c>
      <c r="S85" s="1">
        <v>0.76</v>
      </c>
      <c r="T85" s="1">
        <v>0</v>
      </c>
      <c r="U85" s="1">
        <v>0</v>
      </c>
      <c r="V85" s="1"/>
      <c r="W85" s="1"/>
      <c r="X85" s="1" t="s">
        <v>87</v>
      </c>
      <c r="Y85" s="1">
        <v>0.52</v>
      </c>
      <c r="Z85" s="1">
        <v>0</v>
      </c>
      <c r="AA85" s="1">
        <v>0</v>
      </c>
      <c r="AB85" s="1">
        <v>0</v>
      </c>
      <c r="AC85" s="1"/>
      <c r="AD85" s="1"/>
      <c r="AE85" s="6" t="s">
        <v>87</v>
      </c>
      <c r="AF85" s="6">
        <v>0.4</v>
      </c>
      <c r="AG85" s="6">
        <v>0</v>
      </c>
      <c r="AH85" s="6">
        <v>0.37</v>
      </c>
      <c r="AI85" s="6">
        <v>2.71</v>
      </c>
      <c r="AJ85" s="1"/>
      <c r="AK85" s="1"/>
      <c r="AL85" s="6" t="s">
        <v>87</v>
      </c>
      <c r="AM85" s="6">
        <v>1.1000000000000001</v>
      </c>
      <c r="AN85" s="6">
        <v>5.98</v>
      </c>
      <c r="AO85" s="6">
        <v>0.59</v>
      </c>
      <c r="AP85" s="6">
        <v>0.99</v>
      </c>
      <c r="AQ85" s="1"/>
      <c r="AR85" s="1"/>
      <c r="AS85" s="6" t="s">
        <v>87</v>
      </c>
      <c r="AT85" s="6">
        <v>0.83</v>
      </c>
      <c r="AU85" s="6">
        <v>1.64</v>
      </c>
      <c r="AV85" s="6">
        <v>0.64</v>
      </c>
      <c r="AW85" s="6">
        <v>0</v>
      </c>
      <c r="AZ85" s="6" t="s">
        <v>87</v>
      </c>
      <c r="BA85" s="6">
        <v>0.4</v>
      </c>
      <c r="BB85" s="6">
        <v>0</v>
      </c>
      <c r="BC85" s="6">
        <v>0.23</v>
      </c>
      <c r="BD85" s="6">
        <v>0</v>
      </c>
      <c r="BG85" s="6" t="s">
        <v>87</v>
      </c>
      <c r="BH85" s="6">
        <v>0.78</v>
      </c>
      <c r="BI85" s="6">
        <v>0</v>
      </c>
      <c r="BJ85" s="6">
        <v>0.74</v>
      </c>
      <c r="BK85" s="6">
        <v>3.09</v>
      </c>
      <c r="BN85" s="6" t="s">
        <v>87</v>
      </c>
      <c r="BO85" s="6">
        <v>0.39</v>
      </c>
      <c r="BP85" s="6">
        <v>0</v>
      </c>
      <c r="BQ85" s="6">
        <v>0.19</v>
      </c>
      <c r="BR85" s="6">
        <v>2.54</v>
      </c>
      <c r="BU85" s="6" t="s">
        <v>87</v>
      </c>
      <c r="BV85" s="6">
        <v>0.62</v>
      </c>
      <c r="BW85" s="6">
        <v>0</v>
      </c>
      <c r="BX85" s="6">
        <v>0</v>
      </c>
      <c r="BY85" s="6">
        <v>16.2</v>
      </c>
      <c r="CB85" s="6" t="s">
        <v>87</v>
      </c>
      <c r="CC85" s="6">
        <v>0.33</v>
      </c>
      <c r="CD85" s="6">
        <v>0</v>
      </c>
      <c r="CE85" s="6">
        <v>0.05</v>
      </c>
      <c r="CF85" s="6">
        <v>0</v>
      </c>
      <c r="CI85" s="6" t="s">
        <v>87</v>
      </c>
      <c r="CJ85" s="6">
        <v>0.28999999999999998</v>
      </c>
      <c r="CK85" s="6">
        <v>1.99</v>
      </c>
      <c r="CL85" s="6">
        <v>0.14000000000000001</v>
      </c>
      <c r="CM85" s="6">
        <v>0</v>
      </c>
      <c r="CP85" s="6" t="s">
        <v>87</v>
      </c>
      <c r="CQ85" s="6">
        <v>0</v>
      </c>
      <c r="CR85" s="6">
        <v>0</v>
      </c>
      <c r="CS85" s="6">
        <v>0</v>
      </c>
      <c r="CT85" s="6">
        <v>0</v>
      </c>
      <c r="CW85" s="6" t="s">
        <v>87</v>
      </c>
      <c r="CX85" s="6">
        <v>0.55000000000000004</v>
      </c>
      <c r="CY85" s="6">
        <v>0</v>
      </c>
      <c r="CZ85" s="6">
        <v>0</v>
      </c>
      <c r="DA85" s="6">
        <v>0</v>
      </c>
      <c r="DD85" s="6" t="s">
        <v>87</v>
      </c>
      <c r="DE85" s="6">
        <v>0.2</v>
      </c>
      <c r="DF85" s="6">
        <v>0</v>
      </c>
      <c r="DG85" s="6">
        <v>0.28999999999999998</v>
      </c>
      <c r="DH85" s="6">
        <v>0</v>
      </c>
      <c r="DK85" s="6" t="s">
        <v>87</v>
      </c>
      <c r="DL85" s="6">
        <v>0.28000000000000003</v>
      </c>
      <c r="DM85" s="6">
        <v>0</v>
      </c>
      <c r="DN85" s="6">
        <v>0.39</v>
      </c>
      <c r="DO85" s="6">
        <v>0</v>
      </c>
      <c r="DR85" s="6" t="s">
        <v>87</v>
      </c>
      <c r="DS85" s="6">
        <v>0.32</v>
      </c>
      <c r="DT85" s="6">
        <v>0</v>
      </c>
      <c r="DU85" s="6">
        <v>0.42</v>
      </c>
      <c r="DV85" s="6">
        <v>0</v>
      </c>
      <c r="DY85" s="6" t="s">
        <v>87</v>
      </c>
      <c r="DZ85" s="6">
        <v>0.45</v>
      </c>
      <c r="EA85" s="6">
        <v>0</v>
      </c>
      <c r="EB85" s="6">
        <v>0</v>
      </c>
      <c r="EC85" s="6">
        <v>7.27</v>
      </c>
      <c r="EF85" s="6" t="s">
        <v>87</v>
      </c>
      <c r="EG85" s="6">
        <v>0.12</v>
      </c>
      <c r="EH85" s="6">
        <v>0</v>
      </c>
      <c r="EI85" s="6">
        <v>0</v>
      </c>
      <c r="EJ85" s="6">
        <v>1.92</v>
      </c>
      <c r="EM85" s="6" t="s">
        <v>87</v>
      </c>
      <c r="EN85" s="6">
        <v>0</v>
      </c>
      <c r="EO85" s="6">
        <v>0</v>
      </c>
      <c r="EP85" s="6">
        <v>0</v>
      </c>
      <c r="EQ85" s="6">
        <v>0</v>
      </c>
      <c r="ET85" s="6" t="s">
        <v>87</v>
      </c>
      <c r="EU85" s="6">
        <v>1.5</v>
      </c>
      <c r="EV85" s="6">
        <v>0</v>
      </c>
      <c r="EW85" s="6">
        <v>1.97</v>
      </c>
      <c r="EX85" s="6">
        <v>0</v>
      </c>
      <c r="FA85" s="6" t="s">
        <v>87</v>
      </c>
      <c r="FB85" s="6">
        <v>0</v>
      </c>
      <c r="FC85" s="6">
        <v>0</v>
      </c>
      <c r="FD85" s="6">
        <v>0</v>
      </c>
      <c r="FE85" s="6">
        <v>0</v>
      </c>
      <c r="FH85" s="6" t="s">
        <v>87</v>
      </c>
      <c r="FI85" s="6">
        <v>0</v>
      </c>
      <c r="FJ85" s="6">
        <v>0</v>
      </c>
      <c r="FK85" s="6">
        <v>0</v>
      </c>
      <c r="FL85" s="6">
        <v>0</v>
      </c>
      <c r="FO85" s="6" t="s">
        <v>87</v>
      </c>
      <c r="FP85" s="6">
        <v>0</v>
      </c>
      <c r="FQ85" s="6">
        <v>0</v>
      </c>
      <c r="FR85" s="6">
        <v>0</v>
      </c>
      <c r="FS85" s="6">
        <v>0</v>
      </c>
      <c r="FV85" s="6" t="s">
        <v>87</v>
      </c>
      <c r="FW85" s="6">
        <v>0.48</v>
      </c>
      <c r="FX85" s="6">
        <v>0</v>
      </c>
      <c r="FY85" s="6">
        <v>0</v>
      </c>
      <c r="FZ85" s="6">
        <v>6.54</v>
      </c>
      <c r="GC85" s="6" t="s">
        <v>87</v>
      </c>
      <c r="GD85" s="6">
        <v>0.16</v>
      </c>
      <c r="GE85" s="6">
        <v>0</v>
      </c>
      <c r="GF85" s="6">
        <v>0</v>
      </c>
      <c r="GG85" s="6">
        <v>0</v>
      </c>
      <c r="GJ85" s="58" t="s">
        <v>87</v>
      </c>
      <c r="GK85" s="58">
        <v>1.75</v>
      </c>
      <c r="GL85" s="58">
        <v>0</v>
      </c>
      <c r="GM85" s="58">
        <v>0</v>
      </c>
      <c r="GN85" s="58">
        <v>0</v>
      </c>
      <c r="GQ85" s="58" t="s">
        <v>87</v>
      </c>
      <c r="GR85" s="58">
        <v>0</v>
      </c>
      <c r="GS85" s="58">
        <v>0</v>
      </c>
      <c r="GT85" s="58">
        <v>0</v>
      </c>
      <c r="GU85" s="58">
        <v>0</v>
      </c>
      <c r="GX85" s="64" t="s">
        <v>87</v>
      </c>
      <c r="GY85" s="64">
        <v>0</v>
      </c>
      <c r="GZ85" s="64">
        <v>0</v>
      </c>
      <c r="HA85" s="64">
        <v>0</v>
      </c>
      <c r="HB85" s="64">
        <v>0</v>
      </c>
    </row>
    <row r="86" spans="1:210" x14ac:dyDescent="0.3">
      <c r="A86" s="1">
        <v>4.05</v>
      </c>
      <c r="B86" s="1">
        <v>4.0999999999999996</v>
      </c>
      <c r="C86" s="1" t="s">
        <v>88</v>
      </c>
      <c r="D86" s="1">
        <v>16.28</v>
      </c>
      <c r="E86" s="1">
        <v>5.71</v>
      </c>
      <c r="F86" s="1">
        <v>12.42</v>
      </c>
      <c r="G86" s="1">
        <v>76.52</v>
      </c>
      <c r="H86" s="1"/>
      <c r="I86" s="1"/>
      <c r="J86" s="1" t="s">
        <v>88</v>
      </c>
      <c r="K86" s="1">
        <v>2.23</v>
      </c>
      <c r="L86" s="1">
        <v>1.88</v>
      </c>
      <c r="M86" s="1">
        <v>0.34</v>
      </c>
      <c r="N86" s="1">
        <v>28.75</v>
      </c>
      <c r="O86" s="1"/>
      <c r="P86" s="1"/>
      <c r="Q86" s="1" t="s">
        <v>88</v>
      </c>
      <c r="R86" s="1">
        <v>2.5299999999999998</v>
      </c>
      <c r="S86" s="1">
        <v>0</v>
      </c>
      <c r="T86" s="1">
        <v>3.51</v>
      </c>
      <c r="U86" s="1">
        <v>0</v>
      </c>
      <c r="V86" s="1"/>
      <c r="W86" s="1"/>
      <c r="X86" s="1" t="s">
        <v>88</v>
      </c>
      <c r="Y86" s="1">
        <v>0.81</v>
      </c>
      <c r="Z86" s="1">
        <v>0</v>
      </c>
      <c r="AA86" s="1">
        <v>1.18</v>
      </c>
      <c r="AB86" s="1">
        <v>0</v>
      </c>
      <c r="AC86" s="1"/>
      <c r="AD86" s="1"/>
      <c r="AE86" s="6" t="s">
        <v>88</v>
      </c>
      <c r="AF86" s="6">
        <v>26.89</v>
      </c>
      <c r="AG86" s="6">
        <v>2.4700000000000002</v>
      </c>
      <c r="AH86" s="6">
        <v>30.81</v>
      </c>
      <c r="AI86" s="6">
        <v>0</v>
      </c>
      <c r="AJ86" s="1"/>
      <c r="AK86" s="1"/>
      <c r="AL86" s="6" t="s">
        <v>88</v>
      </c>
      <c r="AM86" s="6">
        <v>23.72</v>
      </c>
      <c r="AN86" s="6">
        <v>1.55</v>
      </c>
      <c r="AO86" s="6">
        <v>28.2</v>
      </c>
      <c r="AP86" s="6">
        <v>0</v>
      </c>
      <c r="AQ86" s="1"/>
      <c r="AR86" s="1"/>
      <c r="AS86" s="6" t="s">
        <v>88</v>
      </c>
      <c r="AT86" s="6">
        <v>28.31</v>
      </c>
      <c r="AU86" s="6">
        <v>3.19</v>
      </c>
      <c r="AV86" s="6">
        <v>33.409999999999997</v>
      </c>
      <c r="AW86" s="6">
        <v>0</v>
      </c>
      <c r="AZ86" s="6" t="s">
        <v>88</v>
      </c>
      <c r="BA86" s="6">
        <v>25.23</v>
      </c>
      <c r="BB86" s="6">
        <v>6.14</v>
      </c>
      <c r="BC86" s="6">
        <v>29.13</v>
      </c>
      <c r="BD86" s="6">
        <v>0</v>
      </c>
      <c r="BG86" s="6" t="s">
        <v>88</v>
      </c>
      <c r="BH86" s="6">
        <v>29.1</v>
      </c>
      <c r="BI86" s="6">
        <v>10.77</v>
      </c>
      <c r="BJ86" s="6">
        <v>32.29</v>
      </c>
      <c r="BK86" s="6">
        <v>0</v>
      </c>
      <c r="BN86" s="6" t="s">
        <v>88</v>
      </c>
      <c r="BO86" s="6">
        <v>25.76</v>
      </c>
      <c r="BP86" s="6">
        <v>3.89</v>
      </c>
      <c r="BQ86" s="6">
        <v>29.49</v>
      </c>
      <c r="BR86" s="6">
        <v>0.76</v>
      </c>
      <c r="BU86" s="6" t="s">
        <v>88</v>
      </c>
      <c r="BV86" s="6">
        <v>21.24</v>
      </c>
      <c r="BW86" s="6">
        <v>2.88</v>
      </c>
      <c r="BX86" s="6">
        <v>25.49</v>
      </c>
      <c r="BY86" s="6">
        <v>0</v>
      </c>
      <c r="CB86" s="6" t="s">
        <v>88</v>
      </c>
      <c r="CC86" s="6">
        <v>8.9499999999999993</v>
      </c>
      <c r="CD86" s="6">
        <v>0</v>
      </c>
      <c r="CE86" s="6">
        <v>10.45</v>
      </c>
      <c r="CF86" s="6">
        <v>0</v>
      </c>
      <c r="CI86" s="6" t="s">
        <v>88</v>
      </c>
      <c r="CJ86" s="6">
        <v>0.09</v>
      </c>
      <c r="CK86" s="6">
        <v>0</v>
      </c>
      <c r="CL86" s="6">
        <v>0.11</v>
      </c>
      <c r="CM86" s="6">
        <v>0</v>
      </c>
      <c r="CP86" s="6" t="s">
        <v>88</v>
      </c>
      <c r="CQ86" s="6">
        <v>0.24</v>
      </c>
      <c r="CR86" s="6">
        <v>0</v>
      </c>
      <c r="CS86" s="6">
        <v>0.3</v>
      </c>
      <c r="CT86" s="6">
        <v>0</v>
      </c>
      <c r="CW86" s="6" t="s">
        <v>88</v>
      </c>
      <c r="CX86" s="6">
        <v>0.4</v>
      </c>
      <c r="CY86" s="6">
        <v>0</v>
      </c>
      <c r="CZ86" s="6">
        <v>0.56000000000000005</v>
      </c>
      <c r="DA86" s="6">
        <v>0</v>
      </c>
      <c r="DD86" s="6" t="s">
        <v>88</v>
      </c>
      <c r="DE86" s="6">
        <v>0</v>
      </c>
      <c r="DF86" s="6">
        <v>0</v>
      </c>
      <c r="DG86" s="6">
        <v>0</v>
      </c>
      <c r="DH86" s="6">
        <v>0</v>
      </c>
      <c r="DK86" s="6" t="s">
        <v>88</v>
      </c>
      <c r="DL86" s="6">
        <v>0.28000000000000003</v>
      </c>
      <c r="DM86" s="6">
        <v>0</v>
      </c>
      <c r="DN86" s="6">
        <v>0.39</v>
      </c>
      <c r="DO86" s="6">
        <v>0</v>
      </c>
      <c r="DR86" s="6" t="s">
        <v>88</v>
      </c>
      <c r="DS86" s="6">
        <v>0.3</v>
      </c>
      <c r="DT86" s="6">
        <v>0</v>
      </c>
      <c r="DU86" s="6">
        <v>0.4</v>
      </c>
      <c r="DV86" s="6">
        <v>0</v>
      </c>
      <c r="DY86" s="6" t="s">
        <v>88</v>
      </c>
      <c r="DZ86" s="6">
        <v>0.86</v>
      </c>
      <c r="EA86" s="6">
        <v>0</v>
      </c>
      <c r="EB86" s="6">
        <v>1.18</v>
      </c>
      <c r="EC86" s="6">
        <v>0</v>
      </c>
      <c r="EF86" s="6" t="s">
        <v>88</v>
      </c>
      <c r="EG86" s="6">
        <v>0.5</v>
      </c>
      <c r="EH86" s="6">
        <v>0</v>
      </c>
      <c r="EI86" s="6">
        <v>0.47</v>
      </c>
      <c r="EJ86" s="6">
        <v>0</v>
      </c>
      <c r="EM86" s="6" t="s">
        <v>88</v>
      </c>
      <c r="EN86" s="6">
        <v>0.38</v>
      </c>
      <c r="EO86" s="6">
        <v>1.36</v>
      </c>
      <c r="EP86" s="6">
        <v>0</v>
      </c>
      <c r="EQ86" s="6">
        <v>0</v>
      </c>
      <c r="ET86" s="6" t="s">
        <v>88</v>
      </c>
      <c r="EU86" s="6">
        <v>0</v>
      </c>
      <c r="EV86" s="6">
        <v>0</v>
      </c>
      <c r="EW86" s="6">
        <v>0</v>
      </c>
      <c r="EX86" s="6">
        <v>0</v>
      </c>
      <c r="FA86" s="6" t="s">
        <v>88</v>
      </c>
      <c r="FB86" s="6">
        <v>0</v>
      </c>
      <c r="FC86" s="6">
        <v>0</v>
      </c>
      <c r="FD86" s="6">
        <v>0</v>
      </c>
      <c r="FE86" s="6">
        <v>0</v>
      </c>
      <c r="FH86" s="6" t="s">
        <v>88</v>
      </c>
      <c r="FI86" s="6">
        <v>0.34</v>
      </c>
      <c r="FJ86" s="6">
        <v>0</v>
      </c>
      <c r="FK86" s="6">
        <v>0.4</v>
      </c>
      <c r="FL86" s="6">
        <v>0.88</v>
      </c>
      <c r="FO86" s="6" t="s">
        <v>88</v>
      </c>
      <c r="FP86" s="6">
        <v>0</v>
      </c>
      <c r="FQ86" s="6">
        <v>0</v>
      </c>
      <c r="FR86" s="6">
        <v>0</v>
      </c>
      <c r="FS86" s="6">
        <v>0</v>
      </c>
      <c r="FV86" s="6" t="s">
        <v>88</v>
      </c>
      <c r="FW86" s="6">
        <v>0</v>
      </c>
      <c r="FX86" s="6">
        <v>0</v>
      </c>
      <c r="FY86" s="6">
        <v>0</v>
      </c>
      <c r="FZ86" s="6">
        <v>0</v>
      </c>
      <c r="GC86" s="6" t="s">
        <v>88</v>
      </c>
      <c r="GD86" s="6">
        <v>0</v>
      </c>
      <c r="GE86" s="6">
        <v>0</v>
      </c>
      <c r="GF86" s="6">
        <v>0</v>
      </c>
      <c r="GG86" s="6">
        <v>0</v>
      </c>
      <c r="GJ86" s="58" t="s">
        <v>88</v>
      </c>
      <c r="GK86" s="58">
        <v>0</v>
      </c>
      <c r="GL86" s="58">
        <v>0</v>
      </c>
      <c r="GM86" s="58">
        <v>0</v>
      </c>
      <c r="GN86" s="58">
        <v>0</v>
      </c>
      <c r="GQ86" s="58" t="s">
        <v>88</v>
      </c>
      <c r="GR86" s="58">
        <v>0</v>
      </c>
      <c r="GS86" s="58">
        <v>0</v>
      </c>
      <c r="GT86" s="58">
        <v>0</v>
      </c>
      <c r="GU86" s="58">
        <v>0</v>
      </c>
      <c r="GX86" s="64" t="s">
        <v>88</v>
      </c>
      <c r="GY86" s="64">
        <v>0.32</v>
      </c>
      <c r="GZ86" s="64">
        <v>0</v>
      </c>
      <c r="HA86" s="64">
        <v>0</v>
      </c>
      <c r="HB86" s="64">
        <v>3.52</v>
      </c>
    </row>
    <row r="87" spans="1:210" x14ac:dyDescent="0.3">
      <c r="A87" s="1">
        <v>4.0999999999999996</v>
      </c>
      <c r="B87" s="1">
        <v>4.1499999999999995</v>
      </c>
      <c r="C87" s="1" t="s">
        <v>89</v>
      </c>
      <c r="D87" s="1">
        <v>31.69</v>
      </c>
      <c r="E87" s="1">
        <v>25.44</v>
      </c>
      <c r="F87" s="1">
        <v>38.200000000000003</v>
      </c>
      <c r="G87" s="1">
        <v>0.95</v>
      </c>
      <c r="H87" s="1"/>
      <c r="I87" s="1"/>
      <c r="J87" s="1" t="s">
        <v>89</v>
      </c>
      <c r="K87" s="1">
        <v>3.66</v>
      </c>
      <c r="L87" s="1">
        <v>17.52</v>
      </c>
      <c r="M87" s="1">
        <v>1.28</v>
      </c>
      <c r="N87" s="1">
        <v>0</v>
      </c>
      <c r="O87" s="1"/>
      <c r="P87" s="1"/>
      <c r="Q87" s="1" t="s">
        <v>89</v>
      </c>
      <c r="R87" s="1">
        <v>0.66</v>
      </c>
      <c r="S87" s="1">
        <v>1.9</v>
      </c>
      <c r="T87" s="1">
        <v>0.5</v>
      </c>
      <c r="U87" s="1">
        <v>0</v>
      </c>
      <c r="V87" s="1"/>
      <c r="W87" s="1"/>
      <c r="X87" s="1" t="s">
        <v>89</v>
      </c>
      <c r="Y87" s="1">
        <v>0.38</v>
      </c>
      <c r="Z87" s="1">
        <v>0</v>
      </c>
      <c r="AA87" s="1">
        <v>0.21</v>
      </c>
      <c r="AB87" s="1">
        <v>0</v>
      </c>
      <c r="AC87" s="1"/>
      <c r="AD87" s="1"/>
      <c r="AE87" s="6" t="s">
        <v>89</v>
      </c>
      <c r="AF87" s="6">
        <v>0.35</v>
      </c>
      <c r="AG87" s="6">
        <v>1.88</v>
      </c>
      <c r="AH87" s="6">
        <v>0.22</v>
      </c>
      <c r="AI87" s="6">
        <v>0</v>
      </c>
      <c r="AJ87" s="1"/>
      <c r="AK87" s="1"/>
      <c r="AL87" s="6" t="s">
        <v>89</v>
      </c>
      <c r="AM87" s="6">
        <v>1.66</v>
      </c>
      <c r="AN87" s="6">
        <v>8.73</v>
      </c>
      <c r="AO87" s="6">
        <v>1.02</v>
      </c>
      <c r="AP87" s="6">
        <v>0</v>
      </c>
      <c r="AQ87" s="1"/>
      <c r="AR87" s="1"/>
      <c r="AS87" s="6" t="s">
        <v>89</v>
      </c>
      <c r="AT87" s="6">
        <v>0.97</v>
      </c>
      <c r="AU87" s="6">
        <v>4.74</v>
      </c>
      <c r="AV87" s="6">
        <v>0.41</v>
      </c>
      <c r="AW87" s="6">
        <v>5.16</v>
      </c>
      <c r="AZ87" s="6" t="s">
        <v>89</v>
      </c>
      <c r="BA87" s="6">
        <v>0.91</v>
      </c>
      <c r="BB87" s="6">
        <v>0.45</v>
      </c>
      <c r="BC87" s="6">
        <v>0.88</v>
      </c>
      <c r="BD87" s="6">
        <v>3.98</v>
      </c>
      <c r="BG87" s="6" t="s">
        <v>89</v>
      </c>
      <c r="BH87" s="6">
        <v>0.61</v>
      </c>
      <c r="BI87" s="6">
        <v>2.89</v>
      </c>
      <c r="BJ87" s="6">
        <v>0.46</v>
      </c>
      <c r="BK87" s="6">
        <v>0</v>
      </c>
      <c r="BN87" s="6" t="s">
        <v>89</v>
      </c>
      <c r="BO87" s="6">
        <v>0.65</v>
      </c>
      <c r="BP87" s="6">
        <v>0</v>
      </c>
      <c r="BQ87" s="6">
        <v>0.63</v>
      </c>
      <c r="BR87" s="6">
        <v>0</v>
      </c>
      <c r="BU87" s="6" t="s">
        <v>89</v>
      </c>
      <c r="BV87" s="6">
        <v>0.71</v>
      </c>
      <c r="BW87" s="6">
        <v>3.52</v>
      </c>
      <c r="BX87" s="6">
        <v>0.45</v>
      </c>
      <c r="BY87" s="6">
        <v>0</v>
      </c>
      <c r="CB87" s="6" t="s">
        <v>89</v>
      </c>
      <c r="CC87" s="6">
        <v>0</v>
      </c>
      <c r="CD87" s="6">
        <v>0</v>
      </c>
      <c r="CE87" s="6">
        <v>0</v>
      </c>
      <c r="CF87" s="6">
        <v>0</v>
      </c>
      <c r="CI87" s="6" t="s">
        <v>89</v>
      </c>
      <c r="CJ87" s="6">
        <v>0.12</v>
      </c>
      <c r="CK87" s="6">
        <v>0</v>
      </c>
      <c r="CL87" s="6">
        <v>0.14000000000000001</v>
      </c>
      <c r="CM87" s="6">
        <v>0</v>
      </c>
      <c r="CP87" s="6" t="s">
        <v>89</v>
      </c>
      <c r="CQ87" s="6">
        <v>0.34</v>
      </c>
      <c r="CR87" s="6">
        <v>0</v>
      </c>
      <c r="CS87" s="6">
        <v>0.2</v>
      </c>
      <c r="CT87" s="6">
        <v>0</v>
      </c>
      <c r="CW87" s="6" t="s">
        <v>89</v>
      </c>
      <c r="CX87" s="6">
        <v>0</v>
      </c>
      <c r="CY87" s="6">
        <v>0</v>
      </c>
      <c r="CZ87" s="6">
        <v>0</v>
      </c>
      <c r="DA87" s="6">
        <v>0</v>
      </c>
      <c r="DD87" s="6" t="s">
        <v>89</v>
      </c>
      <c r="DE87" s="6">
        <v>0</v>
      </c>
      <c r="DF87" s="6">
        <v>0</v>
      </c>
      <c r="DG87" s="6">
        <v>0</v>
      </c>
      <c r="DH87" s="6">
        <v>0</v>
      </c>
      <c r="DK87" s="6" t="s">
        <v>89</v>
      </c>
      <c r="DL87" s="6">
        <v>0</v>
      </c>
      <c r="DM87" s="6">
        <v>0</v>
      </c>
      <c r="DN87" s="6">
        <v>0</v>
      </c>
      <c r="DO87" s="6">
        <v>0</v>
      </c>
      <c r="DR87" s="6" t="s">
        <v>89</v>
      </c>
      <c r="DS87" s="6">
        <v>0</v>
      </c>
      <c r="DT87" s="6">
        <v>0</v>
      </c>
      <c r="DU87" s="6">
        <v>0</v>
      </c>
      <c r="DV87" s="6">
        <v>0</v>
      </c>
      <c r="DY87" s="6" t="s">
        <v>89</v>
      </c>
      <c r="DZ87" s="6">
        <v>0</v>
      </c>
      <c r="EA87" s="6">
        <v>0</v>
      </c>
      <c r="EB87" s="6">
        <v>0</v>
      </c>
      <c r="EC87" s="6">
        <v>0</v>
      </c>
      <c r="EF87" s="6" t="s">
        <v>89</v>
      </c>
      <c r="EG87" s="6">
        <v>0</v>
      </c>
      <c r="EH87" s="6">
        <v>0</v>
      </c>
      <c r="EI87" s="6">
        <v>0</v>
      </c>
      <c r="EJ87" s="6">
        <v>0</v>
      </c>
      <c r="EM87" s="6" t="s">
        <v>89</v>
      </c>
      <c r="EN87" s="6">
        <v>0</v>
      </c>
      <c r="EO87" s="6">
        <v>0</v>
      </c>
      <c r="EP87" s="6">
        <v>0</v>
      </c>
      <c r="EQ87" s="6">
        <v>0</v>
      </c>
      <c r="ET87" s="6" t="s">
        <v>89</v>
      </c>
      <c r="EU87" s="6">
        <v>0.28999999999999998</v>
      </c>
      <c r="EV87" s="6">
        <v>0</v>
      </c>
      <c r="EW87" s="6">
        <v>0</v>
      </c>
      <c r="EX87" s="6">
        <v>0</v>
      </c>
      <c r="FA87" s="6" t="s">
        <v>89</v>
      </c>
      <c r="FB87" s="6">
        <v>0</v>
      </c>
      <c r="FC87" s="6">
        <v>0</v>
      </c>
      <c r="FD87" s="6">
        <v>0</v>
      </c>
      <c r="FE87" s="6">
        <v>0</v>
      </c>
      <c r="FH87" s="6" t="s">
        <v>89</v>
      </c>
      <c r="FI87" s="6">
        <v>0</v>
      </c>
      <c r="FJ87" s="6">
        <v>0</v>
      </c>
      <c r="FK87" s="6">
        <v>0</v>
      </c>
      <c r="FL87" s="6">
        <v>0</v>
      </c>
      <c r="FO87" s="6" t="s">
        <v>89</v>
      </c>
      <c r="FP87" s="6">
        <v>0</v>
      </c>
      <c r="FQ87" s="6">
        <v>0</v>
      </c>
      <c r="FR87" s="6">
        <v>0</v>
      </c>
      <c r="FS87" s="6">
        <v>0</v>
      </c>
      <c r="FV87" s="6" t="s">
        <v>89</v>
      </c>
      <c r="FW87" s="6">
        <v>0</v>
      </c>
      <c r="FX87" s="6">
        <v>0</v>
      </c>
      <c r="FY87" s="6">
        <v>0</v>
      </c>
      <c r="FZ87" s="6">
        <v>0</v>
      </c>
      <c r="GC87" s="6" t="s">
        <v>89</v>
      </c>
      <c r="GD87" s="6">
        <v>0</v>
      </c>
      <c r="GE87" s="6">
        <v>0</v>
      </c>
      <c r="GF87" s="6">
        <v>0</v>
      </c>
      <c r="GG87" s="6">
        <v>0</v>
      </c>
      <c r="GJ87" s="58" t="s">
        <v>89</v>
      </c>
      <c r="GK87" s="58">
        <v>0.15</v>
      </c>
      <c r="GL87" s="58">
        <v>0</v>
      </c>
      <c r="GM87" s="58">
        <v>0</v>
      </c>
      <c r="GN87" s="58">
        <v>0</v>
      </c>
      <c r="GQ87" s="58" t="s">
        <v>89</v>
      </c>
      <c r="GR87" s="58">
        <v>1.29</v>
      </c>
      <c r="GS87" s="58">
        <v>0</v>
      </c>
      <c r="GT87" s="58">
        <v>1.81</v>
      </c>
      <c r="GU87" s="58">
        <v>0</v>
      </c>
      <c r="GX87" s="64" t="s">
        <v>89</v>
      </c>
      <c r="GY87" s="64">
        <v>0</v>
      </c>
      <c r="GZ87" s="64">
        <v>0</v>
      </c>
      <c r="HA87" s="64">
        <v>0</v>
      </c>
      <c r="HB87" s="64">
        <v>0</v>
      </c>
    </row>
    <row r="88" spans="1:210" x14ac:dyDescent="0.3">
      <c r="A88" s="1">
        <v>4.1499999999999995</v>
      </c>
      <c r="B88" s="1">
        <v>4.1999999999999993</v>
      </c>
      <c r="C88" s="1" t="s">
        <v>90</v>
      </c>
      <c r="D88" s="1">
        <v>0.46</v>
      </c>
      <c r="E88" s="1">
        <v>2.4500000000000002</v>
      </c>
      <c r="F88" s="1">
        <v>0.21</v>
      </c>
      <c r="G88" s="1">
        <v>0</v>
      </c>
      <c r="H88" s="1"/>
      <c r="I88" s="1"/>
      <c r="J88" s="1" t="s">
        <v>90</v>
      </c>
      <c r="K88" s="1">
        <v>5.01</v>
      </c>
      <c r="L88" s="1">
        <v>2.9</v>
      </c>
      <c r="M88" s="1">
        <v>4.3099999999999996</v>
      </c>
      <c r="N88" s="1">
        <v>22.22</v>
      </c>
      <c r="O88" s="1"/>
      <c r="P88" s="1"/>
      <c r="Q88" s="1" t="s">
        <v>90</v>
      </c>
      <c r="R88" s="1">
        <v>17.920000000000002</v>
      </c>
      <c r="S88" s="1">
        <v>23.61</v>
      </c>
      <c r="T88" s="1">
        <v>14.58</v>
      </c>
      <c r="U88" s="1">
        <v>32.4</v>
      </c>
      <c r="V88" s="1"/>
      <c r="W88" s="1"/>
      <c r="X88" s="1" t="s">
        <v>90</v>
      </c>
      <c r="Y88" s="1">
        <v>28.96</v>
      </c>
      <c r="Z88" s="1">
        <v>22.31</v>
      </c>
      <c r="AA88" s="1">
        <v>29.04</v>
      </c>
      <c r="AB88" s="1">
        <v>43.45</v>
      </c>
      <c r="AC88" s="1"/>
      <c r="AD88" s="1"/>
      <c r="AE88" s="6" t="s">
        <v>90</v>
      </c>
      <c r="AF88" s="6">
        <v>12.95</v>
      </c>
      <c r="AG88" s="6">
        <v>22.71</v>
      </c>
      <c r="AH88" s="6">
        <v>10.36</v>
      </c>
      <c r="AI88" s="6">
        <v>64.510000000000005</v>
      </c>
      <c r="AJ88" s="1"/>
      <c r="AK88" s="1"/>
      <c r="AL88" s="6" t="s">
        <v>90</v>
      </c>
      <c r="AM88" s="6">
        <v>12.8</v>
      </c>
      <c r="AN88" s="6">
        <v>10.15</v>
      </c>
      <c r="AO88" s="6">
        <v>11.64</v>
      </c>
      <c r="AP88" s="6">
        <v>40.94</v>
      </c>
      <c r="AQ88" s="1"/>
      <c r="AR88" s="1"/>
      <c r="AS88" s="6" t="s">
        <v>90</v>
      </c>
      <c r="AT88" s="6">
        <v>9.7100000000000009</v>
      </c>
      <c r="AU88" s="6">
        <v>9.61</v>
      </c>
      <c r="AV88" s="6">
        <v>9.2799999999999994</v>
      </c>
      <c r="AW88" s="6">
        <v>50.57</v>
      </c>
      <c r="AZ88" s="6" t="s">
        <v>90</v>
      </c>
      <c r="BA88" s="6">
        <v>11.63</v>
      </c>
      <c r="BB88" s="6">
        <v>11.55</v>
      </c>
      <c r="BC88" s="6">
        <v>9.83</v>
      </c>
      <c r="BD88" s="6">
        <v>43.63</v>
      </c>
      <c r="BG88" s="6" t="s">
        <v>90</v>
      </c>
      <c r="BH88" s="6">
        <v>14.04</v>
      </c>
      <c r="BI88" s="6">
        <v>9.0500000000000007</v>
      </c>
      <c r="BJ88" s="6">
        <v>12.44</v>
      </c>
      <c r="BK88" s="6">
        <v>72.16</v>
      </c>
      <c r="BN88" s="6" t="s">
        <v>90</v>
      </c>
      <c r="BO88" s="6">
        <v>12.95</v>
      </c>
      <c r="BP88" s="6">
        <v>21.1</v>
      </c>
      <c r="BQ88" s="6">
        <v>11.9</v>
      </c>
      <c r="BR88" s="6">
        <v>27.99</v>
      </c>
      <c r="BU88" s="6" t="s">
        <v>90</v>
      </c>
      <c r="BV88" s="6">
        <v>10.76</v>
      </c>
      <c r="BW88" s="6">
        <v>0</v>
      </c>
      <c r="BX88" s="6">
        <v>11.14</v>
      </c>
      <c r="BY88" s="6">
        <v>44.73</v>
      </c>
      <c r="CB88" s="6" t="s">
        <v>90</v>
      </c>
      <c r="CC88" s="6">
        <v>5.0599999999999996</v>
      </c>
      <c r="CD88" s="6">
        <v>1.05</v>
      </c>
      <c r="CE88" s="6">
        <v>5.45</v>
      </c>
      <c r="CF88" s="6">
        <v>7.76</v>
      </c>
      <c r="CI88" s="6" t="s">
        <v>90</v>
      </c>
      <c r="CJ88" s="6">
        <v>7.0000000000000007E-2</v>
      </c>
      <c r="CK88" s="6">
        <v>0</v>
      </c>
      <c r="CL88" s="6">
        <v>0.09</v>
      </c>
      <c r="CM88" s="6">
        <v>0</v>
      </c>
      <c r="CP88" s="6" t="s">
        <v>90</v>
      </c>
      <c r="CQ88" s="6">
        <v>0.21</v>
      </c>
      <c r="CR88" s="6">
        <v>0</v>
      </c>
      <c r="CS88" s="6">
        <v>0.26</v>
      </c>
      <c r="CT88" s="6">
        <v>0</v>
      </c>
      <c r="CW88" s="6" t="s">
        <v>90</v>
      </c>
      <c r="CX88" s="6">
        <v>0.67</v>
      </c>
      <c r="CY88" s="6">
        <v>0</v>
      </c>
      <c r="CZ88" s="6">
        <v>0.94</v>
      </c>
      <c r="DA88" s="6">
        <v>0</v>
      </c>
      <c r="DD88" s="6" t="s">
        <v>90</v>
      </c>
      <c r="DE88" s="6">
        <v>0.24</v>
      </c>
      <c r="DF88" s="6">
        <v>0</v>
      </c>
      <c r="DG88" s="6">
        <v>0.13</v>
      </c>
      <c r="DH88" s="6">
        <v>0</v>
      </c>
      <c r="DK88" s="6" t="s">
        <v>90</v>
      </c>
      <c r="DL88" s="6">
        <v>0</v>
      </c>
      <c r="DM88" s="6">
        <v>0</v>
      </c>
      <c r="DN88" s="6">
        <v>0</v>
      </c>
      <c r="DO88" s="6">
        <v>0</v>
      </c>
      <c r="DR88" s="6" t="s">
        <v>90</v>
      </c>
      <c r="DS88" s="6">
        <v>0.43</v>
      </c>
      <c r="DT88" s="6">
        <v>0</v>
      </c>
      <c r="DU88" s="6">
        <v>0</v>
      </c>
      <c r="DV88" s="6">
        <v>7.43</v>
      </c>
      <c r="DY88" s="6" t="s">
        <v>90</v>
      </c>
      <c r="DZ88" s="6">
        <v>0</v>
      </c>
      <c r="EA88" s="6">
        <v>0</v>
      </c>
      <c r="EB88" s="6">
        <v>0</v>
      </c>
      <c r="EC88" s="6">
        <v>0</v>
      </c>
      <c r="EF88" s="6" t="s">
        <v>90</v>
      </c>
      <c r="EG88" s="6">
        <v>0</v>
      </c>
      <c r="EH88" s="6">
        <v>0</v>
      </c>
      <c r="EI88" s="6">
        <v>0</v>
      </c>
      <c r="EJ88" s="6">
        <v>0</v>
      </c>
      <c r="EM88" s="6" t="s">
        <v>90</v>
      </c>
      <c r="EN88" s="6">
        <v>0.34</v>
      </c>
      <c r="EO88" s="6">
        <v>0</v>
      </c>
      <c r="EP88" s="6">
        <v>0</v>
      </c>
      <c r="EQ88" s="6">
        <v>0</v>
      </c>
      <c r="ET88" s="6" t="s">
        <v>90</v>
      </c>
      <c r="EU88" s="6">
        <v>1.53</v>
      </c>
      <c r="EV88" s="6">
        <v>2.7</v>
      </c>
      <c r="EW88" s="6">
        <v>0.66</v>
      </c>
      <c r="EX88" s="6">
        <v>4.7699999999999996</v>
      </c>
      <c r="FA88" s="6" t="s">
        <v>90</v>
      </c>
      <c r="FB88" s="6">
        <v>0.12</v>
      </c>
      <c r="FC88" s="6">
        <v>0.67</v>
      </c>
      <c r="FD88" s="6">
        <v>0</v>
      </c>
      <c r="FE88" s="6">
        <v>0</v>
      </c>
      <c r="FH88" s="6" t="s">
        <v>90</v>
      </c>
      <c r="FI88" s="6">
        <v>0.76</v>
      </c>
      <c r="FJ88" s="6">
        <v>2.62</v>
      </c>
      <c r="FK88" s="6">
        <v>0.35</v>
      </c>
      <c r="FL88" s="6">
        <v>0</v>
      </c>
      <c r="FO88" s="6" t="s">
        <v>90</v>
      </c>
      <c r="FP88" s="6">
        <v>0.38</v>
      </c>
      <c r="FQ88" s="6">
        <v>0</v>
      </c>
      <c r="FR88" s="6">
        <v>0.56999999999999995</v>
      </c>
      <c r="FS88" s="6">
        <v>0</v>
      </c>
      <c r="FV88" s="6" t="s">
        <v>90</v>
      </c>
      <c r="FW88" s="6">
        <v>1.02</v>
      </c>
      <c r="FX88" s="6">
        <v>0</v>
      </c>
      <c r="FY88" s="6">
        <v>1.4</v>
      </c>
      <c r="FZ88" s="6">
        <v>0</v>
      </c>
      <c r="GC88" s="6" t="s">
        <v>90</v>
      </c>
      <c r="GD88" s="6">
        <v>0.51</v>
      </c>
      <c r="GE88" s="6">
        <v>1.56</v>
      </c>
      <c r="GF88" s="6">
        <v>0</v>
      </c>
      <c r="GG88" s="6">
        <v>0</v>
      </c>
      <c r="GJ88" s="58" t="s">
        <v>90</v>
      </c>
      <c r="GK88" s="58">
        <v>0.15</v>
      </c>
      <c r="GL88" s="58">
        <v>0</v>
      </c>
      <c r="GM88" s="58">
        <v>0</v>
      </c>
      <c r="GN88" s="58">
        <v>1.96</v>
      </c>
      <c r="GQ88" s="58" t="s">
        <v>90</v>
      </c>
      <c r="GR88" s="58">
        <v>1.76</v>
      </c>
      <c r="GS88" s="58">
        <v>0</v>
      </c>
      <c r="GT88" s="58">
        <v>1.1599999999999999</v>
      </c>
      <c r="GU88" s="58">
        <v>5.77</v>
      </c>
      <c r="GX88" s="64" t="s">
        <v>90</v>
      </c>
      <c r="GY88" s="64">
        <v>0.17</v>
      </c>
      <c r="GZ88" s="64">
        <v>0</v>
      </c>
      <c r="HA88" s="64">
        <v>0.22</v>
      </c>
      <c r="HB88" s="64">
        <v>0</v>
      </c>
    </row>
    <row r="89" spans="1:210" x14ac:dyDescent="0.3">
      <c r="A89" s="1">
        <v>4.1999999999999993</v>
      </c>
      <c r="B89" s="1">
        <v>4.2499999999999991</v>
      </c>
      <c r="C89" s="1" t="s">
        <v>91</v>
      </c>
      <c r="D89" s="1">
        <v>4.1500000000000004</v>
      </c>
      <c r="E89" s="1">
        <v>2.4300000000000002</v>
      </c>
      <c r="F89" s="1">
        <v>5.2</v>
      </c>
      <c r="G89" s="1">
        <v>0</v>
      </c>
      <c r="H89" s="1"/>
      <c r="I89" s="1"/>
      <c r="J89" s="1" t="s">
        <v>91</v>
      </c>
      <c r="K89" s="1">
        <v>12.43</v>
      </c>
      <c r="L89" s="1">
        <v>0</v>
      </c>
      <c r="M89" s="1">
        <v>16.32</v>
      </c>
      <c r="N89" s="1">
        <v>0</v>
      </c>
      <c r="O89" s="1"/>
      <c r="P89" s="1"/>
      <c r="Q89" s="1" t="s">
        <v>91</v>
      </c>
      <c r="R89" s="1">
        <v>4.87</v>
      </c>
      <c r="S89" s="1">
        <v>0</v>
      </c>
      <c r="T89" s="1">
        <v>6.29</v>
      </c>
      <c r="U89" s="1">
        <v>0</v>
      </c>
      <c r="V89" s="1"/>
      <c r="W89" s="1"/>
      <c r="X89" s="1" t="s">
        <v>91</v>
      </c>
      <c r="Y89" s="1">
        <v>0.12</v>
      </c>
      <c r="Z89" s="1">
        <v>0</v>
      </c>
      <c r="AA89" s="1">
        <v>0.17</v>
      </c>
      <c r="AB89" s="1">
        <v>0</v>
      </c>
      <c r="AC89" s="1"/>
      <c r="AD89" s="1"/>
      <c r="AE89" s="6" t="s">
        <v>91</v>
      </c>
      <c r="AF89" s="6">
        <v>0.08</v>
      </c>
      <c r="AG89" s="6">
        <v>0</v>
      </c>
      <c r="AH89" s="6">
        <v>0.1</v>
      </c>
      <c r="AI89" s="6">
        <v>0</v>
      </c>
      <c r="AJ89" s="1"/>
      <c r="AK89" s="1"/>
      <c r="AL89" s="6" t="s">
        <v>91</v>
      </c>
      <c r="AM89" s="6">
        <v>0.65</v>
      </c>
      <c r="AN89" s="6">
        <v>0</v>
      </c>
      <c r="AO89" s="6">
        <v>0.72</v>
      </c>
      <c r="AP89" s="6">
        <v>0</v>
      </c>
      <c r="AQ89" s="1"/>
      <c r="AR89" s="1"/>
      <c r="AS89" s="6" t="s">
        <v>91</v>
      </c>
      <c r="AT89" s="6">
        <v>0.06</v>
      </c>
      <c r="AU89" s="6">
        <v>0</v>
      </c>
      <c r="AV89" s="6">
        <v>0.05</v>
      </c>
      <c r="AW89" s="6">
        <v>0</v>
      </c>
      <c r="AZ89" s="6" t="s">
        <v>91</v>
      </c>
      <c r="BA89" s="6">
        <v>0.45</v>
      </c>
      <c r="BB89" s="6">
        <v>3.16</v>
      </c>
      <c r="BC89" s="6">
        <v>0.13</v>
      </c>
      <c r="BD89" s="6">
        <v>0</v>
      </c>
      <c r="BG89" s="6" t="s">
        <v>91</v>
      </c>
      <c r="BH89" s="6">
        <v>0.2</v>
      </c>
      <c r="BI89" s="6">
        <v>0</v>
      </c>
      <c r="BJ89" s="6">
        <v>0.22</v>
      </c>
      <c r="BK89" s="6">
        <v>0</v>
      </c>
      <c r="BN89" s="6" t="s">
        <v>91</v>
      </c>
      <c r="BO89" s="6">
        <v>0.98</v>
      </c>
      <c r="BP89" s="6">
        <v>0</v>
      </c>
      <c r="BQ89" s="6">
        <v>0.31</v>
      </c>
      <c r="BR89" s="6">
        <v>6.95</v>
      </c>
      <c r="BU89" s="6" t="s">
        <v>91</v>
      </c>
      <c r="BV89" s="6">
        <v>0</v>
      </c>
      <c r="BW89" s="6">
        <v>0</v>
      </c>
      <c r="BX89" s="6">
        <v>0</v>
      </c>
      <c r="BY89" s="6">
        <v>0</v>
      </c>
      <c r="CB89" s="6" t="s">
        <v>91</v>
      </c>
      <c r="CC89" s="6">
        <v>0.3</v>
      </c>
      <c r="CD89" s="6">
        <v>0</v>
      </c>
      <c r="CE89" s="6">
        <v>0.35</v>
      </c>
      <c r="CF89" s="6">
        <v>0</v>
      </c>
      <c r="CI89" s="6" t="s">
        <v>91</v>
      </c>
      <c r="CJ89" s="6">
        <v>7.0000000000000007E-2</v>
      </c>
      <c r="CK89" s="6">
        <v>0.75</v>
      </c>
      <c r="CL89" s="6">
        <v>0</v>
      </c>
      <c r="CM89" s="6">
        <v>0</v>
      </c>
      <c r="CP89" s="6" t="s">
        <v>91</v>
      </c>
      <c r="CQ89" s="6">
        <v>0</v>
      </c>
      <c r="CR89" s="6">
        <v>0</v>
      </c>
      <c r="CS89" s="6">
        <v>0</v>
      </c>
      <c r="CT89" s="6">
        <v>0</v>
      </c>
      <c r="CW89" s="6" t="s">
        <v>91</v>
      </c>
      <c r="CX89" s="6">
        <v>0.33</v>
      </c>
      <c r="CY89" s="6">
        <v>0</v>
      </c>
      <c r="CZ89" s="6">
        <v>0</v>
      </c>
      <c r="DA89" s="6">
        <v>0</v>
      </c>
      <c r="DD89" s="6" t="s">
        <v>91</v>
      </c>
      <c r="DE89" s="6">
        <v>0</v>
      </c>
      <c r="DF89" s="6">
        <v>0</v>
      </c>
      <c r="DG89" s="6">
        <v>0</v>
      </c>
      <c r="DH89" s="6">
        <v>0</v>
      </c>
      <c r="DK89" s="6" t="s">
        <v>91</v>
      </c>
      <c r="DL89" s="6">
        <v>0</v>
      </c>
      <c r="DM89" s="6">
        <v>0</v>
      </c>
      <c r="DN89" s="6">
        <v>0</v>
      </c>
      <c r="DO89" s="6">
        <v>0</v>
      </c>
      <c r="DR89" s="6" t="s">
        <v>91</v>
      </c>
      <c r="DS89" s="6">
        <v>0</v>
      </c>
      <c r="DT89" s="6">
        <v>0</v>
      </c>
      <c r="DU89" s="6">
        <v>0</v>
      </c>
      <c r="DV89" s="6">
        <v>0</v>
      </c>
      <c r="DY89" s="6" t="s">
        <v>91</v>
      </c>
      <c r="DZ89" s="6">
        <v>0.23</v>
      </c>
      <c r="EA89" s="6">
        <v>0</v>
      </c>
      <c r="EB89" s="6">
        <v>0.32</v>
      </c>
      <c r="EC89" s="6">
        <v>0</v>
      </c>
      <c r="EF89" s="6" t="s">
        <v>91</v>
      </c>
      <c r="EG89" s="6">
        <v>0</v>
      </c>
      <c r="EH89" s="6">
        <v>0</v>
      </c>
      <c r="EI89" s="6">
        <v>0</v>
      </c>
      <c r="EJ89" s="6">
        <v>0</v>
      </c>
      <c r="EM89" s="6" t="s">
        <v>91</v>
      </c>
      <c r="EN89" s="6">
        <v>0</v>
      </c>
      <c r="EO89" s="6">
        <v>0</v>
      </c>
      <c r="EP89" s="6">
        <v>0</v>
      </c>
      <c r="EQ89" s="6">
        <v>0</v>
      </c>
      <c r="ET89" s="6" t="s">
        <v>91</v>
      </c>
      <c r="EU89" s="6">
        <v>0.11</v>
      </c>
      <c r="EV89" s="6">
        <v>0.69</v>
      </c>
      <c r="EW89" s="6">
        <v>0</v>
      </c>
      <c r="EX89" s="6">
        <v>0</v>
      </c>
      <c r="FA89" s="6" t="s">
        <v>91</v>
      </c>
      <c r="FB89" s="6">
        <v>0.14000000000000001</v>
      </c>
      <c r="FC89" s="6">
        <v>0</v>
      </c>
      <c r="FD89" s="6">
        <v>0.21</v>
      </c>
      <c r="FE89" s="6">
        <v>0</v>
      </c>
      <c r="FH89" s="6" t="s">
        <v>91</v>
      </c>
      <c r="FI89" s="6">
        <v>0</v>
      </c>
      <c r="FJ89" s="6">
        <v>0</v>
      </c>
      <c r="FK89" s="6">
        <v>0</v>
      </c>
      <c r="FL89" s="6">
        <v>0</v>
      </c>
      <c r="FO89" s="6" t="s">
        <v>91</v>
      </c>
      <c r="FP89" s="6">
        <v>0</v>
      </c>
      <c r="FQ89" s="6">
        <v>0</v>
      </c>
      <c r="FR89" s="6">
        <v>0</v>
      </c>
      <c r="FS89" s="6">
        <v>0</v>
      </c>
      <c r="FV89" s="6" t="s">
        <v>91</v>
      </c>
      <c r="FW89" s="6">
        <v>0.39</v>
      </c>
      <c r="FX89" s="6">
        <v>0</v>
      </c>
      <c r="FY89" s="6">
        <v>0</v>
      </c>
      <c r="FZ89" s="6">
        <v>0</v>
      </c>
      <c r="GC89" s="6" t="s">
        <v>91</v>
      </c>
      <c r="GD89" s="6">
        <v>0.28999999999999998</v>
      </c>
      <c r="GE89" s="6">
        <v>0</v>
      </c>
      <c r="GF89" s="6">
        <v>0</v>
      </c>
      <c r="GG89" s="6">
        <v>0</v>
      </c>
      <c r="GJ89" s="58" t="s">
        <v>91</v>
      </c>
      <c r="GK89" s="58">
        <v>0</v>
      </c>
      <c r="GL89" s="58">
        <v>0</v>
      </c>
      <c r="GM89" s="58">
        <v>0</v>
      </c>
      <c r="GN89" s="58">
        <v>0</v>
      </c>
      <c r="GQ89" s="58" t="s">
        <v>91</v>
      </c>
      <c r="GR89" s="58">
        <v>0</v>
      </c>
      <c r="GS89" s="58">
        <v>0</v>
      </c>
      <c r="GT89" s="58">
        <v>0</v>
      </c>
      <c r="GU89" s="58">
        <v>0</v>
      </c>
      <c r="GX89" s="64" t="s">
        <v>91</v>
      </c>
      <c r="GY89" s="64">
        <v>0</v>
      </c>
      <c r="GZ89" s="64">
        <v>0</v>
      </c>
      <c r="HA89" s="64">
        <v>0</v>
      </c>
      <c r="HB89" s="64">
        <v>0</v>
      </c>
    </row>
    <row r="90" spans="1:210" x14ac:dyDescent="0.3">
      <c r="A90" s="1">
        <v>4.2499999999999991</v>
      </c>
      <c r="B90" s="1">
        <v>4.2999999999999989</v>
      </c>
      <c r="C90" s="1" t="s">
        <v>92</v>
      </c>
      <c r="D90" s="1">
        <v>3.44</v>
      </c>
      <c r="E90" s="1">
        <v>0</v>
      </c>
      <c r="F90" s="1">
        <v>4.6500000000000004</v>
      </c>
      <c r="G90" s="1">
        <v>0</v>
      </c>
      <c r="H90" s="1"/>
      <c r="I90" s="1"/>
      <c r="J90" s="1" t="s">
        <v>92</v>
      </c>
      <c r="K90" s="1">
        <v>27.7</v>
      </c>
      <c r="L90" s="1">
        <v>0</v>
      </c>
      <c r="M90" s="1">
        <v>35.89</v>
      </c>
      <c r="N90" s="1">
        <v>5.86</v>
      </c>
      <c r="O90" s="1"/>
      <c r="P90" s="1"/>
      <c r="Q90" s="1" t="s">
        <v>92</v>
      </c>
      <c r="R90" s="1">
        <v>11.79</v>
      </c>
      <c r="S90" s="1">
        <v>4.67</v>
      </c>
      <c r="T90" s="1">
        <v>14.73</v>
      </c>
      <c r="U90" s="1">
        <v>5.2</v>
      </c>
      <c r="V90" s="1"/>
      <c r="W90" s="1"/>
      <c r="X90" s="1" t="s">
        <v>92</v>
      </c>
      <c r="Y90" s="1">
        <v>7.17</v>
      </c>
      <c r="Z90" s="1">
        <v>0.57999999999999996</v>
      </c>
      <c r="AA90" s="1">
        <v>6.66</v>
      </c>
      <c r="AB90" s="1">
        <v>30.86</v>
      </c>
      <c r="AC90" s="1"/>
      <c r="AD90" s="1"/>
      <c r="AE90" s="6" t="s">
        <v>92</v>
      </c>
      <c r="AF90" s="6">
        <v>3.46</v>
      </c>
      <c r="AG90" s="6">
        <v>2.1800000000000002</v>
      </c>
      <c r="AH90" s="6">
        <v>3.05</v>
      </c>
      <c r="AI90" s="6">
        <v>21.41</v>
      </c>
      <c r="AJ90" s="1"/>
      <c r="AK90" s="1"/>
      <c r="AL90" s="6" t="s">
        <v>92</v>
      </c>
      <c r="AM90" s="6">
        <v>1.95</v>
      </c>
      <c r="AN90" s="6">
        <v>0.95</v>
      </c>
      <c r="AO90" s="6">
        <v>2.2200000000000002</v>
      </c>
      <c r="AP90" s="6">
        <v>0.8</v>
      </c>
      <c r="AQ90" s="1"/>
      <c r="AR90" s="1"/>
      <c r="AS90" s="6" t="s">
        <v>92</v>
      </c>
      <c r="AT90" s="6">
        <v>1.96</v>
      </c>
      <c r="AU90" s="6">
        <v>0</v>
      </c>
      <c r="AV90" s="6">
        <v>2.35</v>
      </c>
      <c r="AW90" s="6">
        <v>0</v>
      </c>
      <c r="AZ90" s="6" t="s">
        <v>92</v>
      </c>
      <c r="BA90" s="6">
        <v>2.06</v>
      </c>
      <c r="BB90" s="6">
        <v>4.93</v>
      </c>
      <c r="BC90" s="6">
        <v>1.84</v>
      </c>
      <c r="BD90" s="6">
        <v>0</v>
      </c>
      <c r="BG90" s="6" t="s">
        <v>92</v>
      </c>
      <c r="BH90" s="6">
        <v>0.82</v>
      </c>
      <c r="BI90" s="6">
        <v>0</v>
      </c>
      <c r="BJ90" s="6">
        <v>0.85</v>
      </c>
      <c r="BK90" s="6">
        <v>2.2999999999999998</v>
      </c>
      <c r="BN90" s="6" t="s">
        <v>92</v>
      </c>
      <c r="BO90" s="6">
        <v>0.4</v>
      </c>
      <c r="BP90" s="6">
        <v>3.26</v>
      </c>
      <c r="BQ90" s="6">
        <v>0.25</v>
      </c>
      <c r="BR90" s="6">
        <v>0</v>
      </c>
      <c r="BU90" s="6" t="s">
        <v>92</v>
      </c>
      <c r="BV90" s="6">
        <v>0.28000000000000003</v>
      </c>
      <c r="BW90" s="6">
        <v>1.39</v>
      </c>
      <c r="BX90" s="6">
        <v>0.18</v>
      </c>
      <c r="BY90" s="6">
        <v>0</v>
      </c>
      <c r="CB90" s="6" t="s">
        <v>92</v>
      </c>
      <c r="CC90" s="6">
        <v>0.2</v>
      </c>
      <c r="CD90" s="6">
        <v>0</v>
      </c>
      <c r="CE90" s="6">
        <v>0.24</v>
      </c>
      <c r="CF90" s="6">
        <v>0</v>
      </c>
      <c r="CI90" s="6" t="s">
        <v>92</v>
      </c>
      <c r="CJ90" s="6">
        <v>0.33</v>
      </c>
      <c r="CK90" s="6">
        <v>1.25</v>
      </c>
      <c r="CL90" s="6">
        <v>0.27</v>
      </c>
      <c r="CM90" s="6">
        <v>0</v>
      </c>
      <c r="CP90" s="6" t="s">
        <v>92</v>
      </c>
      <c r="CQ90" s="6">
        <v>0.13</v>
      </c>
      <c r="CR90" s="6">
        <v>0</v>
      </c>
      <c r="CS90" s="6">
        <v>0.16</v>
      </c>
      <c r="CT90" s="6">
        <v>0</v>
      </c>
      <c r="CW90" s="6" t="s">
        <v>92</v>
      </c>
      <c r="CX90" s="6">
        <v>0</v>
      </c>
      <c r="CY90" s="6">
        <v>0</v>
      </c>
      <c r="CZ90" s="6">
        <v>0</v>
      </c>
      <c r="DA90" s="6">
        <v>0</v>
      </c>
      <c r="DD90" s="6" t="s">
        <v>92</v>
      </c>
      <c r="DE90" s="6">
        <v>0.2</v>
      </c>
      <c r="DF90" s="6">
        <v>0</v>
      </c>
      <c r="DG90" s="6">
        <v>0.28000000000000003</v>
      </c>
      <c r="DH90" s="6">
        <v>0</v>
      </c>
      <c r="DK90" s="6" t="s">
        <v>92</v>
      </c>
      <c r="DL90" s="6">
        <v>0.13</v>
      </c>
      <c r="DM90" s="6">
        <v>0</v>
      </c>
      <c r="DN90" s="6">
        <v>0.17</v>
      </c>
      <c r="DO90" s="6">
        <v>0</v>
      </c>
      <c r="DR90" s="6" t="s">
        <v>92</v>
      </c>
      <c r="DS90" s="6">
        <v>0</v>
      </c>
      <c r="DT90" s="6">
        <v>0</v>
      </c>
      <c r="DU90" s="6">
        <v>0</v>
      </c>
      <c r="DV90" s="6">
        <v>0</v>
      </c>
      <c r="DY90" s="6" t="s">
        <v>92</v>
      </c>
      <c r="DZ90" s="6">
        <v>0.23</v>
      </c>
      <c r="EA90" s="6">
        <v>0</v>
      </c>
      <c r="EB90" s="6">
        <v>0.32</v>
      </c>
      <c r="EC90" s="6">
        <v>0</v>
      </c>
      <c r="EF90" s="6" t="s">
        <v>92</v>
      </c>
      <c r="EG90" s="6">
        <v>0.26</v>
      </c>
      <c r="EH90" s="6">
        <v>0</v>
      </c>
      <c r="EI90" s="6">
        <v>0</v>
      </c>
      <c r="EJ90" s="6">
        <v>0</v>
      </c>
      <c r="EM90" s="6" t="s">
        <v>92</v>
      </c>
      <c r="EN90" s="6">
        <v>0</v>
      </c>
      <c r="EO90" s="6">
        <v>0</v>
      </c>
      <c r="EP90" s="6">
        <v>0</v>
      </c>
      <c r="EQ90" s="6">
        <v>0</v>
      </c>
      <c r="ET90" s="6" t="s">
        <v>92</v>
      </c>
      <c r="EU90" s="6">
        <v>0</v>
      </c>
      <c r="EV90" s="6">
        <v>0</v>
      </c>
      <c r="EW90" s="6">
        <v>0</v>
      </c>
      <c r="EX90" s="6">
        <v>0</v>
      </c>
      <c r="FA90" s="6" t="s">
        <v>92</v>
      </c>
      <c r="FB90" s="6">
        <v>0</v>
      </c>
      <c r="FC90" s="6">
        <v>0</v>
      </c>
      <c r="FD90" s="6">
        <v>0</v>
      </c>
      <c r="FE90" s="6">
        <v>0</v>
      </c>
      <c r="FH90" s="6" t="s">
        <v>92</v>
      </c>
      <c r="FI90" s="6">
        <v>0</v>
      </c>
      <c r="FJ90" s="6">
        <v>0</v>
      </c>
      <c r="FK90" s="6">
        <v>0</v>
      </c>
      <c r="FL90" s="6">
        <v>0</v>
      </c>
      <c r="FO90" s="6" t="s">
        <v>92</v>
      </c>
      <c r="FP90" s="6">
        <v>0.45</v>
      </c>
      <c r="FQ90" s="6">
        <v>0</v>
      </c>
      <c r="FR90" s="6">
        <v>0.68</v>
      </c>
      <c r="FS90" s="6">
        <v>0</v>
      </c>
      <c r="FV90" s="6" t="s">
        <v>92</v>
      </c>
      <c r="FW90" s="6">
        <v>0.21</v>
      </c>
      <c r="FX90" s="6">
        <v>0</v>
      </c>
      <c r="FY90" s="6">
        <v>0.28999999999999998</v>
      </c>
      <c r="FZ90" s="6">
        <v>0</v>
      </c>
      <c r="GC90" s="6" t="s">
        <v>92</v>
      </c>
      <c r="GD90" s="6">
        <v>0</v>
      </c>
      <c r="GE90" s="6">
        <v>0</v>
      </c>
      <c r="GF90" s="6">
        <v>0</v>
      </c>
      <c r="GG90" s="6">
        <v>0</v>
      </c>
      <c r="GJ90" s="58" t="s">
        <v>92</v>
      </c>
      <c r="GK90" s="58">
        <v>0</v>
      </c>
      <c r="GL90" s="58">
        <v>0</v>
      </c>
      <c r="GM90" s="58">
        <v>0</v>
      </c>
      <c r="GN90" s="58">
        <v>0</v>
      </c>
      <c r="GQ90" s="58" t="s">
        <v>92</v>
      </c>
      <c r="GR90" s="58">
        <v>0</v>
      </c>
      <c r="GS90" s="58">
        <v>0</v>
      </c>
      <c r="GT90" s="58">
        <v>0</v>
      </c>
      <c r="GU90" s="58">
        <v>0</v>
      </c>
      <c r="GX90" s="64" t="s">
        <v>92</v>
      </c>
      <c r="GY90" s="64">
        <v>0.15</v>
      </c>
      <c r="GZ90" s="64">
        <v>0</v>
      </c>
      <c r="HA90" s="64">
        <v>0.2</v>
      </c>
      <c r="HB90" s="64">
        <v>0</v>
      </c>
    </row>
    <row r="91" spans="1:210" x14ac:dyDescent="0.3">
      <c r="A91" s="1">
        <v>4.2999999999999989</v>
      </c>
      <c r="B91" s="1">
        <v>4.3499999999999988</v>
      </c>
      <c r="C91" s="1" t="s">
        <v>93</v>
      </c>
      <c r="D91" s="1">
        <v>0.31</v>
      </c>
      <c r="E91" s="1">
        <v>0</v>
      </c>
      <c r="F91" s="1">
        <v>0.21</v>
      </c>
      <c r="G91" s="1">
        <v>0</v>
      </c>
      <c r="H91" s="1"/>
      <c r="I91" s="1"/>
      <c r="J91" s="1" t="s">
        <v>93</v>
      </c>
      <c r="K91" s="1">
        <v>0.22</v>
      </c>
      <c r="L91" s="1">
        <v>1.53</v>
      </c>
      <c r="M91" s="1">
        <v>0</v>
      </c>
      <c r="N91" s="1">
        <v>0</v>
      </c>
      <c r="O91" s="1"/>
      <c r="P91" s="1"/>
      <c r="Q91" s="1" t="s">
        <v>93</v>
      </c>
      <c r="R91" s="1">
        <v>1.1200000000000001</v>
      </c>
      <c r="S91" s="1">
        <v>0</v>
      </c>
      <c r="T91" s="1">
        <v>1.56</v>
      </c>
      <c r="U91" s="1">
        <v>0</v>
      </c>
      <c r="V91" s="1"/>
      <c r="W91" s="1"/>
      <c r="X91" s="1" t="s">
        <v>93</v>
      </c>
      <c r="Y91" s="1">
        <v>0</v>
      </c>
      <c r="Z91" s="1">
        <v>0</v>
      </c>
      <c r="AA91" s="1">
        <v>0</v>
      </c>
      <c r="AB91" s="1">
        <v>0</v>
      </c>
      <c r="AC91" s="1"/>
      <c r="AD91" s="1"/>
      <c r="AE91" s="6" t="s">
        <v>93</v>
      </c>
      <c r="AF91" s="6">
        <v>0.05</v>
      </c>
      <c r="AG91" s="6">
        <v>0</v>
      </c>
      <c r="AH91" s="6">
        <v>0.06</v>
      </c>
      <c r="AI91" s="6">
        <v>0</v>
      </c>
      <c r="AJ91" s="1"/>
      <c r="AK91" s="1"/>
      <c r="AL91" s="6" t="s">
        <v>93</v>
      </c>
      <c r="AM91" s="6">
        <v>0.25</v>
      </c>
      <c r="AN91" s="6">
        <v>0</v>
      </c>
      <c r="AO91" s="6">
        <v>0.31</v>
      </c>
      <c r="AP91" s="6">
        <v>0</v>
      </c>
      <c r="AQ91" s="1"/>
      <c r="AR91" s="1"/>
      <c r="AS91" s="6" t="s">
        <v>93</v>
      </c>
      <c r="AT91" s="6">
        <v>0</v>
      </c>
      <c r="AU91" s="6">
        <v>0</v>
      </c>
      <c r="AV91" s="6">
        <v>0</v>
      </c>
      <c r="AW91" s="6">
        <v>0</v>
      </c>
      <c r="AZ91" s="6" t="s">
        <v>93</v>
      </c>
      <c r="BA91" s="6">
        <v>0</v>
      </c>
      <c r="BB91" s="6">
        <v>0</v>
      </c>
      <c r="BC91" s="6">
        <v>0</v>
      </c>
      <c r="BD91" s="6">
        <v>0</v>
      </c>
      <c r="BG91" s="6" t="s">
        <v>93</v>
      </c>
      <c r="BH91" s="6">
        <v>0</v>
      </c>
      <c r="BI91" s="6">
        <v>0</v>
      </c>
      <c r="BJ91" s="6">
        <v>0</v>
      </c>
      <c r="BK91" s="6">
        <v>0</v>
      </c>
      <c r="BN91" s="6" t="s">
        <v>93</v>
      </c>
      <c r="BO91" s="6">
        <v>0</v>
      </c>
      <c r="BP91" s="6">
        <v>0</v>
      </c>
      <c r="BQ91" s="6">
        <v>0</v>
      </c>
      <c r="BR91" s="6">
        <v>0</v>
      </c>
      <c r="BU91" s="6" t="s">
        <v>93</v>
      </c>
      <c r="BV91" s="6">
        <v>0.32</v>
      </c>
      <c r="BW91" s="6">
        <v>0</v>
      </c>
      <c r="BX91" s="6">
        <v>0.1</v>
      </c>
      <c r="BY91" s="6">
        <v>0</v>
      </c>
      <c r="CB91" s="6" t="s">
        <v>93</v>
      </c>
      <c r="CC91" s="6">
        <v>0</v>
      </c>
      <c r="CD91" s="6">
        <v>0</v>
      </c>
      <c r="CE91" s="6">
        <v>0</v>
      </c>
      <c r="CF91" s="6">
        <v>0</v>
      </c>
      <c r="CI91" s="6" t="s">
        <v>93</v>
      </c>
      <c r="CJ91" s="6">
        <v>0</v>
      </c>
      <c r="CK91" s="6">
        <v>0</v>
      </c>
      <c r="CL91" s="6">
        <v>0</v>
      </c>
      <c r="CM91" s="6">
        <v>0</v>
      </c>
      <c r="CP91" s="6" t="s">
        <v>93</v>
      </c>
      <c r="CQ91" s="6">
        <v>0</v>
      </c>
      <c r="CR91" s="6">
        <v>0</v>
      </c>
      <c r="CS91" s="6">
        <v>0</v>
      </c>
      <c r="CT91" s="6">
        <v>0</v>
      </c>
      <c r="CW91" s="6" t="s">
        <v>93</v>
      </c>
      <c r="CX91" s="6">
        <v>0</v>
      </c>
      <c r="CY91" s="6">
        <v>0</v>
      </c>
      <c r="CZ91" s="6">
        <v>0</v>
      </c>
      <c r="DA91" s="6">
        <v>0</v>
      </c>
      <c r="DD91" s="6" t="s">
        <v>93</v>
      </c>
      <c r="DE91" s="6">
        <v>0</v>
      </c>
      <c r="DF91" s="6">
        <v>0</v>
      </c>
      <c r="DG91" s="6">
        <v>0</v>
      </c>
      <c r="DH91" s="6">
        <v>0</v>
      </c>
      <c r="DK91" s="6" t="s">
        <v>93</v>
      </c>
      <c r="DL91" s="6">
        <v>0.13</v>
      </c>
      <c r="DM91" s="6">
        <v>0</v>
      </c>
      <c r="DN91" s="6">
        <v>0.17</v>
      </c>
      <c r="DO91" s="6">
        <v>0</v>
      </c>
      <c r="DR91" s="6" t="s">
        <v>93</v>
      </c>
      <c r="DS91" s="6">
        <v>0</v>
      </c>
      <c r="DT91" s="6">
        <v>0</v>
      </c>
      <c r="DU91" s="6">
        <v>0</v>
      </c>
      <c r="DV91" s="6">
        <v>0</v>
      </c>
      <c r="DY91" s="6" t="s">
        <v>93</v>
      </c>
      <c r="DZ91" s="6">
        <v>0.13</v>
      </c>
      <c r="EA91" s="6">
        <v>0</v>
      </c>
      <c r="EB91" s="6">
        <v>0.18</v>
      </c>
      <c r="EC91" s="6">
        <v>0</v>
      </c>
      <c r="EF91" s="6" t="s">
        <v>93</v>
      </c>
      <c r="EG91" s="6">
        <v>0.28000000000000003</v>
      </c>
      <c r="EH91" s="6">
        <v>1.25</v>
      </c>
      <c r="EI91" s="6">
        <v>0</v>
      </c>
      <c r="EJ91" s="6">
        <v>0</v>
      </c>
      <c r="EM91" s="6" t="s">
        <v>93</v>
      </c>
      <c r="EN91" s="6">
        <v>0</v>
      </c>
      <c r="EO91" s="6">
        <v>0</v>
      </c>
      <c r="EP91" s="6">
        <v>0</v>
      </c>
      <c r="EQ91" s="6">
        <v>0</v>
      </c>
      <c r="ET91" s="6" t="s">
        <v>93</v>
      </c>
      <c r="EU91" s="6">
        <v>0</v>
      </c>
      <c r="EV91" s="6">
        <v>0</v>
      </c>
      <c r="EW91" s="6">
        <v>0</v>
      </c>
      <c r="EX91" s="6">
        <v>0</v>
      </c>
      <c r="FA91" s="6" t="s">
        <v>93</v>
      </c>
      <c r="FB91" s="6">
        <v>0</v>
      </c>
      <c r="FC91" s="6">
        <v>0</v>
      </c>
      <c r="FD91" s="6">
        <v>0</v>
      </c>
      <c r="FE91" s="6">
        <v>0</v>
      </c>
      <c r="FH91" s="6" t="s">
        <v>93</v>
      </c>
      <c r="FI91" s="6">
        <v>0</v>
      </c>
      <c r="FJ91" s="6">
        <v>0</v>
      </c>
      <c r="FK91" s="6">
        <v>0</v>
      </c>
      <c r="FL91" s="6">
        <v>0</v>
      </c>
      <c r="FO91" s="6" t="s">
        <v>93</v>
      </c>
      <c r="FP91" s="6">
        <v>0.15</v>
      </c>
      <c r="FQ91" s="6">
        <v>0</v>
      </c>
      <c r="FR91" s="6">
        <v>0</v>
      </c>
      <c r="FS91" s="6">
        <v>0</v>
      </c>
      <c r="FV91" s="6" t="s">
        <v>93</v>
      </c>
      <c r="FW91" s="6">
        <v>0</v>
      </c>
      <c r="FX91" s="6">
        <v>0</v>
      </c>
      <c r="FY91" s="6">
        <v>0</v>
      </c>
      <c r="FZ91" s="6">
        <v>0</v>
      </c>
      <c r="GC91" s="6" t="s">
        <v>93</v>
      </c>
      <c r="GD91" s="6">
        <v>0</v>
      </c>
      <c r="GE91" s="6">
        <v>0</v>
      </c>
      <c r="GF91" s="6">
        <v>0</v>
      </c>
      <c r="GG91" s="6">
        <v>0</v>
      </c>
      <c r="GJ91" s="58" t="s">
        <v>93</v>
      </c>
      <c r="GK91" s="58">
        <v>0</v>
      </c>
      <c r="GL91" s="58">
        <v>0</v>
      </c>
      <c r="GM91" s="58">
        <v>0</v>
      </c>
      <c r="GN91" s="58">
        <v>0</v>
      </c>
      <c r="GQ91" s="58" t="s">
        <v>93</v>
      </c>
      <c r="GR91" s="58">
        <v>0</v>
      </c>
      <c r="GS91" s="58">
        <v>0</v>
      </c>
      <c r="GT91" s="58">
        <v>0</v>
      </c>
      <c r="GU91" s="58">
        <v>0</v>
      </c>
      <c r="GX91" s="64" t="s">
        <v>93</v>
      </c>
      <c r="GY91" s="64">
        <v>0</v>
      </c>
      <c r="GZ91" s="64">
        <v>0</v>
      </c>
      <c r="HA91" s="64">
        <v>0</v>
      </c>
      <c r="HB91" s="64">
        <v>0</v>
      </c>
    </row>
    <row r="92" spans="1:210" x14ac:dyDescent="0.3">
      <c r="A92" s="1">
        <v>4.3499999999999988</v>
      </c>
      <c r="B92" s="1">
        <v>4.3999999999999986</v>
      </c>
      <c r="C92" s="1" t="s">
        <v>94</v>
      </c>
      <c r="D92" s="1">
        <v>0.85</v>
      </c>
      <c r="E92" s="1">
        <v>2.16</v>
      </c>
      <c r="F92" s="1">
        <v>0.64</v>
      </c>
      <c r="G92" s="1">
        <v>0</v>
      </c>
      <c r="H92" s="1"/>
      <c r="I92" s="1"/>
      <c r="J92" s="1" t="s">
        <v>94</v>
      </c>
      <c r="K92" s="1">
        <v>2.75</v>
      </c>
      <c r="L92" s="1">
        <v>0</v>
      </c>
      <c r="M92" s="1">
        <v>3.6</v>
      </c>
      <c r="N92" s="1">
        <v>0</v>
      </c>
      <c r="O92" s="1"/>
      <c r="P92" s="1"/>
      <c r="Q92" s="1" t="s">
        <v>94</v>
      </c>
      <c r="R92" s="1">
        <v>0.25</v>
      </c>
      <c r="S92" s="1">
        <v>0</v>
      </c>
      <c r="T92" s="1">
        <v>0.35</v>
      </c>
      <c r="U92" s="1">
        <v>0</v>
      </c>
      <c r="V92" s="1"/>
      <c r="W92" s="1"/>
      <c r="X92" s="1" t="s">
        <v>94</v>
      </c>
      <c r="Y92" s="1">
        <v>1.01</v>
      </c>
      <c r="Z92" s="1">
        <v>1.82</v>
      </c>
      <c r="AA92" s="1">
        <v>0.89</v>
      </c>
      <c r="AB92" s="1">
        <v>0</v>
      </c>
      <c r="AC92" s="1"/>
      <c r="AD92" s="1"/>
      <c r="AE92" s="6" t="s">
        <v>94</v>
      </c>
      <c r="AF92" s="6">
        <v>0</v>
      </c>
      <c r="AG92" s="6">
        <v>0</v>
      </c>
      <c r="AH92" s="6">
        <v>0</v>
      </c>
      <c r="AI92" s="6">
        <v>0</v>
      </c>
      <c r="AJ92" s="1"/>
      <c r="AK92" s="1"/>
      <c r="AL92" s="6" t="s">
        <v>94</v>
      </c>
      <c r="AM92" s="6">
        <v>0.19</v>
      </c>
      <c r="AN92" s="6">
        <v>0</v>
      </c>
      <c r="AO92" s="6">
        <v>0.19</v>
      </c>
      <c r="AP92" s="6">
        <v>0</v>
      </c>
      <c r="AQ92" s="1"/>
      <c r="AR92" s="1"/>
      <c r="AS92" s="6" t="s">
        <v>94</v>
      </c>
      <c r="AT92" s="6">
        <v>0.45</v>
      </c>
      <c r="AU92" s="6">
        <v>0.91</v>
      </c>
      <c r="AV92" s="6">
        <v>0.43</v>
      </c>
      <c r="AW92" s="6">
        <v>0</v>
      </c>
      <c r="AZ92" s="6" t="s">
        <v>94</v>
      </c>
      <c r="BA92" s="6">
        <v>0.75</v>
      </c>
      <c r="BB92" s="6">
        <v>0.99</v>
      </c>
      <c r="BC92" s="6">
        <v>0.77</v>
      </c>
      <c r="BD92" s="6">
        <v>0</v>
      </c>
      <c r="BG92" s="6" t="s">
        <v>94</v>
      </c>
      <c r="BH92" s="6">
        <v>0.39</v>
      </c>
      <c r="BI92" s="6">
        <v>3.39</v>
      </c>
      <c r="BJ92" s="6">
        <v>0.17</v>
      </c>
      <c r="BK92" s="6">
        <v>0</v>
      </c>
      <c r="BN92" s="6" t="s">
        <v>94</v>
      </c>
      <c r="BO92" s="6">
        <v>0.98</v>
      </c>
      <c r="BP92" s="6">
        <v>7.93</v>
      </c>
      <c r="BQ92" s="6">
        <v>0.61</v>
      </c>
      <c r="BR92" s="6">
        <v>0</v>
      </c>
      <c r="BU92" s="6" t="s">
        <v>94</v>
      </c>
      <c r="BV92" s="6">
        <v>0.35</v>
      </c>
      <c r="BW92" s="6">
        <v>1.47</v>
      </c>
      <c r="BX92" s="6">
        <v>0.25</v>
      </c>
      <c r="BY92" s="6">
        <v>0</v>
      </c>
      <c r="CB92" s="6" t="s">
        <v>94</v>
      </c>
      <c r="CC92" s="6">
        <v>7.0000000000000007E-2</v>
      </c>
      <c r="CD92" s="6">
        <v>0.83</v>
      </c>
      <c r="CE92" s="6">
        <v>0</v>
      </c>
      <c r="CF92" s="6">
        <v>0</v>
      </c>
      <c r="CI92" s="6" t="s">
        <v>94</v>
      </c>
      <c r="CJ92" s="6">
        <v>0.9</v>
      </c>
      <c r="CK92" s="6">
        <v>3.32</v>
      </c>
      <c r="CL92" s="6">
        <v>0.46</v>
      </c>
      <c r="CM92" s="6">
        <v>3.74</v>
      </c>
      <c r="CP92" s="6" t="s">
        <v>94</v>
      </c>
      <c r="CQ92" s="6">
        <v>1.99</v>
      </c>
      <c r="CR92" s="6">
        <v>1.71</v>
      </c>
      <c r="CS92" s="6">
        <v>2.2000000000000002</v>
      </c>
      <c r="CT92" s="6">
        <v>0</v>
      </c>
      <c r="CW92" s="6" t="s">
        <v>94</v>
      </c>
      <c r="CX92" s="6">
        <v>0.6</v>
      </c>
      <c r="CY92" s="6">
        <v>0</v>
      </c>
      <c r="CZ92" s="6">
        <v>0.84</v>
      </c>
      <c r="DA92" s="6">
        <v>0</v>
      </c>
      <c r="DD92" s="6" t="s">
        <v>94</v>
      </c>
      <c r="DE92" s="6">
        <v>1.29</v>
      </c>
      <c r="DF92" s="6">
        <v>1.24</v>
      </c>
      <c r="DG92" s="6">
        <v>1.46</v>
      </c>
      <c r="DH92" s="6">
        <v>0</v>
      </c>
      <c r="DK92" s="6" t="s">
        <v>94</v>
      </c>
      <c r="DL92" s="6">
        <v>0.19</v>
      </c>
      <c r="DM92" s="6">
        <v>0</v>
      </c>
      <c r="DN92" s="6">
        <v>0.26</v>
      </c>
      <c r="DO92" s="6">
        <v>0</v>
      </c>
      <c r="DR92" s="6" t="s">
        <v>94</v>
      </c>
      <c r="DS92" s="6">
        <v>0</v>
      </c>
      <c r="DT92" s="6">
        <v>0</v>
      </c>
      <c r="DU92" s="6">
        <v>0</v>
      </c>
      <c r="DV92" s="6">
        <v>0</v>
      </c>
      <c r="DY92" s="6" t="s">
        <v>94</v>
      </c>
      <c r="DZ92" s="6">
        <v>0.22</v>
      </c>
      <c r="EA92" s="6">
        <v>0.91</v>
      </c>
      <c r="EB92" s="6">
        <v>0.11</v>
      </c>
      <c r="EC92" s="6">
        <v>0</v>
      </c>
      <c r="EF92" s="6" t="s">
        <v>94</v>
      </c>
      <c r="EG92" s="6">
        <v>0.24</v>
      </c>
      <c r="EH92" s="6">
        <v>0</v>
      </c>
      <c r="EI92" s="6">
        <v>0.36</v>
      </c>
      <c r="EJ92" s="6">
        <v>0</v>
      </c>
      <c r="EM92" s="6" t="s">
        <v>94</v>
      </c>
      <c r="EN92" s="6">
        <v>0.15</v>
      </c>
      <c r="EO92" s="6">
        <v>0.52</v>
      </c>
      <c r="EP92" s="6">
        <v>0</v>
      </c>
      <c r="EQ92" s="6">
        <v>0</v>
      </c>
      <c r="ET92" s="6" t="s">
        <v>94</v>
      </c>
      <c r="EU92" s="6">
        <v>0.5</v>
      </c>
      <c r="EV92" s="6">
        <v>2.67</v>
      </c>
      <c r="EW92" s="6">
        <v>0.16</v>
      </c>
      <c r="EX92" s="6">
        <v>0</v>
      </c>
      <c r="FA92" s="6" t="s">
        <v>94</v>
      </c>
      <c r="FB92" s="6">
        <v>0.61</v>
      </c>
      <c r="FC92" s="6">
        <v>0</v>
      </c>
      <c r="FD92" s="6">
        <v>0.91</v>
      </c>
      <c r="FE92" s="6">
        <v>0</v>
      </c>
      <c r="FH92" s="6" t="s">
        <v>94</v>
      </c>
      <c r="FI92" s="6">
        <v>1.39</v>
      </c>
      <c r="FJ92" s="6">
        <v>1.67</v>
      </c>
      <c r="FK92" s="6">
        <v>1.01</v>
      </c>
      <c r="FL92" s="6">
        <v>0</v>
      </c>
      <c r="FO92" s="6" t="s">
        <v>94</v>
      </c>
      <c r="FP92" s="6">
        <v>0</v>
      </c>
      <c r="FQ92" s="6">
        <v>0</v>
      </c>
      <c r="FR92" s="6">
        <v>0</v>
      </c>
      <c r="FS92" s="6">
        <v>0</v>
      </c>
      <c r="FV92" s="6" t="s">
        <v>94</v>
      </c>
      <c r="FW92" s="6">
        <v>0</v>
      </c>
      <c r="FX92" s="6">
        <v>0</v>
      </c>
      <c r="FY92" s="6">
        <v>0</v>
      </c>
      <c r="FZ92" s="6">
        <v>0</v>
      </c>
      <c r="GC92" s="6" t="s">
        <v>94</v>
      </c>
      <c r="GD92" s="6">
        <v>0</v>
      </c>
      <c r="GE92" s="6">
        <v>0</v>
      </c>
      <c r="GF92" s="6">
        <v>0</v>
      </c>
      <c r="GG92" s="6">
        <v>0</v>
      </c>
      <c r="GJ92" s="58" t="s">
        <v>94</v>
      </c>
      <c r="GK92" s="58">
        <v>0</v>
      </c>
      <c r="GL92" s="58">
        <v>0</v>
      </c>
      <c r="GM92" s="58">
        <v>0</v>
      </c>
      <c r="GN92" s="58">
        <v>0</v>
      </c>
      <c r="GQ92" s="58" t="s">
        <v>94</v>
      </c>
      <c r="GR92" s="58">
        <v>0.67</v>
      </c>
      <c r="GS92" s="58">
        <v>0</v>
      </c>
      <c r="GT92" s="58">
        <v>0.95</v>
      </c>
      <c r="GU92" s="58">
        <v>0</v>
      </c>
      <c r="GX92" s="64" t="s">
        <v>94</v>
      </c>
      <c r="GY92" s="64">
        <v>0.13</v>
      </c>
      <c r="GZ92" s="64">
        <v>1.36</v>
      </c>
      <c r="HA92" s="64">
        <v>0</v>
      </c>
      <c r="HB92" s="64">
        <v>0</v>
      </c>
    </row>
    <row r="93" spans="1:210" x14ac:dyDescent="0.3">
      <c r="A93" s="1">
        <v>4.3999999999999986</v>
      </c>
      <c r="B93" s="1">
        <v>4.4499999999999984</v>
      </c>
      <c r="C93" s="1" t="s">
        <v>95</v>
      </c>
      <c r="D93" s="1">
        <v>0</v>
      </c>
      <c r="E93" s="1">
        <v>0</v>
      </c>
      <c r="F93" s="1">
        <v>0</v>
      </c>
      <c r="G93" s="1">
        <v>0</v>
      </c>
      <c r="H93" s="1"/>
      <c r="I93" s="1"/>
      <c r="J93" s="1" t="s">
        <v>95</v>
      </c>
      <c r="K93" s="1">
        <v>0.13</v>
      </c>
      <c r="L93" s="1">
        <v>0</v>
      </c>
      <c r="M93" s="1">
        <v>0</v>
      </c>
      <c r="N93" s="1">
        <v>0</v>
      </c>
      <c r="O93" s="1"/>
      <c r="P93" s="1"/>
      <c r="Q93" s="1" t="s">
        <v>95</v>
      </c>
      <c r="R93" s="1">
        <v>0.38</v>
      </c>
      <c r="S93" s="1">
        <v>1.4</v>
      </c>
      <c r="T93" s="1">
        <v>0.22</v>
      </c>
      <c r="U93" s="1">
        <v>0</v>
      </c>
      <c r="V93" s="1"/>
      <c r="W93" s="1"/>
      <c r="X93" s="1" t="s">
        <v>95</v>
      </c>
      <c r="Y93" s="1">
        <v>0.48</v>
      </c>
      <c r="Z93" s="1">
        <v>0</v>
      </c>
      <c r="AA93" s="1">
        <v>0.46</v>
      </c>
      <c r="AB93" s="1">
        <v>0</v>
      </c>
      <c r="AC93" s="1"/>
      <c r="AD93" s="1"/>
      <c r="AE93" s="6" t="s">
        <v>95</v>
      </c>
      <c r="AF93" s="6">
        <v>0</v>
      </c>
      <c r="AG93" s="6">
        <v>0</v>
      </c>
      <c r="AH93" s="6">
        <v>0</v>
      </c>
      <c r="AI93" s="6">
        <v>0</v>
      </c>
      <c r="AJ93" s="1"/>
      <c r="AK93" s="1"/>
      <c r="AL93" s="6" t="s">
        <v>95</v>
      </c>
      <c r="AM93" s="6">
        <v>0.08</v>
      </c>
      <c r="AN93" s="6">
        <v>0</v>
      </c>
      <c r="AO93" s="6">
        <v>0</v>
      </c>
      <c r="AP93" s="6">
        <v>0</v>
      </c>
      <c r="AQ93" s="1"/>
      <c r="AR93" s="1"/>
      <c r="AS93" s="6" t="s">
        <v>95</v>
      </c>
      <c r="AT93" s="6">
        <v>0</v>
      </c>
      <c r="AU93" s="6">
        <v>0</v>
      </c>
      <c r="AV93" s="6">
        <v>0</v>
      </c>
      <c r="AW93" s="6">
        <v>0</v>
      </c>
      <c r="AZ93" s="6" t="s">
        <v>95</v>
      </c>
      <c r="BA93" s="6">
        <v>0.06</v>
      </c>
      <c r="BB93" s="6">
        <v>0</v>
      </c>
      <c r="BC93" s="6">
        <v>0</v>
      </c>
      <c r="BD93" s="6">
        <v>0</v>
      </c>
      <c r="BG93" s="6" t="s">
        <v>95</v>
      </c>
      <c r="BH93" s="6">
        <v>0.12</v>
      </c>
      <c r="BI93" s="6">
        <v>0</v>
      </c>
      <c r="BJ93" s="6">
        <v>0.13</v>
      </c>
      <c r="BK93" s="6">
        <v>0</v>
      </c>
      <c r="BN93" s="6" t="s">
        <v>95</v>
      </c>
      <c r="BO93" s="6">
        <v>0</v>
      </c>
      <c r="BP93" s="6">
        <v>0</v>
      </c>
      <c r="BQ93" s="6">
        <v>0</v>
      </c>
      <c r="BR93" s="6">
        <v>0</v>
      </c>
      <c r="BU93" s="6" t="s">
        <v>95</v>
      </c>
      <c r="BV93" s="6">
        <v>0.61</v>
      </c>
      <c r="BW93" s="6">
        <v>0</v>
      </c>
      <c r="BX93" s="6">
        <v>0.67</v>
      </c>
      <c r="BY93" s="6">
        <v>0</v>
      </c>
      <c r="CB93" s="6" t="s">
        <v>95</v>
      </c>
      <c r="CC93" s="6">
        <v>0</v>
      </c>
      <c r="CD93" s="6">
        <v>0</v>
      </c>
      <c r="CE93" s="6">
        <v>0</v>
      </c>
      <c r="CF93" s="6">
        <v>0</v>
      </c>
      <c r="CI93" s="6" t="s">
        <v>95</v>
      </c>
      <c r="CJ93" s="6">
        <v>0</v>
      </c>
      <c r="CK93" s="6">
        <v>0</v>
      </c>
      <c r="CL93" s="6">
        <v>0</v>
      </c>
      <c r="CM93" s="6">
        <v>0</v>
      </c>
      <c r="CP93" s="6" t="s">
        <v>95</v>
      </c>
      <c r="CQ93" s="6">
        <v>0</v>
      </c>
      <c r="CR93" s="6">
        <v>0</v>
      </c>
      <c r="CS93" s="6">
        <v>0</v>
      </c>
      <c r="CT93" s="6">
        <v>0</v>
      </c>
      <c r="CW93" s="6" t="s">
        <v>95</v>
      </c>
      <c r="CX93" s="6">
        <v>0</v>
      </c>
      <c r="CY93" s="6">
        <v>0</v>
      </c>
      <c r="CZ93" s="6">
        <v>0</v>
      </c>
      <c r="DA93" s="6">
        <v>0</v>
      </c>
      <c r="DD93" s="6" t="s">
        <v>95</v>
      </c>
      <c r="DE93" s="6">
        <v>0.11</v>
      </c>
      <c r="DF93" s="6">
        <v>0</v>
      </c>
      <c r="DG93" s="6">
        <v>0.16</v>
      </c>
      <c r="DH93" s="6">
        <v>0</v>
      </c>
      <c r="DK93" s="6" t="s">
        <v>95</v>
      </c>
      <c r="DL93" s="6">
        <v>0</v>
      </c>
      <c r="DM93" s="6">
        <v>0</v>
      </c>
      <c r="DN93" s="6">
        <v>0</v>
      </c>
      <c r="DO93" s="6">
        <v>0</v>
      </c>
      <c r="DR93" s="6" t="s">
        <v>95</v>
      </c>
      <c r="DS93" s="6">
        <v>0</v>
      </c>
      <c r="DT93" s="6">
        <v>0</v>
      </c>
      <c r="DU93" s="6">
        <v>0</v>
      </c>
      <c r="DV93" s="6">
        <v>0</v>
      </c>
      <c r="DY93" s="6" t="s">
        <v>95</v>
      </c>
      <c r="DZ93" s="6">
        <v>0</v>
      </c>
      <c r="EA93" s="6">
        <v>0</v>
      </c>
      <c r="EB93" s="6">
        <v>0</v>
      </c>
      <c r="EC93" s="6">
        <v>0</v>
      </c>
      <c r="EF93" s="6" t="s">
        <v>95</v>
      </c>
      <c r="EG93" s="6">
        <v>0.43</v>
      </c>
      <c r="EH93" s="6">
        <v>0</v>
      </c>
      <c r="EI93" s="6">
        <v>0</v>
      </c>
      <c r="EJ93" s="6">
        <v>0</v>
      </c>
      <c r="EM93" s="6" t="s">
        <v>95</v>
      </c>
      <c r="EN93" s="6">
        <v>0.85</v>
      </c>
      <c r="EO93" s="6">
        <v>0</v>
      </c>
      <c r="EP93" s="6">
        <v>0</v>
      </c>
      <c r="EQ93" s="6">
        <v>0</v>
      </c>
      <c r="ET93" s="6" t="s">
        <v>95</v>
      </c>
      <c r="EU93" s="6">
        <v>0.3</v>
      </c>
      <c r="EV93" s="6">
        <v>0</v>
      </c>
      <c r="EW93" s="6">
        <v>0</v>
      </c>
      <c r="EX93" s="6">
        <v>0</v>
      </c>
      <c r="FA93" s="6" t="s">
        <v>95</v>
      </c>
      <c r="FB93" s="6">
        <v>0</v>
      </c>
      <c r="FC93" s="6">
        <v>0</v>
      </c>
      <c r="FD93" s="6">
        <v>0</v>
      </c>
      <c r="FE93" s="6">
        <v>0</v>
      </c>
      <c r="FH93" s="6" t="s">
        <v>95</v>
      </c>
      <c r="FI93" s="6">
        <v>0</v>
      </c>
      <c r="FJ93" s="6">
        <v>0</v>
      </c>
      <c r="FK93" s="6">
        <v>0</v>
      </c>
      <c r="FL93" s="6">
        <v>0</v>
      </c>
      <c r="FO93" s="6" t="s">
        <v>95</v>
      </c>
      <c r="FP93" s="6">
        <v>0</v>
      </c>
      <c r="FQ93" s="6">
        <v>0</v>
      </c>
      <c r="FR93" s="6">
        <v>0</v>
      </c>
      <c r="FS93" s="6">
        <v>0</v>
      </c>
      <c r="FV93" s="6" t="s">
        <v>95</v>
      </c>
      <c r="FW93" s="6">
        <v>0</v>
      </c>
      <c r="FX93" s="6">
        <v>0</v>
      </c>
      <c r="FY93" s="6">
        <v>0</v>
      </c>
      <c r="FZ93" s="6">
        <v>0</v>
      </c>
      <c r="GC93" s="6" t="s">
        <v>95</v>
      </c>
      <c r="GD93" s="6">
        <v>0</v>
      </c>
      <c r="GE93" s="6">
        <v>0</v>
      </c>
      <c r="GF93" s="6">
        <v>0</v>
      </c>
      <c r="GG93" s="6">
        <v>0</v>
      </c>
      <c r="GJ93" s="58" t="s">
        <v>95</v>
      </c>
      <c r="GK93" s="58">
        <v>0</v>
      </c>
      <c r="GL93" s="58">
        <v>0</v>
      </c>
      <c r="GM93" s="58">
        <v>0</v>
      </c>
      <c r="GN93" s="58">
        <v>0</v>
      </c>
      <c r="GQ93" s="58" t="s">
        <v>95</v>
      </c>
      <c r="GR93" s="58">
        <v>0.16</v>
      </c>
      <c r="GS93" s="58">
        <v>0</v>
      </c>
      <c r="GT93" s="58">
        <v>0.22</v>
      </c>
      <c r="GU93" s="58">
        <v>0</v>
      </c>
      <c r="GX93" s="64" t="s">
        <v>95</v>
      </c>
      <c r="GY93" s="64">
        <v>0</v>
      </c>
      <c r="GZ93" s="64">
        <v>0</v>
      </c>
      <c r="HA93" s="64">
        <v>0</v>
      </c>
      <c r="HB93" s="64">
        <v>0</v>
      </c>
    </row>
    <row r="94" spans="1:210" x14ac:dyDescent="0.3">
      <c r="A94" s="1">
        <v>4.4499999999999984</v>
      </c>
      <c r="B94" s="1">
        <v>4.4999999999999982</v>
      </c>
      <c r="C94" s="1" t="s">
        <v>96</v>
      </c>
      <c r="D94" s="1">
        <v>1.25</v>
      </c>
      <c r="E94" s="1">
        <v>0</v>
      </c>
      <c r="F94" s="1">
        <v>1.45</v>
      </c>
      <c r="G94" s="1">
        <v>0</v>
      </c>
      <c r="H94" s="1"/>
      <c r="I94" s="1"/>
      <c r="J94" s="1" t="s">
        <v>96</v>
      </c>
      <c r="K94" s="1">
        <v>0.27</v>
      </c>
      <c r="L94" s="1">
        <v>0</v>
      </c>
      <c r="M94" s="1">
        <v>0</v>
      </c>
      <c r="N94" s="1">
        <v>4.53</v>
      </c>
      <c r="O94" s="1"/>
      <c r="P94" s="1"/>
      <c r="Q94" s="1" t="s">
        <v>96</v>
      </c>
      <c r="R94" s="1">
        <v>1.21</v>
      </c>
      <c r="S94" s="1">
        <v>4.9800000000000004</v>
      </c>
      <c r="T94" s="1">
        <v>0.57999999999999996</v>
      </c>
      <c r="U94" s="1">
        <v>0</v>
      </c>
      <c r="V94" s="1"/>
      <c r="W94" s="1"/>
      <c r="X94" s="1" t="s">
        <v>96</v>
      </c>
      <c r="Y94" s="1">
        <v>0.45</v>
      </c>
      <c r="Z94" s="1">
        <v>1.47</v>
      </c>
      <c r="AA94" s="1">
        <v>0.28000000000000003</v>
      </c>
      <c r="AB94" s="1">
        <v>0</v>
      </c>
      <c r="AC94" s="1"/>
      <c r="AD94" s="1"/>
      <c r="AE94" s="6" t="s">
        <v>96</v>
      </c>
      <c r="AF94" s="6">
        <v>0.06</v>
      </c>
      <c r="AG94" s="6">
        <v>0.66</v>
      </c>
      <c r="AH94" s="6">
        <v>0</v>
      </c>
      <c r="AI94" s="6">
        <v>0</v>
      </c>
      <c r="AJ94" s="1"/>
      <c r="AK94" s="1"/>
      <c r="AL94" s="6" t="s">
        <v>96</v>
      </c>
      <c r="AM94" s="6">
        <v>0.1</v>
      </c>
      <c r="AN94" s="6">
        <v>0.47</v>
      </c>
      <c r="AO94" s="6">
        <v>7.0000000000000007E-2</v>
      </c>
      <c r="AP94" s="6">
        <v>0</v>
      </c>
      <c r="AQ94" s="1"/>
      <c r="AR94" s="1"/>
      <c r="AS94" s="6" t="s">
        <v>96</v>
      </c>
      <c r="AT94" s="6">
        <v>0.25</v>
      </c>
      <c r="AU94" s="6">
        <v>2.0699999999999998</v>
      </c>
      <c r="AV94" s="6">
        <v>0.05</v>
      </c>
      <c r="AW94" s="6">
        <v>0</v>
      </c>
      <c r="AZ94" s="6" t="s">
        <v>96</v>
      </c>
      <c r="BA94" s="6">
        <v>0.26</v>
      </c>
      <c r="BB94" s="6">
        <v>0</v>
      </c>
      <c r="BC94" s="6">
        <v>0.32</v>
      </c>
      <c r="BD94" s="6">
        <v>0</v>
      </c>
      <c r="BG94" s="6" t="s">
        <v>96</v>
      </c>
      <c r="BH94" s="6">
        <v>0.26</v>
      </c>
      <c r="BI94" s="6">
        <v>0.73</v>
      </c>
      <c r="BJ94" s="6">
        <v>0.24</v>
      </c>
      <c r="BK94" s="6">
        <v>0</v>
      </c>
      <c r="BN94" s="6" t="s">
        <v>96</v>
      </c>
      <c r="BO94" s="6">
        <v>0.21</v>
      </c>
      <c r="BP94" s="6">
        <v>0</v>
      </c>
      <c r="BQ94" s="6">
        <v>0.24</v>
      </c>
      <c r="BR94" s="6">
        <v>0</v>
      </c>
      <c r="BU94" s="6" t="s">
        <v>96</v>
      </c>
      <c r="BV94" s="6">
        <v>0.39</v>
      </c>
      <c r="BW94" s="6">
        <v>0.76</v>
      </c>
      <c r="BX94" s="6">
        <v>0.38</v>
      </c>
      <c r="BY94" s="6">
        <v>0</v>
      </c>
      <c r="CB94" s="6" t="s">
        <v>96</v>
      </c>
      <c r="CC94" s="6">
        <v>0.27</v>
      </c>
      <c r="CD94" s="6">
        <v>0</v>
      </c>
      <c r="CE94" s="6">
        <v>0.32</v>
      </c>
      <c r="CF94" s="6">
        <v>0</v>
      </c>
      <c r="CI94" s="6" t="s">
        <v>96</v>
      </c>
      <c r="CJ94" s="6">
        <v>0.16</v>
      </c>
      <c r="CK94" s="6">
        <v>0</v>
      </c>
      <c r="CL94" s="6">
        <v>0.19</v>
      </c>
      <c r="CM94" s="6">
        <v>0</v>
      </c>
      <c r="CP94" s="6" t="s">
        <v>96</v>
      </c>
      <c r="CQ94" s="6">
        <v>0</v>
      </c>
      <c r="CR94" s="6">
        <v>0</v>
      </c>
      <c r="CS94" s="6">
        <v>0</v>
      </c>
      <c r="CT94" s="6">
        <v>0</v>
      </c>
      <c r="CW94" s="6" t="s">
        <v>96</v>
      </c>
      <c r="CX94" s="6">
        <v>0.21</v>
      </c>
      <c r="CY94" s="6">
        <v>0</v>
      </c>
      <c r="CZ94" s="6">
        <v>0.3</v>
      </c>
      <c r="DA94" s="6">
        <v>0</v>
      </c>
      <c r="DD94" s="6" t="s">
        <v>96</v>
      </c>
      <c r="DE94" s="6">
        <v>0.92</v>
      </c>
      <c r="DF94" s="6">
        <v>1.58</v>
      </c>
      <c r="DG94" s="6">
        <v>0.82</v>
      </c>
      <c r="DH94" s="6">
        <v>0</v>
      </c>
      <c r="DK94" s="6" t="s">
        <v>96</v>
      </c>
      <c r="DL94" s="6">
        <v>0.73</v>
      </c>
      <c r="DM94" s="6">
        <v>1.45</v>
      </c>
      <c r="DN94" s="6">
        <v>0.68</v>
      </c>
      <c r="DO94" s="6">
        <v>0</v>
      </c>
      <c r="DR94" s="6" t="s">
        <v>96</v>
      </c>
      <c r="DS94" s="6">
        <v>0.38</v>
      </c>
      <c r="DT94" s="6">
        <v>0</v>
      </c>
      <c r="DU94" s="6">
        <v>0.5</v>
      </c>
      <c r="DV94" s="6">
        <v>0</v>
      </c>
      <c r="DY94" s="6" t="s">
        <v>96</v>
      </c>
      <c r="DZ94" s="6">
        <v>0.78</v>
      </c>
      <c r="EA94" s="6">
        <v>2.23</v>
      </c>
      <c r="EB94" s="6">
        <v>0.41</v>
      </c>
      <c r="EC94" s="6">
        <v>0</v>
      </c>
      <c r="EF94" s="6" t="s">
        <v>96</v>
      </c>
      <c r="EG94" s="6">
        <v>2.73</v>
      </c>
      <c r="EH94" s="6">
        <v>3.9</v>
      </c>
      <c r="EI94" s="6">
        <v>2.79</v>
      </c>
      <c r="EJ94" s="6">
        <v>0</v>
      </c>
      <c r="EM94" s="6" t="s">
        <v>96</v>
      </c>
      <c r="EN94" s="6">
        <v>2.37</v>
      </c>
      <c r="EO94" s="6">
        <v>3.79</v>
      </c>
      <c r="EP94" s="6">
        <v>1.49</v>
      </c>
      <c r="EQ94" s="6">
        <v>0</v>
      </c>
      <c r="ET94" s="6" t="s">
        <v>96</v>
      </c>
      <c r="EU94" s="6">
        <v>4.3899999999999997</v>
      </c>
      <c r="EV94" s="6">
        <v>22.66</v>
      </c>
      <c r="EW94" s="6">
        <v>1.51</v>
      </c>
      <c r="EX94" s="6">
        <v>0</v>
      </c>
      <c r="FA94" s="6" t="s">
        <v>96</v>
      </c>
      <c r="FB94" s="6">
        <v>1.17</v>
      </c>
      <c r="FC94" s="6">
        <v>4.58</v>
      </c>
      <c r="FD94" s="6">
        <v>0.53</v>
      </c>
      <c r="FE94" s="6">
        <v>0</v>
      </c>
      <c r="FH94" s="6" t="s">
        <v>96</v>
      </c>
      <c r="FI94" s="6">
        <v>1.4</v>
      </c>
      <c r="FJ94" s="6">
        <v>6.8</v>
      </c>
      <c r="FK94" s="6">
        <v>0</v>
      </c>
      <c r="FL94" s="6">
        <v>0</v>
      </c>
      <c r="FO94" s="6" t="s">
        <v>96</v>
      </c>
      <c r="FP94" s="6">
        <v>2.2799999999999998</v>
      </c>
      <c r="FQ94" s="6">
        <v>10.8</v>
      </c>
      <c r="FR94" s="6">
        <v>0.79</v>
      </c>
      <c r="FS94" s="6">
        <v>0</v>
      </c>
      <c r="FV94" s="6" t="s">
        <v>96</v>
      </c>
      <c r="FW94" s="6">
        <v>6.61</v>
      </c>
      <c r="FX94" s="6">
        <v>22.8</v>
      </c>
      <c r="FY94" s="6">
        <v>3.58</v>
      </c>
      <c r="FZ94" s="6">
        <v>2.96</v>
      </c>
      <c r="GC94" s="6" t="s">
        <v>96</v>
      </c>
      <c r="GD94" s="6">
        <v>7.29</v>
      </c>
      <c r="GE94" s="6">
        <v>19.29</v>
      </c>
      <c r="GF94" s="6">
        <v>5.58</v>
      </c>
      <c r="GG94" s="6">
        <v>0</v>
      </c>
      <c r="GJ94" s="58" t="s">
        <v>96</v>
      </c>
      <c r="GK94" s="58">
        <v>1.21</v>
      </c>
      <c r="GL94" s="58">
        <v>0</v>
      </c>
      <c r="GM94" s="58">
        <v>1.22</v>
      </c>
      <c r="GN94" s="58">
        <v>2.4900000000000002</v>
      </c>
      <c r="GQ94" s="58" t="s">
        <v>96</v>
      </c>
      <c r="GR94" s="58">
        <v>1.1499999999999999</v>
      </c>
      <c r="GS94" s="58">
        <v>2.4</v>
      </c>
      <c r="GT94" s="58">
        <v>1.1599999999999999</v>
      </c>
      <c r="GU94" s="58">
        <v>0</v>
      </c>
      <c r="GX94" s="64" t="s">
        <v>96</v>
      </c>
      <c r="GY94" s="64">
        <v>0.47</v>
      </c>
      <c r="GZ94" s="64">
        <v>4.9800000000000004</v>
      </c>
      <c r="HA94" s="64">
        <v>0</v>
      </c>
      <c r="HB94" s="64">
        <v>0</v>
      </c>
    </row>
    <row r="95" spans="1:210" x14ac:dyDescent="0.3">
      <c r="A95" s="1">
        <v>4.4999999999999982</v>
      </c>
      <c r="B95" s="1">
        <v>4.549999999999998</v>
      </c>
      <c r="C95" s="1" t="s">
        <v>97</v>
      </c>
      <c r="D95" s="1">
        <v>2.4700000000000002</v>
      </c>
      <c r="E95" s="1">
        <v>0</v>
      </c>
      <c r="F95" s="1">
        <v>2.61</v>
      </c>
      <c r="G95" s="1">
        <v>0</v>
      </c>
      <c r="H95" s="1"/>
      <c r="I95" s="1"/>
      <c r="J95" s="1" t="s">
        <v>97</v>
      </c>
      <c r="K95" s="1">
        <v>2.61</v>
      </c>
      <c r="L95" s="1">
        <v>0</v>
      </c>
      <c r="M95" s="1">
        <v>2.4900000000000002</v>
      </c>
      <c r="N95" s="1">
        <v>0</v>
      </c>
      <c r="O95" s="1"/>
      <c r="P95" s="1"/>
      <c r="Q95" s="1" t="s">
        <v>97</v>
      </c>
      <c r="R95" s="1">
        <v>2.66</v>
      </c>
      <c r="S95" s="1">
        <v>0</v>
      </c>
      <c r="T95" s="1">
        <v>3.69</v>
      </c>
      <c r="U95" s="1">
        <v>0</v>
      </c>
      <c r="V95" s="1"/>
      <c r="W95" s="1"/>
      <c r="X95" s="1" t="s">
        <v>97</v>
      </c>
      <c r="Y95" s="1">
        <v>2.67</v>
      </c>
      <c r="Z95" s="1">
        <v>0</v>
      </c>
      <c r="AA95" s="1">
        <v>3.27</v>
      </c>
      <c r="AB95" s="1">
        <v>5.33</v>
      </c>
      <c r="AC95" s="1"/>
      <c r="AD95" s="1"/>
      <c r="AE95" s="6" t="s">
        <v>97</v>
      </c>
      <c r="AF95" s="6">
        <v>1.28</v>
      </c>
      <c r="AG95" s="6">
        <v>0</v>
      </c>
      <c r="AH95" s="6">
        <v>1.5</v>
      </c>
      <c r="AI95" s="6">
        <v>0</v>
      </c>
      <c r="AJ95" s="1"/>
      <c r="AK95" s="1"/>
      <c r="AL95" s="6" t="s">
        <v>97</v>
      </c>
      <c r="AM95" s="6">
        <v>1.03</v>
      </c>
      <c r="AN95" s="6">
        <v>0</v>
      </c>
      <c r="AO95" s="6">
        <v>1.26</v>
      </c>
      <c r="AP95" s="6">
        <v>0</v>
      </c>
      <c r="AQ95" s="1"/>
      <c r="AR95" s="1"/>
      <c r="AS95" s="6" t="s">
        <v>97</v>
      </c>
      <c r="AT95" s="6">
        <v>0.94</v>
      </c>
      <c r="AU95" s="6">
        <v>0</v>
      </c>
      <c r="AV95" s="6">
        <v>1.1299999999999999</v>
      </c>
      <c r="AW95" s="6">
        <v>0</v>
      </c>
      <c r="AZ95" s="6" t="s">
        <v>97</v>
      </c>
      <c r="BA95" s="6">
        <v>0.78</v>
      </c>
      <c r="BB95" s="6">
        <v>0</v>
      </c>
      <c r="BC95" s="6">
        <v>0.94</v>
      </c>
      <c r="BD95" s="6">
        <v>0</v>
      </c>
      <c r="BG95" s="6" t="s">
        <v>97</v>
      </c>
      <c r="BH95" s="6">
        <v>1.33</v>
      </c>
      <c r="BI95" s="6">
        <v>0</v>
      </c>
      <c r="BJ95" s="6">
        <v>1.1000000000000001</v>
      </c>
      <c r="BK95" s="6">
        <v>0</v>
      </c>
      <c r="BN95" s="6" t="s">
        <v>97</v>
      </c>
      <c r="BO95" s="6">
        <v>0.38</v>
      </c>
      <c r="BP95" s="6">
        <v>0.8</v>
      </c>
      <c r="BQ95" s="6">
        <v>0.39</v>
      </c>
      <c r="BR95" s="6">
        <v>0</v>
      </c>
      <c r="BU95" s="6" t="s">
        <v>97</v>
      </c>
      <c r="BV95" s="6">
        <v>1.24</v>
      </c>
      <c r="BW95" s="6">
        <v>0</v>
      </c>
      <c r="BX95" s="6">
        <v>1.53</v>
      </c>
      <c r="BY95" s="6">
        <v>0</v>
      </c>
      <c r="CB95" s="6" t="s">
        <v>97</v>
      </c>
      <c r="CC95" s="6">
        <v>0.16</v>
      </c>
      <c r="CD95" s="6">
        <v>0</v>
      </c>
      <c r="CE95" s="6">
        <v>0.19</v>
      </c>
      <c r="CF95" s="6">
        <v>0</v>
      </c>
      <c r="CI95" s="6" t="s">
        <v>97</v>
      </c>
      <c r="CJ95" s="6">
        <v>0.23</v>
      </c>
      <c r="CK95" s="6">
        <v>0</v>
      </c>
      <c r="CL95" s="6">
        <v>0.28000000000000003</v>
      </c>
      <c r="CM95" s="6">
        <v>0</v>
      </c>
      <c r="CP95" s="6" t="s">
        <v>97</v>
      </c>
      <c r="CQ95" s="6">
        <v>1.6</v>
      </c>
      <c r="CR95" s="6">
        <v>0</v>
      </c>
      <c r="CS95" s="6">
        <v>2.02</v>
      </c>
      <c r="CT95" s="6">
        <v>0</v>
      </c>
      <c r="CW95" s="6" t="s">
        <v>97</v>
      </c>
      <c r="CX95" s="6">
        <v>0.44</v>
      </c>
      <c r="CY95" s="6">
        <v>0</v>
      </c>
      <c r="CZ95" s="6">
        <v>0.61</v>
      </c>
      <c r="DA95" s="6">
        <v>0</v>
      </c>
      <c r="DD95" s="6" t="s">
        <v>97</v>
      </c>
      <c r="DE95" s="6">
        <v>0.71</v>
      </c>
      <c r="DF95" s="6">
        <v>0</v>
      </c>
      <c r="DG95" s="6">
        <v>1.02</v>
      </c>
      <c r="DH95" s="6">
        <v>0</v>
      </c>
      <c r="DK95" s="6" t="s">
        <v>97</v>
      </c>
      <c r="DL95" s="6">
        <v>0.2</v>
      </c>
      <c r="DM95" s="6">
        <v>0</v>
      </c>
      <c r="DN95" s="6">
        <v>0.28000000000000003</v>
      </c>
      <c r="DO95" s="6">
        <v>0</v>
      </c>
      <c r="DR95" s="6" t="s">
        <v>97</v>
      </c>
      <c r="DS95" s="6">
        <v>0.26</v>
      </c>
      <c r="DT95" s="6">
        <v>0</v>
      </c>
      <c r="DU95" s="6">
        <v>0.34</v>
      </c>
      <c r="DV95" s="6">
        <v>0</v>
      </c>
      <c r="DY95" s="6" t="s">
        <v>97</v>
      </c>
      <c r="DZ95" s="6">
        <v>4.88</v>
      </c>
      <c r="EA95" s="6">
        <v>0</v>
      </c>
      <c r="EB95" s="6">
        <v>6.68</v>
      </c>
      <c r="EC95" s="6">
        <v>0</v>
      </c>
      <c r="EF95" s="6" t="s">
        <v>97</v>
      </c>
      <c r="EG95" s="6">
        <v>0.87</v>
      </c>
      <c r="EH95" s="6">
        <v>0</v>
      </c>
      <c r="EI95" s="6">
        <v>1.31</v>
      </c>
      <c r="EJ95" s="6">
        <v>0</v>
      </c>
      <c r="EM95" s="6" t="s">
        <v>97</v>
      </c>
      <c r="EN95" s="6">
        <v>0.15</v>
      </c>
      <c r="EO95" s="6">
        <v>0</v>
      </c>
      <c r="EP95" s="6">
        <v>0.27</v>
      </c>
      <c r="EQ95" s="6">
        <v>0</v>
      </c>
      <c r="ET95" s="6" t="s">
        <v>97</v>
      </c>
      <c r="EU95" s="6">
        <v>0.16</v>
      </c>
      <c r="EV95" s="6">
        <v>0</v>
      </c>
      <c r="EW95" s="6">
        <v>0.26</v>
      </c>
      <c r="EX95" s="6">
        <v>0</v>
      </c>
      <c r="FA95" s="6" t="s">
        <v>97</v>
      </c>
      <c r="FB95" s="6">
        <v>0.41</v>
      </c>
      <c r="FC95" s="6">
        <v>0</v>
      </c>
      <c r="FD95" s="6">
        <v>0.22</v>
      </c>
      <c r="FE95" s="6">
        <v>0</v>
      </c>
      <c r="FH95" s="6" t="s">
        <v>97</v>
      </c>
      <c r="FI95" s="6">
        <v>3.42</v>
      </c>
      <c r="FJ95" s="6">
        <v>0</v>
      </c>
      <c r="FK95" s="6">
        <v>5.36</v>
      </c>
      <c r="FL95" s="6">
        <v>0</v>
      </c>
      <c r="FO95" s="6" t="s">
        <v>97</v>
      </c>
      <c r="FP95" s="6">
        <v>0</v>
      </c>
      <c r="FQ95" s="6">
        <v>0</v>
      </c>
      <c r="FR95" s="6">
        <v>0</v>
      </c>
      <c r="FS95" s="6">
        <v>0</v>
      </c>
      <c r="FV95" s="6" t="s">
        <v>97</v>
      </c>
      <c r="FW95" s="6">
        <v>0</v>
      </c>
      <c r="FX95" s="6">
        <v>0</v>
      </c>
      <c r="FY95" s="6">
        <v>0</v>
      </c>
      <c r="FZ95" s="6">
        <v>0</v>
      </c>
      <c r="GC95" s="6" t="s">
        <v>97</v>
      </c>
      <c r="GD95" s="6">
        <v>0</v>
      </c>
      <c r="GE95" s="6">
        <v>0</v>
      </c>
      <c r="GF95" s="6">
        <v>0</v>
      </c>
      <c r="GG95" s="6">
        <v>0</v>
      </c>
      <c r="GJ95" s="58" t="s">
        <v>97</v>
      </c>
      <c r="GK95" s="58">
        <v>0.15</v>
      </c>
      <c r="GL95" s="58">
        <v>0</v>
      </c>
      <c r="GM95" s="58">
        <v>0.22</v>
      </c>
      <c r="GN95" s="58">
        <v>0</v>
      </c>
      <c r="GQ95" s="58" t="s">
        <v>97</v>
      </c>
      <c r="GR95" s="58">
        <v>0.51</v>
      </c>
      <c r="GS95" s="58">
        <v>0</v>
      </c>
      <c r="GT95" s="58">
        <v>0</v>
      </c>
      <c r="GU95" s="58">
        <v>0</v>
      </c>
      <c r="GX95" s="64" t="s">
        <v>97</v>
      </c>
      <c r="GY95" s="64">
        <v>0</v>
      </c>
      <c r="GZ95" s="64">
        <v>0</v>
      </c>
      <c r="HA95" s="64">
        <v>0</v>
      </c>
      <c r="HB95" s="64">
        <v>0</v>
      </c>
    </row>
    <row r="96" spans="1:210" x14ac:dyDescent="0.3">
      <c r="A96" s="1">
        <v>4.549999999999998</v>
      </c>
      <c r="B96" s="1">
        <v>4.5999999999999979</v>
      </c>
      <c r="C96" s="1" t="s">
        <v>98</v>
      </c>
      <c r="D96" s="1">
        <v>0.12</v>
      </c>
      <c r="E96" s="1">
        <v>0.96</v>
      </c>
      <c r="F96" s="1">
        <v>0</v>
      </c>
      <c r="G96" s="1">
        <v>0</v>
      </c>
      <c r="H96" s="1"/>
      <c r="I96" s="1"/>
      <c r="J96" s="1" t="s">
        <v>98</v>
      </c>
      <c r="K96" s="1">
        <v>0.9</v>
      </c>
      <c r="L96" s="1">
        <v>1.79</v>
      </c>
      <c r="M96" s="1">
        <v>0.85</v>
      </c>
      <c r="N96" s="1">
        <v>0</v>
      </c>
      <c r="O96" s="1"/>
      <c r="P96" s="1"/>
      <c r="Q96" s="1" t="s">
        <v>98</v>
      </c>
      <c r="R96" s="1">
        <v>1.4</v>
      </c>
      <c r="S96" s="1">
        <v>2.13</v>
      </c>
      <c r="T96" s="1">
        <v>1.48</v>
      </c>
      <c r="U96" s="1">
        <v>0</v>
      </c>
      <c r="V96" s="1"/>
      <c r="W96" s="1"/>
      <c r="X96" s="1" t="s">
        <v>98</v>
      </c>
      <c r="Y96" s="1">
        <v>0.71</v>
      </c>
      <c r="Z96" s="1">
        <v>0</v>
      </c>
      <c r="AA96" s="1">
        <v>0</v>
      </c>
      <c r="AB96" s="1">
        <v>8.76</v>
      </c>
      <c r="AC96" s="1"/>
      <c r="AD96" s="1"/>
      <c r="AE96" s="6" t="s">
        <v>98</v>
      </c>
      <c r="AF96" s="6">
        <v>0.11</v>
      </c>
      <c r="AG96" s="6">
        <v>0</v>
      </c>
      <c r="AH96" s="6">
        <v>0.12</v>
      </c>
      <c r="AI96" s="6">
        <v>0</v>
      </c>
      <c r="AJ96" s="1"/>
      <c r="AK96" s="1"/>
      <c r="AL96" s="6" t="s">
        <v>98</v>
      </c>
      <c r="AM96" s="6">
        <v>0</v>
      </c>
      <c r="AN96" s="6">
        <v>0</v>
      </c>
      <c r="AO96" s="6">
        <v>0</v>
      </c>
      <c r="AP96" s="6">
        <v>0</v>
      </c>
      <c r="AQ96" s="1"/>
      <c r="AR96" s="1"/>
      <c r="AS96" s="6" t="s">
        <v>98</v>
      </c>
      <c r="AT96" s="6">
        <v>0.89</v>
      </c>
      <c r="AU96" s="6">
        <v>0.82</v>
      </c>
      <c r="AV96" s="6">
        <v>0.96</v>
      </c>
      <c r="AW96" s="6">
        <v>0</v>
      </c>
      <c r="AZ96" s="6" t="s">
        <v>98</v>
      </c>
      <c r="BA96" s="6">
        <v>0.03</v>
      </c>
      <c r="BB96" s="6">
        <v>0</v>
      </c>
      <c r="BC96" s="6">
        <v>0.04</v>
      </c>
      <c r="BD96" s="6">
        <v>0</v>
      </c>
      <c r="BG96" s="6" t="s">
        <v>98</v>
      </c>
      <c r="BH96" s="6">
        <v>0.69</v>
      </c>
      <c r="BI96" s="6">
        <v>0</v>
      </c>
      <c r="BJ96" s="6">
        <v>0.79</v>
      </c>
      <c r="BK96" s="6">
        <v>0</v>
      </c>
      <c r="BN96" s="6" t="s">
        <v>98</v>
      </c>
      <c r="BO96" s="6">
        <v>0.19</v>
      </c>
      <c r="BP96" s="6">
        <v>1.31</v>
      </c>
      <c r="BQ96" s="6">
        <v>0.14000000000000001</v>
      </c>
      <c r="BR96" s="6">
        <v>0</v>
      </c>
      <c r="BU96" s="6" t="s">
        <v>98</v>
      </c>
      <c r="BV96" s="6">
        <v>0</v>
      </c>
      <c r="BW96" s="6">
        <v>0</v>
      </c>
      <c r="BX96" s="6">
        <v>0</v>
      </c>
      <c r="BY96" s="6">
        <v>0</v>
      </c>
      <c r="CB96" s="6" t="s">
        <v>98</v>
      </c>
      <c r="CC96" s="6">
        <v>0</v>
      </c>
      <c r="CD96" s="6">
        <v>0</v>
      </c>
      <c r="CE96" s="6">
        <v>0</v>
      </c>
      <c r="CF96" s="6">
        <v>0</v>
      </c>
      <c r="CI96" s="6" t="s">
        <v>98</v>
      </c>
      <c r="CJ96" s="6">
        <v>0.32</v>
      </c>
      <c r="CK96" s="6">
        <v>0.85</v>
      </c>
      <c r="CL96" s="6">
        <v>0</v>
      </c>
      <c r="CM96" s="6">
        <v>0</v>
      </c>
      <c r="CP96" s="6" t="s">
        <v>98</v>
      </c>
      <c r="CQ96" s="6">
        <v>0</v>
      </c>
      <c r="CR96" s="6">
        <v>0</v>
      </c>
      <c r="CS96" s="6">
        <v>0</v>
      </c>
      <c r="CT96" s="6">
        <v>0</v>
      </c>
      <c r="CW96" s="6" t="s">
        <v>98</v>
      </c>
      <c r="CX96" s="6">
        <v>0</v>
      </c>
      <c r="CY96" s="6">
        <v>0</v>
      </c>
      <c r="CZ96" s="6">
        <v>0</v>
      </c>
      <c r="DA96" s="6">
        <v>0</v>
      </c>
      <c r="DD96" s="6" t="s">
        <v>98</v>
      </c>
      <c r="DE96" s="6">
        <v>3.38</v>
      </c>
      <c r="DF96" s="6">
        <v>8.14</v>
      </c>
      <c r="DG96" s="6">
        <v>0.72</v>
      </c>
      <c r="DH96" s="6">
        <v>0</v>
      </c>
      <c r="DK96" s="6" t="s">
        <v>98</v>
      </c>
      <c r="DL96" s="6">
        <v>1.31</v>
      </c>
      <c r="DM96" s="6">
        <v>6.52</v>
      </c>
      <c r="DN96" s="6">
        <v>0.16</v>
      </c>
      <c r="DO96" s="6">
        <v>0</v>
      </c>
      <c r="DR96" s="6" t="s">
        <v>98</v>
      </c>
      <c r="DS96" s="6">
        <v>1.22</v>
      </c>
      <c r="DT96" s="6">
        <v>5.96</v>
      </c>
      <c r="DU96" s="6">
        <v>0.64</v>
      </c>
      <c r="DV96" s="6">
        <v>0</v>
      </c>
      <c r="DY96" s="6" t="s">
        <v>98</v>
      </c>
      <c r="DZ96" s="6">
        <v>0</v>
      </c>
      <c r="EA96" s="6">
        <v>0</v>
      </c>
      <c r="EB96" s="6">
        <v>0</v>
      </c>
      <c r="EC96" s="6">
        <v>0</v>
      </c>
      <c r="EF96" s="6" t="s">
        <v>98</v>
      </c>
      <c r="EG96" s="6">
        <v>1.45</v>
      </c>
      <c r="EH96" s="6">
        <v>1.73</v>
      </c>
      <c r="EI96" s="6">
        <v>1.6</v>
      </c>
      <c r="EJ96" s="6">
        <v>0</v>
      </c>
      <c r="EM96" s="6" t="s">
        <v>98</v>
      </c>
      <c r="EN96" s="6">
        <v>1.63</v>
      </c>
      <c r="EO96" s="6">
        <v>1.74</v>
      </c>
      <c r="EP96" s="6">
        <v>2.06</v>
      </c>
      <c r="EQ96" s="6">
        <v>0</v>
      </c>
      <c r="ET96" s="6" t="s">
        <v>98</v>
      </c>
      <c r="EU96" s="6">
        <v>0.1</v>
      </c>
      <c r="EV96" s="6">
        <v>0</v>
      </c>
      <c r="EW96" s="6">
        <v>0.16</v>
      </c>
      <c r="EX96" s="6">
        <v>0</v>
      </c>
      <c r="FA96" s="6" t="s">
        <v>98</v>
      </c>
      <c r="FB96" s="6">
        <v>0</v>
      </c>
      <c r="FC96" s="6">
        <v>0</v>
      </c>
      <c r="FD96" s="6">
        <v>0</v>
      </c>
      <c r="FE96" s="6">
        <v>0</v>
      </c>
      <c r="FH96" s="6" t="s">
        <v>98</v>
      </c>
      <c r="FI96" s="6">
        <v>0.75</v>
      </c>
      <c r="FJ96" s="6">
        <v>0.91</v>
      </c>
      <c r="FK96" s="6">
        <v>0</v>
      </c>
      <c r="FL96" s="6">
        <v>0</v>
      </c>
      <c r="FO96" s="6" t="s">
        <v>98</v>
      </c>
      <c r="FP96" s="6">
        <v>0</v>
      </c>
      <c r="FQ96" s="6">
        <v>0</v>
      </c>
      <c r="FR96" s="6">
        <v>0</v>
      </c>
      <c r="FS96" s="6">
        <v>0</v>
      </c>
      <c r="FV96" s="6" t="s">
        <v>98</v>
      </c>
      <c r="FW96" s="6">
        <v>0</v>
      </c>
      <c r="FX96" s="6">
        <v>0</v>
      </c>
      <c r="FY96" s="6">
        <v>0</v>
      </c>
      <c r="FZ96" s="6">
        <v>0</v>
      </c>
      <c r="GC96" s="6" t="s">
        <v>98</v>
      </c>
      <c r="GD96" s="6">
        <v>0</v>
      </c>
      <c r="GE96" s="6">
        <v>0</v>
      </c>
      <c r="GF96" s="6">
        <v>0</v>
      </c>
      <c r="GG96" s="6">
        <v>0</v>
      </c>
      <c r="GJ96" s="58" t="s">
        <v>98</v>
      </c>
      <c r="GK96" s="58">
        <v>0.61</v>
      </c>
      <c r="GL96" s="58">
        <v>0</v>
      </c>
      <c r="GM96" s="58">
        <v>0</v>
      </c>
      <c r="GN96" s="58">
        <v>0</v>
      </c>
      <c r="GQ96" s="58" t="s">
        <v>98</v>
      </c>
      <c r="GR96" s="58">
        <v>0</v>
      </c>
      <c r="GS96" s="58">
        <v>0</v>
      </c>
      <c r="GT96" s="58">
        <v>0</v>
      </c>
      <c r="GU96" s="58">
        <v>0</v>
      </c>
      <c r="GX96" s="64" t="s">
        <v>98</v>
      </c>
      <c r="GY96" s="64">
        <v>0</v>
      </c>
      <c r="GZ96" s="64">
        <v>0</v>
      </c>
      <c r="HA96" s="64">
        <v>0</v>
      </c>
      <c r="HB96" s="64">
        <v>0</v>
      </c>
    </row>
    <row r="97" spans="1:210" x14ac:dyDescent="0.3">
      <c r="A97" s="1">
        <v>4.5999999999999979</v>
      </c>
      <c r="B97" s="1">
        <v>4.6499999999999977</v>
      </c>
      <c r="C97" s="1" t="s">
        <v>99</v>
      </c>
      <c r="D97" s="1">
        <v>0</v>
      </c>
      <c r="E97" s="1">
        <v>0</v>
      </c>
      <c r="F97" s="1">
        <v>0</v>
      </c>
      <c r="G97" s="1">
        <v>0</v>
      </c>
      <c r="H97" s="1"/>
      <c r="I97" s="1"/>
      <c r="J97" s="1" t="s">
        <v>99</v>
      </c>
      <c r="K97" s="1">
        <v>0</v>
      </c>
      <c r="L97" s="1">
        <v>0</v>
      </c>
      <c r="M97" s="1">
        <v>0</v>
      </c>
      <c r="N97" s="1">
        <v>0</v>
      </c>
      <c r="O97" s="1"/>
      <c r="P97" s="1"/>
      <c r="Q97" s="1" t="s">
        <v>99</v>
      </c>
      <c r="R97" s="1">
        <v>0</v>
      </c>
      <c r="S97" s="1">
        <v>0</v>
      </c>
      <c r="T97" s="1">
        <v>0</v>
      </c>
      <c r="U97" s="1">
        <v>0</v>
      </c>
      <c r="V97" s="1"/>
      <c r="W97" s="1"/>
      <c r="X97" s="1" t="s">
        <v>99</v>
      </c>
      <c r="Y97" s="1">
        <v>0</v>
      </c>
      <c r="Z97" s="1">
        <v>0</v>
      </c>
      <c r="AA97" s="1">
        <v>0</v>
      </c>
      <c r="AB97" s="1">
        <v>0</v>
      </c>
      <c r="AC97" s="1"/>
      <c r="AD97" s="1"/>
      <c r="AE97" s="6" t="s">
        <v>99</v>
      </c>
      <c r="AF97" s="6">
        <v>0.26</v>
      </c>
      <c r="AG97" s="6">
        <v>0</v>
      </c>
      <c r="AH97" s="6">
        <v>0.31</v>
      </c>
      <c r="AI97" s="6">
        <v>0</v>
      </c>
      <c r="AJ97" s="1"/>
      <c r="AK97" s="1"/>
      <c r="AL97" s="6" t="s">
        <v>99</v>
      </c>
      <c r="AM97" s="6">
        <v>0</v>
      </c>
      <c r="AN97" s="6">
        <v>0</v>
      </c>
      <c r="AO97" s="6">
        <v>0</v>
      </c>
      <c r="AP97" s="6">
        <v>0</v>
      </c>
      <c r="AQ97" s="1"/>
      <c r="AR97" s="1"/>
      <c r="AS97" s="6" t="s">
        <v>99</v>
      </c>
      <c r="AT97" s="6">
        <v>0</v>
      </c>
      <c r="AU97" s="6">
        <v>0</v>
      </c>
      <c r="AV97" s="6">
        <v>0</v>
      </c>
      <c r="AW97" s="6">
        <v>0</v>
      </c>
      <c r="AZ97" s="6" t="s">
        <v>99</v>
      </c>
      <c r="BA97" s="6">
        <v>0</v>
      </c>
      <c r="BB97" s="6">
        <v>0</v>
      </c>
      <c r="BC97" s="6">
        <v>0</v>
      </c>
      <c r="BD97" s="6">
        <v>0</v>
      </c>
      <c r="BG97" s="6" t="s">
        <v>99</v>
      </c>
      <c r="BH97" s="6">
        <v>0.24</v>
      </c>
      <c r="BI97" s="6">
        <v>0</v>
      </c>
      <c r="BJ97" s="6">
        <v>0.27</v>
      </c>
      <c r="BK97" s="6">
        <v>0</v>
      </c>
      <c r="BN97" s="6" t="s">
        <v>99</v>
      </c>
      <c r="BO97" s="6">
        <v>0</v>
      </c>
      <c r="BP97" s="6">
        <v>0</v>
      </c>
      <c r="BQ97" s="6">
        <v>0</v>
      </c>
      <c r="BR97" s="6">
        <v>0</v>
      </c>
      <c r="BU97" s="6" t="s">
        <v>99</v>
      </c>
      <c r="BV97" s="6">
        <v>0.27</v>
      </c>
      <c r="BW97" s="6">
        <v>0</v>
      </c>
      <c r="BX97" s="6">
        <v>0.34</v>
      </c>
      <c r="BY97" s="6">
        <v>0</v>
      </c>
      <c r="CB97" s="6" t="s">
        <v>99</v>
      </c>
      <c r="CC97" s="6">
        <v>0.54</v>
      </c>
      <c r="CD97" s="6">
        <v>0</v>
      </c>
      <c r="CE97" s="6">
        <v>0.64</v>
      </c>
      <c r="CF97" s="6">
        <v>0</v>
      </c>
      <c r="CI97" s="6" t="s">
        <v>99</v>
      </c>
      <c r="CJ97" s="6">
        <v>0.19</v>
      </c>
      <c r="CK97" s="6">
        <v>0</v>
      </c>
      <c r="CL97" s="6">
        <v>0.23</v>
      </c>
      <c r="CM97" s="6">
        <v>0</v>
      </c>
      <c r="CP97" s="6" t="s">
        <v>99</v>
      </c>
      <c r="CQ97" s="6">
        <v>0.12</v>
      </c>
      <c r="CR97" s="6">
        <v>0</v>
      </c>
      <c r="CS97" s="6">
        <v>0</v>
      </c>
      <c r="CT97" s="6">
        <v>1.81</v>
      </c>
      <c r="CW97" s="6" t="s">
        <v>99</v>
      </c>
      <c r="CX97" s="6">
        <v>1.35</v>
      </c>
      <c r="CY97" s="6">
        <v>0</v>
      </c>
      <c r="CZ97" s="6">
        <v>0</v>
      </c>
      <c r="DA97" s="6">
        <v>0</v>
      </c>
      <c r="DD97" s="6" t="s">
        <v>99</v>
      </c>
      <c r="DE97" s="6">
        <v>0.25</v>
      </c>
      <c r="DF97" s="6">
        <v>0</v>
      </c>
      <c r="DG97" s="6">
        <v>0.13</v>
      </c>
      <c r="DH97" s="6">
        <v>0</v>
      </c>
      <c r="DK97" s="6" t="s">
        <v>99</v>
      </c>
      <c r="DL97" s="6">
        <v>0</v>
      </c>
      <c r="DM97" s="6">
        <v>0</v>
      </c>
      <c r="DN97" s="6">
        <v>0</v>
      </c>
      <c r="DO97" s="6">
        <v>0</v>
      </c>
      <c r="DR97" s="6" t="s">
        <v>99</v>
      </c>
      <c r="DS97" s="6">
        <v>0.27</v>
      </c>
      <c r="DT97" s="6">
        <v>0</v>
      </c>
      <c r="DU97" s="6">
        <v>0.36</v>
      </c>
      <c r="DV97" s="6">
        <v>0</v>
      </c>
      <c r="DY97" s="6" t="s">
        <v>99</v>
      </c>
      <c r="DZ97" s="6">
        <v>0.42</v>
      </c>
      <c r="EA97" s="6">
        <v>0</v>
      </c>
      <c r="EB97" s="6">
        <v>0</v>
      </c>
      <c r="EC97" s="6">
        <v>0</v>
      </c>
      <c r="EF97" s="6" t="s">
        <v>99</v>
      </c>
      <c r="EG97" s="6">
        <v>2.08</v>
      </c>
      <c r="EH97" s="6">
        <v>9.19</v>
      </c>
      <c r="EI97" s="6">
        <v>0</v>
      </c>
      <c r="EJ97" s="6">
        <v>0</v>
      </c>
      <c r="EM97" s="6" t="s">
        <v>99</v>
      </c>
      <c r="EN97" s="6">
        <v>3.41</v>
      </c>
      <c r="EO97" s="6">
        <v>8.98</v>
      </c>
      <c r="EP97" s="6">
        <v>0</v>
      </c>
      <c r="EQ97" s="6">
        <v>0</v>
      </c>
      <c r="ET97" s="6" t="s">
        <v>99</v>
      </c>
      <c r="EU97" s="6">
        <v>0</v>
      </c>
      <c r="EV97" s="6">
        <v>0</v>
      </c>
      <c r="EW97" s="6">
        <v>0</v>
      </c>
      <c r="EX97" s="6">
        <v>0</v>
      </c>
      <c r="FA97" s="6" t="s">
        <v>99</v>
      </c>
      <c r="FB97" s="6">
        <v>0</v>
      </c>
      <c r="FC97" s="6">
        <v>0</v>
      </c>
      <c r="FD97" s="6">
        <v>0</v>
      </c>
      <c r="FE97" s="6">
        <v>0</v>
      </c>
      <c r="FH97" s="6" t="s">
        <v>99</v>
      </c>
      <c r="FI97" s="6">
        <v>0</v>
      </c>
      <c r="FJ97" s="6">
        <v>0</v>
      </c>
      <c r="FK97" s="6">
        <v>0</v>
      </c>
      <c r="FL97" s="6">
        <v>0</v>
      </c>
      <c r="FO97" s="6" t="s">
        <v>99</v>
      </c>
      <c r="FP97" s="6">
        <v>1.83</v>
      </c>
      <c r="FQ97" s="6">
        <v>0</v>
      </c>
      <c r="FR97" s="6">
        <v>1.22</v>
      </c>
      <c r="FS97" s="6">
        <v>9.15</v>
      </c>
      <c r="FV97" s="6" t="s">
        <v>99</v>
      </c>
      <c r="FW97" s="6">
        <v>2.2200000000000002</v>
      </c>
      <c r="FX97" s="6">
        <v>0</v>
      </c>
      <c r="FY97" s="6">
        <v>2.87</v>
      </c>
      <c r="FZ97" s="6">
        <v>1.91</v>
      </c>
      <c r="GC97" s="6" t="s">
        <v>99</v>
      </c>
      <c r="GD97" s="6">
        <v>0</v>
      </c>
      <c r="GE97" s="6">
        <v>0</v>
      </c>
      <c r="GF97" s="6">
        <v>0</v>
      </c>
      <c r="GG97" s="6">
        <v>0</v>
      </c>
      <c r="GJ97" s="58" t="s">
        <v>99</v>
      </c>
      <c r="GK97" s="58">
        <v>0</v>
      </c>
      <c r="GL97" s="58">
        <v>0</v>
      </c>
      <c r="GM97" s="58">
        <v>0</v>
      </c>
      <c r="GN97" s="58">
        <v>0</v>
      </c>
      <c r="GQ97" s="58" t="s">
        <v>99</v>
      </c>
      <c r="GR97" s="58">
        <v>0</v>
      </c>
      <c r="GS97" s="58">
        <v>0</v>
      </c>
      <c r="GT97" s="58">
        <v>0</v>
      </c>
      <c r="GU97" s="58">
        <v>0</v>
      </c>
      <c r="GX97" s="64" t="s">
        <v>99</v>
      </c>
      <c r="GY97" s="64">
        <v>0</v>
      </c>
      <c r="GZ97" s="64">
        <v>0</v>
      </c>
      <c r="HA97" s="64">
        <v>0</v>
      </c>
      <c r="HB97" s="64">
        <v>0</v>
      </c>
    </row>
    <row r="98" spans="1:210" x14ac:dyDescent="0.3">
      <c r="A98" s="1">
        <v>4.6499999999999977</v>
      </c>
      <c r="B98" s="1">
        <v>4.6999999999999975</v>
      </c>
      <c r="C98" s="1" t="s">
        <v>100</v>
      </c>
      <c r="D98" s="1">
        <v>0</v>
      </c>
      <c r="E98" s="1">
        <v>0</v>
      </c>
      <c r="F98" s="1">
        <v>0</v>
      </c>
      <c r="G98" s="1">
        <v>0</v>
      </c>
      <c r="H98" s="1"/>
      <c r="I98" s="1"/>
      <c r="J98" s="1" t="s">
        <v>100</v>
      </c>
      <c r="K98" s="1">
        <v>0</v>
      </c>
      <c r="L98" s="1">
        <v>0</v>
      </c>
      <c r="M98" s="1">
        <v>0</v>
      </c>
      <c r="N98" s="1">
        <v>0</v>
      </c>
      <c r="O98" s="1"/>
      <c r="P98" s="1"/>
      <c r="Q98" s="1" t="s">
        <v>100</v>
      </c>
      <c r="R98" s="1">
        <v>0</v>
      </c>
      <c r="S98" s="1">
        <v>0</v>
      </c>
      <c r="T98" s="1">
        <v>0</v>
      </c>
      <c r="U98" s="1">
        <v>0</v>
      </c>
      <c r="V98" s="1"/>
      <c r="W98" s="1"/>
      <c r="X98" s="1" t="s">
        <v>100</v>
      </c>
      <c r="Y98" s="1">
        <v>0.76</v>
      </c>
      <c r="Z98" s="1">
        <v>0</v>
      </c>
      <c r="AA98" s="1">
        <v>0.98</v>
      </c>
      <c r="AB98" s="1">
        <v>0</v>
      </c>
      <c r="AC98" s="1"/>
      <c r="AD98" s="1"/>
      <c r="AE98" s="6" t="s">
        <v>100</v>
      </c>
      <c r="AF98" s="6">
        <v>0.05</v>
      </c>
      <c r="AG98" s="6">
        <v>0.61</v>
      </c>
      <c r="AH98" s="6">
        <v>0</v>
      </c>
      <c r="AI98" s="6">
        <v>0</v>
      </c>
      <c r="AJ98" s="1"/>
      <c r="AK98" s="1"/>
      <c r="AL98" s="6" t="s">
        <v>100</v>
      </c>
      <c r="AM98" s="6">
        <v>0.25</v>
      </c>
      <c r="AN98" s="6">
        <v>2.16</v>
      </c>
      <c r="AO98" s="6">
        <v>0.06</v>
      </c>
      <c r="AP98" s="6">
        <v>0</v>
      </c>
      <c r="AQ98" s="1"/>
      <c r="AR98" s="1"/>
      <c r="AS98" s="6" t="s">
        <v>100</v>
      </c>
      <c r="AT98" s="6">
        <v>0.49</v>
      </c>
      <c r="AU98" s="6">
        <v>2.5</v>
      </c>
      <c r="AV98" s="6">
        <v>0.28000000000000003</v>
      </c>
      <c r="AW98" s="6">
        <v>0</v>
      </c>
      <c r="AZ98" s="6" t="s">
        <v>100</v>
      </c>
      <c r="BA98" s="6">
        <v>0.04</v>
      </c>
      <c r="BB98" s="6">
        <v>0</v>
      </c>
      <c r="BC98" s="6">
        <v>0.05</v>
      </c>
      <c r="BD98" s="6">
        <v>0</v>
      </c>
      <c r="BG98" s="6" t="s">
        <v>100</v>
      </c>
      <c r="BH98" s="6">
        <v>0.43</v>
      </c>
      <c r="BI98" s="6">
        <v>0</v>
      </c>
      <c r="BJ98" s="6">
        <v>0.5</v>
      </c>
      <c r="BK98" s="6">
        <v>0</v>
      </c>
      <c r="BN98" s="6" t="s">
        <v>100</v>
      </c>
      <c r="BO98" s="6">
        <v>0.06</v>
      </c>
      <c r="BP98" s="6">
        <v>1</v>
      </c>
      <c r="BQ98" s="6">
        <v>0</v>
      </c>
      <c r="BR98" s="6">
        <v>0</v>
      </c>
      <c r="BU98" s="6" t="s">
        <v>100</v>
      </c>
      <c r="BV98" s="6">
        <v>0.37</v>
      </c>
      <c r="BW98" s="6">
        <v>0</v>
      </c>
      <c r="BX98" s="6">
        <v>0.04</v>
      </c>
      <c r="BY98" s="6">
        <v>0</v>
      </c>
      <c r="CB98" s="6" t="s">
        <v>100</v>
      </c>
      <c r="CC98" s="6">
        <v>0.3</v>
      </c>
      <c r="CD98" s="6">
        <v>0</v>
      </c>
      <c r="CE98" s="6">
        <v>0.36</v>
      </c>
      <c r="CF98" s="6">
        <v>0</v>
      </c>
      <c r="CI98" s="6" t="s">
        <v>100</v>
      </c>
      <c r="CJ98" s="6">
        <v>0.16</v>
      </c>
      <c r="CK98" s="6">
        <v>0</v>
      </c>
      <c r="CL98" s="6">
        <v>0.19</v>
      </c>
      <c r="CM98" s="6">
        <v>0</v>
      </c>
      <c r="CP98" s="6" t="s">
        <v>100</v>
      </c>
      <c r="CQ98" s="6">
        <v>0.55000000000000004</v>
      </c>
      <c r="CR98" s="6">
        <v>0</v>
      </c>
      <c r="CS98" s="6">
        <v>0.7</v>
      </c>
      <c r="CT98" s="6">
        <v>0</v>
      </c>
      <c r="CW98" s="6" t="s">
        <v>100</v>
      </c>
      <c r="CX98" s="6">
        <v>0</v>
      </c>
      <c r="CY98" s="6">
        <v>0</v>
      </c>
      <c r="CZ98" s="6">
        <v>0</v>
      </c>
      <c r="DA98" s="6">
        <v>0</v>
      </c>
      <c r="DD98" s="6" t="s">
        <v>100</v>
      </c>
      <c r="DE98" s="6">
        <v>0</v>
      </c>
      <c r="DF98" s="6">
        <v>0</v>
      </c>
      <c r="DG98" s="6">
        <v>0</v>
      </c>
      <c r="DH98" s="6">
        <v>0</v>
      </c>
      <c r="DK98" s="6" t="s">
        <v>100</v>
      </c>
      <c r="DL98" s="6">
        <v>0.62</v>
      </c>
      <c r="DM98" s="6">
        <v>0</v>
      </c>
      <c r="DN98" s="6">
        <v>0.86</v>
      </c>
      <c r="DO98" s="6">
        <v>0</v>
      </c>
      <c r="DR98" s="6" t="s">
        <v>100</v>
      </c>
      <c r="DS98" s="6">
        <v>0.22</v>
      </c>
      <c r="DT98" s="6">
        <v>0</v>
      </c>
      <c r="DU98" s="6">
        <v>0.28000000000000003</v>
      </c>
      <c r="DV98" s="6">
        <v>0</v>
      </c>
      <c r="DY98" s="6" t="s">
        <v>100</v>
      </c>
      <c r="DZ98" s="6">
        <v>0.23</v>
      </c>
      <c r="EA98" s="6">
        <v>0</v>
      </c>
      <c r="EB98" s="6">
        <v>0.31</v>
      </c>
      <c r="EC98" s="6">
        <v>0</v>
      </c>
      <c r="EF98" s="6" t="s">
        <v>100</v>
      </c>
      <c r="EG98" s="6">
        <v>0.44</v>
      </c>
      <c r="EH98" s="6">
        <v>0</v>
      </c>
      <c r="EI98" s="6">
        <v>0</v>
      </c>
      <c r="EJ98" s="6">
        <v>7.28</v>
      </c>
      <c r="EM98" s="6" t="s">
        <v>100</v>
      </c>
      <c r="EN98" s="6">
        <v>0.6</v>
      </c>
      <c r="EO98" s="6">
        <v>0</v>
      </c>
      <c r="EP98" s="6">
        <v>0.65</v>
      </c>
      <c r="EQ98" s="6">
        <v>0</v>
      </c>
      <c r="ET98" s="6" t="s">
        <v>100</v>
      </c>
      <c r="EU98" s="6">
        <v>0</v>
      </c>
      <c r="EV98" s="6">
        <v>0</v>
      </c>
      <c r="EW98" s="6">
        <v>0</v>
      </c>
      <c r="EX98" s="6">
        <v>0</v>
      </c>
      <c r="FA98" s="6" t="s">
        <v>100</v>
      </c>
      <c r="FB98" s="6">
        <v>0.19</v>
      </c>
      <c r="FC98" s="6">
        <v>1.04</v>
      </c>
      <c r="FD98" s="6">
        <v>0</v>
      </c>
      <c r="FE98" s="6">
        <v>0</v>
      </c>
      <c r="FH98" s="6" t="s">
        <v>100</v>
      </c>
      <c r="FI98" s="6">
        <v>0</v>
      </c>
      <c r="FJ98" s="6">
        <v>0</v>
      </c>
      <c r="FK98" s="6">
        <v>0</v>
      </c>
      <c r="FL98" s="6">
        <v>0</v>
      </c>
      <c r="FO98" s="6" t="s">
        <v>100</v>
      </c>
      <c r="FP98" s="6">
        <v>0</v>
      </c>
      <c r="FQ98" s="6">
        <v>0</v>
      </c>
      <c r="FR98" s="6">
        <v>0</v>
      </c>
      <c r="FS98" s="6">
        <v>0</v>
      </c>
      <c r="FV98" s="6" t="s">
        <v>100</v>
      </c>
      <c r="FW98" s="6">
        <v>0</v>
      </c>
      <c r="FX98" s="6">
        <v>0</v>
      </c>
      <c r="FY98" s="6">
        <v>0</v>
      </c>
      <c r="FZ98" s="6">
        <v>0</v>
      </c>
      <c r="GC98" s="6" t="s">
        <v>100</v>
      </c>
      <c r="GD98" s="6">
        <v>0</v>
      </c>
      <c r="GE98" s="6">
        <v>0</v>
      </c>
      <c r="GF98" s="6">
        <v>0</v>
      </c>
      <c r="GG98" s="6">
        <v>0</v>
      </c>
      <c r="GJ98" s="58" t="s">
        <v>100</v>
      </c>
      <c r="GK98" s="58">
        <v>0</v>
      </c>
      <c r="GL98" s="58">
        <v>0</v>
      </c>
      <c r="GM98" s="58">
        <v>0</v>
      </c>
      <c r="GN98" s="58">
        <v>0</v>
      </c>
      <c r="GQ98" s="58" t="s">
        <v>100</v>
      </c>
      <c r="GR98" s="58">
        <v>0.57999999999999996</v>
      </c>
      <c r="GS98" s="58">
        <v>0</v>
      </c>
      <c r="GT98" s="58">
        <v>0</v>
      </c>
      <c r="GU98" s="58">
        <v>0</v>
      </c>
      <c r="GX98" s="64" t="s">
        <v>100</v>
      </c>
      <c r="GY98" s="64">
        <v>0</v>
      </c>
      <c r="GZ98" s="64">
        <v>0</v>
      </c>
      <c r="HA98" s="64">
        <v>0</v>
      </c>
      <c r="HB98" s="64">
        <v>0</v>
      </c>
    </row>
    <row r="99" spans="1:210" x14ac:dyDescent="0.3">
      <c r="A99" s="1">
        <v>4.6999999999999975</v>
      </c>
      <c r="B99" s="1">
        <v>4.7499999999999973</v>
      </c>
      <c r="C99" s="1" t="s">
        <v>101</v>
      </c>
      <c r="D99" s="1">
        <v>6.65</v>
      </c>
      <c r="E99" s="1">
        <v>0</v>
      </c>
      <c r="F99" s="1">
        <v>8.99</v>
      </c>
      <c r="G99" s="1">
        <v>0</v>
      </c>
      <c r="H99" s="1"/>
      <c r="I99" s="1"/>
      <c r="J99" s="1" t="s">
        <v>101</v>
      </c>
      <c r="K99" s="1">
        <v>8.66</v>
      </c>
      <c r="L99" s="1">
        <v>0</v>
      </c>
      <c r="M99" s="1">
        <v>11.37</v>
      </c>
      <c r="N99" s="1">
        <v>0</v>
      </c>
      <c r="O99" s="1"/>
      <c r="P99" s="1"/>
      <c r="Q99" s="1" t="s">
        <v>101</v>
      </c>
      <c r="R99" s="1">
        <v>7.25</v>
      </c>
      <c r="S99" s="1">
        <v>0</v>
      </c>
      <c r="T99" s="1">
        <v>10.07</v>
      </c>
      <c r="U99" s="1">
        <v>0</v>
      </c>
      <c r="V99" s="1"/>
      <c r="W99" s="1"/>
      <c r="X99" s="1" t="s">
        <v>101</v>
      </c>
      <c r="Y99" s="1">
        <v>6.16</v>
      </c>
      <c r="Z99" s="1">
        <v>0</v>
      </c>
      <c r="AA99" s="1">
        <v>9</v>
      </c>
      <c r="AB99" s="1">
        <v>0</v>
      </c>
      <c r="AC99" s="1"/>
      <c r="AD99" s="1"/>
      <c r="AE99" s="6" t="s">
        <v>101</v>
      </c>
      <c r="AF99" s="6">
        <v>1.71</v>
      </c>
      <c r="AG99" s="6">
        <v>0</v>
      </c>
      <c r="AH99" s="6">
        <v>2.0099999999999998</v>
      </c>
      <c r="AI99" s="6">
        <v>0</v>
      </c>
      <c r="AJ99" s="1"/>
      <c r="AK99" s="1"/>
      <c r="AL99" s="6" t="s">
        <v>101</v>
      </c>
      <c r="AM99" s="6">
        <v>1.39</v>
      </c>
      <c r="AN99" s="6">
        <v>0</v>
      </c>
      <c r="AO99" s="6">
        <v>1.65</v>
      </c>
      <c r="AP99" s="6">
        <v>0</v>
      </c>
      <c r="AQ99" s="1"/>
      <c r="AR99" s="1"/>
      <c r="AS99" s="6" t="s">
        <v>101</v>
      </c>
      <c r="AT99" s="6">
        <v>3.08</v>
      </c>
      <c r="AU99" s="6">
        <v>0</v>
      </c>
      <c r="AV99" s="6">
        <v>3.7</v>
      </c>
      <c r="AW99" s="6">
        <v>0</v>
      </c>
      <c r="AZ99" s="6" t="s">
        <v>101</v>
      </c>
      <c r="BA99" s="6">
        <v>1.77</v>
      </c>
      <c r="BB99" s="6">
        <v>0</v>
      </c>
      <c r="BC99" s="6">
        <v>2.13</v>
      </c>
      <c r="BD99" s="6">
        <v>0</v>
      </c>
      <c r="BG99" s="6" t="s">
        <v>101</v>
      </c>
      <c r="BH99" s="6">
        <v>0.71</v>
      </c>
      <c r="BI99" s="6">
        <v>0</v>
      </c>
      <c r="BJ99" s="6">
        <v>0.81</v>
      </c>
      <c r="BK99" s="6">
        <v>0</v>
      </c>
      <c r="BN99" s="6" t="s">
        <v>101</v>
      </c>
      <c r="BO99" s="6">
        <v>3.48</v>
      </c>
      <c r="BP99" s="6">
        <v>0</v>
      </c>
      <c r="BQ99" s="6">
        <v>3.93</v>
      </c>
      <c r="BR99" s="6">
        <v>0</v>
      </c>
      <c r="BU99" s="6" t="s">
        <v>101</v>
      </c>
      <c r="BV99" s="6">
        <v>2.3199999999999998</v>
      </c>
      <c r="BW99" s="6">
        <v>0</v>
      </c>
      <c r="BX99" s="6">
        <v>2.86</v>
      </c>
      <c r="BY99" s="6">
        <v>0</v>
      </c>
      <c r="CB99" s="6" t="s">
        <v>101</v>
      </c>
      <c r="CC99" s="6">
        <v>3.33</v>
      </c>
      <c r="CD99" s="6">
        <v>0</v>
      </c>
      <c r="CE99" s="6">
        <v>3.95</v>
      </c>
      <c r="CF99" s="6">
        <v>0</v>
      </c>
      <c r="CI99" s="6" t="s">
        <v>101</v>
      </c>
      <c r="CJ99" s="6">
        <v>2.91</v>
      </c>
      <c r="CK99" s="6">
        <v>0</v>
      </c>
      <c r="CL99" s="6">
        <v>3.59</v>
      </c>
      <c r="CM99" s="6">
        <v>0</v>
      </c>
      <c r="CP99" s="6" t="s">
        <v>101</v>
      </c>
      <c r="CQ99" s="6">
        <v>7.07</v>
      </c>
      <c r="CR99" s="6">
        <v>0</v>
      </c>
      <c r="CS99" s="6">
        <v>8.9</v>
      </c>
      <c r="CT99" s="6">
        <v>0</v>
      </c>
      <c r="CW99" s="6" t="s">
        <v>101</v>
      </c>
      <c r="CX99" s="6">
        <v>5.48</v>
      </c>
      <c r="CY99" s="6">
        <v>0</v>
      </c>
      <c r="CZ99" s="6">
        <v>7.68</v>
      </c>
      <c r="DA99" s="6">
        <v>0</v>
      </c>
      <c r="DD99" s="6" t="s">
        <v>101</v>
      </c>
      <c r="DE99" s="6">
        <v>6.69</v>
      </c>
      <c r="DF99" s="6">
        <v>0</v>
      </c>
      <c r="DG99" s="6">
        <v>9.5399999999999991</v>
      </c>
      <c r="DH99" s="6">
        <v>0</v>
      </c>
      <c r="DK99" s="6" t="s">
        <v>101</v>
      </c>
      <c r="DL99" s="6">
        <v>5.29</v>
      </c>
      <c r="DM99" s="6">
        <v>0</v>
      </c>
      <c r="DN99" s="6">
        <v>7.34</v>
      </c>
      <c r="DO99" s="6">
        <v>0</v>
      </c>
      <c r="DR99" s="6" t="s">
        <v>101</v>
      </c>
      <c r="DS99" s="6">
        <v>4.13</v>
      </c>
      <c r="DT99" s="6">
        <v>0</v>
      </c>
      <c r="DU99" s="6">
        <v>4.95</v>
      </c>
      <c r="DV99" s="6">
        <v>0</v>
      </c>
      <c r="DY99" s="6" t="s">
        <v>101</v>
      </c>
      <c r="DZ99" s="6">
        <v>1.45</v>
      </c>
      <c r="EA99" s="6">
        <v>0</v>
      </c>
      <c r="EB99" s="6">
        <v>1.98</v>
      </c>
      <c r="EC99" s="6">
        <v>0</v>
      </c>
      <c r="EF99" s="6" t="s">
        <v>101</v>
      </c>
      <c r="EG99" s="6">
        <v>3.9</v>
      </c>
      <c r="EH99" s="6">
        <v>0</v>
      </c>
      <c r="EI99" s="6">
        <v>5.88</v>
      </c>
      <c r="EJ99" s="6">
        <v>0</v>
      </c>
      <c r="EM99" s="6" t="s">
        <v>101</v>
      </c>
      <c r="EN99" s="6">
        <v>0</v>
      </c>
      <c r="EO99" s="6">
        <v>0</v>
      </c>
      <c r="EP99" s="6">
        <v>0</v>
      </c>
      <c r="EQ99" s="6">
        <v>0</v>
      </c>
      <c r="ET99" s="6" t="s">
        <v>101</v>
      </c>
      <c r="EU99" s="6">
        <v>0</v>
      </c>
      <c r="EV99" s="6">
        <v>0</v>
      </c>
      <c r="EW99" s="6">
        <v>0</v>
      </c>
      <c r="EX99" s="6">
        <v>0</v>
      </c>
      <c r="FA99" s="6" t="s">
        <v>101</v>
      </c>
      <c r="FB99" s="6">
        <v>0.62</v>
      </c>
      <c r="FC99" s="6">
        <v>0</v>
      </c>
      <c r="FD99" s="6">
        <v>0.93</v>
      </c>
      <c r="FE99" s="6">
        <v>0</v>
      </c>
      <c r="FH99" s="6" t="s">
        <v>101</v>
      </c>
      <c r="FI99" s="6">
        <v>0.38</v>
      </c>
      <c r="FJ99" s="6">
        <v>0</v>
      </c>
      <c r="FK99" s="6">
        <v>0.6</v>
      </c>
      <c r="FL99" s="6">
        <v>0</v>
      </c>
      <c r="FO99" s="6" t="s">
        <v>101</v>
      </c>
      <c r="FP99" s="6">
        <v>0</v>
      </c>
      <c r="FQ99" s="6">
        <v>0</v>
      </c>
      <c r="FR99" s="6">
        <v>0</v>
      </c>
      <c r="FS99" s="6">
        <v>0</v>
      </c>
      <c r="FV99" s="6" t="s">
        <v>101</v>
      </c>
      <c r="FW99" s="6">
        <v>0.46</v>
      </c>
      <c r="FX99" s="6">
        <v>0</v>
      </c>
      <c r="FY99" s="6">
        <v>0.63</v>
      </c>
      <c r="FZ99" s="6">
        <v>0</v>
      </c>
      <c r="GC99" s="6" t="s">
        <v>101</v>
      </c>
      <c r="GD99" s="6">
        <v>0.44</v>
      </c>
      <c r="GE99" s="6">
        <v>0</v>
      </c>
      <c r="GF99" s="6">
        <v>0.66</v>
      </c>
      <c r="GG99" s="6">
        <v>0</v>
      </c>
      <c r="GJ99" s="58" t="s">
        <v>101</v>
      </c>
      <c r="GK99" s="58">
        <v>0.18</v>
      </c>
      <c r="GL99" s="58">
        <v>0</v>
      </c>
      <c r="GM99" s="58">
        <v>0.28000000000000003</v>
      </c>
      <c r="GN99" s="58">
        <v>0</v>
      </c>
      <c r="GQ99" s="58" t="s">
        <v>101</v>
      </c>
      <c r="GR99" s="58">
        <v>0.56000000000000005</v>
      </c>
      <c r="GS99" s="58">
        <v>0</v>
      </c>
      <c r="GT99" s="58">
        <v>0.79</v>
      </c>
      <c r="GU99" s="58">
        <v>0</v>
      </c>
      <c r="GX99" s="64" t="s">
        <v>101</v>
      </c>
      <c r="GY99" s="64">
        <v>0.27</v>
      </c>
      <c r="GZ99" s="64">
        <v>0</v>
      </c>
      <c r="HA99" s="64">
        <v>0.36</v>
      </c>
      <c r="HB99" s="64">
        <v>0</v>
      </c>
    </row>
    <row r="100" spans="1:210" x14ac:dyDescent="0.3">
      <c r="A100" s="1">
        <v>4.7499999999999973</v>
      </c>
      <c r="B100" s="1">
        <v>4.7999999999999972</v>
      </c>
      <c r="C100" s="1" t="s">
        <v>102</v>
      </c>
      <c r="D100" s="1">
        <v>1.42</v>
      </c>
      <c r="E100" s="1">
        <v>0</v>
      </c>
      <c r="F100" s="1">
        <v>0</v>
      </c>
      <c r="G100" s="1">
        <v>0</v>
      </c>
      <c r="H100" s="1"/>
      <c r="I100" s="1"/>
      <c r="J100" s="1" t="s">
        <v>102</v>
      </c>
      <c r="K100" s="1">
        <v>0</v>
      </c>
      <c r="L100" s="1">
        <v>0</v>
      </c>
      <c r="M100" s="1">
        <v>0</v>
      </c>
      <c r="N100" s="1">
        <v>0</v>
      </c>
      <c r="O100" s="1"/>
      <c r="P100" s="1"/>
      <c r="Q100" s="1" t="s">
        <v>102</v>
      </c>
      <c r="R100" s="1">
        <v>0</v>
      </c>
      <c r="S100" s="1">
        <v>0</v>
      </c>
      <c r="T100" s="1">
        <v>0</v>
      </c>
      <c r="U100" s="1">
        <v>0</v>
      </c>
      <c r="V100" s="1"/>
      <c r="W100" s="1"/>
      <c r="X100" s="1" t="s">
        <v>102</v>
      </c>
      <c r="Y100" s="1">
        <v>0</v>
      </c>
      <c r="Z100" s="1">
        <v>0</v>
      </c>
      <c r="AA100" s="1">
        <v>0</v>
      </c>
      <c r="AB100" s="1">
        <v>0</v>
      </c>
      <c r="AC100" s="1"/>
      <c r="AD100" s="1"/>
      <c r="AE100" s="6" t="s">
        <v>102</v>
      </c>
      <c r="AF100" s="6">
        <v>7.0000000000000007E-2</v>
      </c>
      <c r="AG100" s="6">
        <v>0</v>
      </c>
      <c r="AH100" s="6">
        <v>0.08</v>
      </c>
      <c r="AI100" s="6">
        <v>0</v>
      </c>
      <c r="AJ100" s="1"/>
      <c r="AK100" s="1"/>
      <c r="AL100" s="6" t="s">
        <v>102</v>
      </c>
      <c r="AM100" s="6">
        <v>0.13</v>
      </c>
      <c r="AN100" s="6">
        <v>0.94</v>
      </c>
      <c r="AO100" s="6">
        <v>0.05</v>
      </c>
      <c r="AP100" s="6">
        <v>0</v>
      </c>
      <c r="AQ100" s="1"/>
      <c r="AR100" s="1"/>
      <c r="AS100" s="6" t="s">
        <v>102</v>
      </c>
      <c r="AT100" s="6">
        <v>0</v>
      </c>
      <c r="AU100" s="6">
        <v>0</v>
      </c>
      <c r="AV100" s="6">
        <v>0</v>
      </c>
      <c r="AW100" s="6">
        <v>0</v>
      </c>
      <c r="AZ100" s="6" t="s">
        <v>102</v>
      </c>
      <c r="BA100" s="6">
        <v>0</v>
      </c>
      <c r="BB100" s="6">
        <v>0</v>
      </c>
      <c r="BC100" s="6">
        <v>0</v>
      </c>
      <c r="BD100" s="6">
        <v>0</v>
      </c>
      <c r="BG100" s="6" t="s">
        <v>102</v>
      </c>
      <c r="BH100" s="6">
        <v>7.0000000000000007E-2</v>
      </c>
      <c r="BI100" s="6">
        <v>0</v>
      </c>
      <c r="BJ100" s="6">
        <v>0.08</v>
      </c>
      <c r="BK100" s="6">
        <v>0</v>
      </c>
      <c r="BN100" s="6" t="s">
        <v>102</v>
      </c>
      <c r="BO100" s="6">
        <v>0.1</v>
      </c>
      <c r="BP100" s="6">
        <v>0</v>
      </c>
      <c r="BQ100" s="6">
        <v>0.11</v>
      </c>
      <c r="BR100" s="6">
        <v>0</v>
      </c>
      <c r="BU100" s="6" t="s">
        <v>102</v>
      </c>
      <c r="BV100" s="6">
        <v>0.54</v>
      </c>
      <c r="BW100" s="6">
        <v>4.84</v>
      </c>
      <c r="BX100" s="6">
        <v>0.09</v>
      </c>
      <c r="BY100" s="6">
        <v>0</v>
      </c>
      <c r="CB100" s="6" t="s">
        <v>102</v>
      </c>
      <c r="CC100" s="6">
        <v>0</v>
      </c>
      <c r="CD100" s="6">
        <v>0</v>
      </c>
      <c r="CE100" s="6">
        <v>0</v>
      </c>
      <c r="CF100" s="6">
        <v>0</v>
      </c>
      <c r="CI100" s="6" t="s">
        <v>102</v>
      </c>
      <c r="CJ100" s="6">
        <v>0</v>
      </c>
      <c r="CK100" s="6">
        <v>0</v>
      </c>
      <c r="CL100" s="6">
        <v>0</v>
      </c>
      <c r="CM100" s="6">
        <v>0</v>
      </c>
      <c r="CP100" s="6" t="s">
        <v>102</v>
      </c>
      <c r="CQ100" s="6">
        <v>0</v>
      </c>
      <c r="CR100" s="6">
        <v>0</v>
      </c>
      <c r="CS100" s="6">
        <v>0</v>
      </c>
      <c r="CT100" s="6">
        <v>0</v>
      </c>
      <c r="CW100" s="6" t="s">
        <v>102</v>
      </c>
      <c r="CX100" s="6">
        <v>0</v>
      </c>
      <c r="CY100" s="6">
        <v>0</v>
      </c>
      <c r="CZ100" s="6">
        <v>0</v>
      </c>
      <c r="DA100" s="6">
        <v>0</v>
      </c>
      <c r="DD100" s="6" t="s">
        <v>102</v>
      </c>
      <c r="DE100" s="6">
        <v>0</v>
      </c>
      <c r="DF100" s="6">
        <v>0</v>
      </c>
      <c r="DG100" s="6">
        <v>0</v>
      </c>
      <c r="DH100" s="6">
        <v>0</v>
      </c>
      <c r="DK100" s="6" t="s">
        <v>102</v>
      </c>
      <c r="DL100" s="6">
        <v>0</v>
      </c>
      <c r="DM100" s="6">
        <v>0</v>
      </c>
      <c r="DN100" s="6">
        <v>0</v>
      </c>
      <c r="DO100" s="6">
        <v>0</v>
      </c>
      <c r="DR100" s="6" t="s">
        <v>102</v>
      </c>
      <c r="DS100" s="6">
        <v>0</v>
      </c>
      <c r="DT100" s="6">
        <v>0</v>
      </c>
      <c r="DU100" s="6">
        <v>0</v>
      </c>
      <c r="DV100" s="6">
        <v>0</v>
      </c>
      <c r="DY100" s="6" t="s">
        <v>102</v>
      </c>
      <c r="DZ100" s="6">
        <v>0.11</v>
      </c>
      <c r="EA100" s="6">
        <v>0</v>
      </c>
      <c r="EB100" s="6">
        <v>0.15</v>
      </c>
      <c r="EC100" s="6">
        <v>0</v>
      </c>
      <c r="EF100" s="6" t="s">
        <v>102</v>
      </c>
      <c r="EG100" s="6">
        <v>0</v>
      </c>
      <c r="EH100" s="6">
        <v>0</v>
      </c>
      <c r="EI100" s="6">
        <v>0</v>
      </c>
      <c r="EJ100" s="6">
        <v>0</v>
      </c>
      <c r="EM100" s="6" t="s">
        <v>102</v>
      </c>
      <c r="EN100" s="6">
        <v>0</v>
      </c>
      <c r="EO100" s="6">
        <v>0</v>
      </c>
      <c r="EP100" s="6">
        <v>0</v>
      </c>
      <c r="EQ100" s="6">
        <v>0</v>
      </c>
      <c r="ET100" s="6" t="s">
        <v>102</v>
      </c>
      <c r="EU100" s="6">
        <v>0</v>
      </c>
      <c r="EV100" s="6">
        <v>0</v>
      </c>
      <c r="EW100" s="6">
        <v>0</v>
      </c>
      <c r="EX100" s="6">
        <v>0</v>
      </c>
      <c r="FA100" s="6" t="s">
        <v>102</v>
      </c>
      <c r="FB100" s="6">
        <v>0</v>
      </c>
      <c r="FC100" s="6">
        <v>0</v>
      </c>
      <c r="FD100" s="6">
        <v>0</v>
      </c>
      <c r="FE100" s="6">
        <v>0</v>
      </c>
      <c r="FH100" s="6" t="s">
        <v>102</v>
      </c>
      <c r="FI100" s="6">
        <v>0.14000000000000001</v>
      </c>
      <c r="FJ100" s="6">
        <v>0</v>
      </c>
      <c r="FK100" s="6">
        <v>0</v>
      </c>
      <c r="FL100" s="6">
        <v>1.39</v>
      </c>
      <c r="FO100" s="6" t="s">
        <v>102</v>
      </c>
      <c r="FP100" s="6">
        <v>1.06</v>
      </c>
      <c r="FQ100" s="6">
        <v>0</v>
      </c>
      <c r="FR100" s="6">
        <v>0.99</v>
      </c>
      <c r="FS100" s="6">
        <v>3.53</v>
      </c>
      <c r="FV100" s="6" t="s">
        <v>102</v>
      </c>
      <c r="FW100" s="6">
        <v>0</v>
      </c>
      <c r="FX100" s="6">
        <v>0</v>
      </c>
      <c r="FY100" s="6">
        <v>0</v>
      </c>
      <c r="FZ100" s="6">
        <v>0</v>
      </c>
      <c r="GC100" s="6" t="s">
        <v>102</v>
      </c>
      <c r="GD100" s="6">
        <v>0</v>
      </c>
      <c r="GE100" s="6">
        <v>0</v>
      </c>
      <c r="GF100" s="6">
        <v>0</v>
      </c>
      <c r="GG100" s="6">
        <v>0</v>
      </c>
      <c r="GJ100" s="58" t="s">
        <v>102</v>
      </c>
      <c r="GK100" s="58">
        <v>0</v>
      </c>
      <c r="GL100" s="58">
        <v>0</v>
      </c>
      <c r="GM100" s="58">
        <v>0</v>
      </c>
      <c r="GN100" s="58">
        <v>0</v>
      </c>
      <c r="GQ100" s="58" t="s">
        <v>102</v>
      </c>
      <c r="GR100" s="58">
        <v>0</v>
      </c>
      <c r="GS100" s="58">
        <v>0</v>
      </c>
      <c r="GT100" s="58">
        <v>0</v>
      </c>
      <c r="GU100" s="58">
        <v>0</v>
      </c>
      <c r="GX100" s="64" t="s">
        <v>102</v>
      </c>
      <c r="GY100" s="64">
        <v>0.32</v>
      </c>
      <c r="GZ100" s="64">
        <v>0</v>
      </c>
      <c r="HA100" s="64">
        <v>0.42</v>
      </c>
      <c r="HB100" s="64">
        <v>0</v>
      </c>
    </row>
    <row r="101" spans="1:210"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v>
      </c>
      <c r="S101" s="1">
        <v>0</v>
      </c>
      <c r="T101" s="1">
        <v>0</v>
      </c>
      <c r="U101" s="1">
        <v>0</v>
      </c>
      <c r="V101" s="1"/>
      <c r="W101" s="1"/>
      <c r="X101" s="1" t="s">
        <v>103</v>
      </c>
      <c r="Y101" s="1">
        <v>0</v>
      </c>
      <c r="Z101" s="1">
        <v>0</v>
      </c>
      <c r="AA101" s="1">
        <v>0</v>
      </c>
      <c r="AB101" s="1">
        <v>0</v>
      </c>
      <c r="AC101" s="1"/>
      <c r="AD101" s="1"/>
      <c r="AE101" s="6" t="s">
        <v>103</v>
      </c>
      <c r="AF101" s="6">
        <v>0.22</v>
      </c>
      <c r="AG101" s="6">
        <v>0</v>
      </c>
      <c r="AH101" s="6">
        <v>0.26</v>
      </c>
      <c r="AI101" s="6">
        <v>0</v>
      </c>
      <c r="AJ101" s="1"/>
      <c r="AK101" s="1"/>
      <c r="AL101" s="6" t="s">
        <v>103</v>
      </c>
      <c r="AM101" s="6">
        <v>0.39</v>
      </c>
      <c r="AN101" s="6">
        <v>0</v>
      </c>
      <c r="AO101" s="6">
        <v>0.48</v>
      </c>
      <c r="AP101" s="6">
        <v>0</v>
      </c>
      <c r="AQ101" s="1"/>
      <c r="AR101" s="1"/>
      <c r="AS101" s="6" t="s">
        <v>103</v>
      </c>
      <c r="AT101" s="6">
        <v>0.16</v>
      </c>
      <c r="AU101" s="6">
        <v>0</v>
      </c>
      <c r="AV101" s="6">
        <v>0.19</v>
      </c>
      <c r="AW101" s="6">
        <v>0</v>
      </c>
      <c r="AZ101" s="6" t="s">
        <v>103</v>
      </c>
      <c r="BA101" s="6">
        <v>0.39</v>
      </c>
      <c r="BB101" s="6">
        <v>0</v>
      </c>
      <c r="BC101" s="6">
        <v>0.46</v>
      </c>
      <c r="BD101" s="6">
        <v>0</v>
      </c>
      <c r="BG101" s="6" t="s">
        <v>103</v>
      </c>
      <c r="BH101" s="6">
        <v>0</v>
      </c>
      <c r="BI101" s="6">
        <v>0</v>
      </c>
      <c r="BJ101" s="6">
        <v>0</v>
      </c>
      <c r="BK101" s="6">
        <v>0</v>
      </c>
      <c r="BN101" s="6" t="s">
        <v>103</v>
      </c>
      <c r="BO101" s="6">
        <v>0.05</v>
      </c>
      <c r="BP101" s="6">
        <v>0.83</v>
      </c>
      <c r="BQ101" s="6">
        <v>0</v>
      </c>
      <c r="BR101" s="6">
        <v>0</v>
      </c>
      <c r="BU101" s="6" t="s">
        <v>103</v>
      </c>
      <c r="BV101" s="6">
        <v>0.26</v>
      </c>
      <c r="BW101" s="6">
        <v>2.67</v>
      </c>
      <c r="BX101" s="6">
        <v>0</v>
      </c>
      <c r="BY101" s="6">
        <v>0</v>
      </c>
      <c r="CB101" s="6" t="s">
        <v>103</v>
      </c>
      <c r="CC101" s="6">
        <v>0.26</v>
      </c>
      <c r="CD101" s="6">
        <v>2.86</v>
      </c>
      <c r="CE101" s="6">
        <v>0</v>
      </c>
      <c r="CF101" s="6">
        <v>0</v>
      </c>
      <c r="CI101" s="6" t="s">
        <v>103</v>
      </c>
      <c r="CJ101" s="6">
        <v>0.34</v>
      </c>
      <c r="CK101" s="6">
        <v>0</v>
      </c>
      <c r="CL101" s="6">
        <v>0.42</v>
      </c>
      <c r="CM101" s="6">
        <v>0</v>
      </c>
      <c r="CP101" s="6" t="s">
        <v>103</v>
      </c>
      <c r="CQ101" s="6">
        <v>0</v>
      </c>
      <c r="CR101" s="6">
        <v>0</v>
      </c>
      <c r="CS101" s="6">
        <v>0</v>
      </c>
      <c r="CT101" s="6">
        <v>0</v>
      </c>
      <c r="CW101" s="6" t="s">
        <v>103</v>
      </c>
      <c r="CX101" s="6">
        <v>0</v>
      </c>
      <c r="CY101" s="6">
        <v>0</v>
      </c>
      <c r="CZ101" s="6">
        <v>0</v>
      </c>
      <c r="DA101" s="6">
        <v>0</v>
      </c>
      <c r="DD101" s="6" t="s">
        <v>103</v>
      </c>
      <c r="DE101" s="6">
        <v>0</v>
      </c>
      <c r="DF101" s="6">
        <v>0</v>
      </c>
      <c r="DG101" s="6">
        <v>0</v>
      </c>
      <c r="DH101" s="6">
        <v>0</v>
      </c>
      <c r="DK101" s="6" t="s">
        <v>103</v>
      </c>
      <c r="DL101" s="6">
        <v>0</v>
      </c>
      <c r="DM101" s="6">
        <v>0</v>
      </c>
      <c r="DN101" s="6">
        <v>0</v>
      </c>
      <c r="DO101" s="6">
        <v>0</v>
      </c>
      <c r="DR101" s="6" t="s">
        <v>103</v>
      </c>
      <c r="DS101" s="6">
        <v>0</v>
      </c>
      <c r="DT101" s="6">
        <v>0</v>
      </c>
      <c r="DU101" s="6">
        <v>0</v>
      </c>
      <c r="DV101" s="6">
        <v>0</v>
      </c>
      <c r="DY101" s="6" t="s">
        <v>103</v>
      </c>
      <c r="DZ101" s="6">
        <v>0</v>
      </c>
      <c r="EA101" s="6">
        <v>0</v>
      </c>
      <c r="EB101" s="6">
        <v>0</v>
      </c>
      <c r="EC101" s="6">
        <v>0</v>
      </c>
      <c r="EF101" s="6" t="s">
        <v>103</v>
      </c>
      <c r="EG101" s="6">
        <v>0</v>
      </c>
      <c r="EH101" s="6">
        <v>0</v>
      </c>
      <c r="EI101" s="6">
        <v>0</v>
      </c>
      <c r="EJ101" s="6">
        <v>0</v>
      </c>
      <c r="EM101" s="6" t="s">
        <v>103</v>
      </c>
      <c r="EN101" s="6">
        <v>0.46</v>
      </c>
      <c r="EO101" s="6">
        <v>0</v>
      </c>
      <c r="EP101" s="6">
        <v>0</v>
      </c>
      <c r="EQ101" s="6">
        <v>0</v>
      </c>
      <c r="ET101" s="6" t="s">
        <v>103</v>
      </c>
      <c r="EU101" s="6">
        <v>0.89</v>
      </c>
      <c r="EV101" s="6">
        <v>0</v>
      </c>
      <c r="EW101" s="6">
        <v>0</v>
      </c>
      <c r="EX101" s="6">
        <v>0</v>
      </c>
      <c r="FA101" s="6" t="s">
        <v>103</v>
      </c>
      <c r="FB101" s="6">
        <v>0</v>
      </c>
      <c r="FC101" s="6">
        <v>0</v>
      </c>
      <c r="FD101" s="6">
        <v>0</v>
      </c>
      <c r="FE101" s="6">
        <v>0</v>
      </c>
      <c r="FH101" s="6" t="s">
        <v>103</v>
      </c>
      <c r="FI101" s="6">
        <v>0.12</v>
      </c>
      <c r="FJ101" s="6">
        <v>0</v>
      </c>
      <c r="FK101" s="6">
        <v>0.19</v>
      </c>
      <c r="FL101" s="6">
        <v>0</v>
      </c>
      <c r="FO101" s="6" t="s">
        <v>103</v>
      </c>
      <c r="FP101" s="6">
        <v>0</v>
      </c>
      <c r="FQ101" s="6">
        <v>0</v>
      </c>
      <c r="FR101" s="6">
        <v>0</v>
      </c>
      <c r="FS101" s="6">
        <v>0</v>
      </c>
      <c r="FV101" s="6" t="s">
        <v>103</v>
      </c>
      <c r="FW101" s="6">
        <v>0</v>
      </c>
      <c r="FX101" s="6">
        <v>0</v>
      </c>
      <c r="FY101" s="6">
        <v>0</v>
      </c>
      <c r="FZ101" s="6">
        <v>0</v>
      </c>
      <c r="GC101" s="6" t="s">
        <v>103</v>
      </c>
      <c r="GD101" s="6">
        <v>0</v>
      </c>
      <c r="GE101" s="6">
        <v>0</v>
      </c>
      <c r="GF101" s="6">
        <v>0</v>
      </c>
      <c r="GG101" s="6">
        <v>0</v>
      </c>
      <c r="GJ101" s="58" t="s">
        <v>103</v>
      </c>
      <c r="GK101" s="58">
        <v>0</v>
      </c>
      <c r="GL101" s="58">
        <v>0</v>
      </c>
      <c r="GM101" s="58">
        <v>0</v>
      </c>
      <c r="GN101" s="58">
        <v>0</v>
      </c>
      <c r="GQ101" s="58" t="s">
        <v>103</v>
      </c>
      <c r="GR101" s="58">
        <v>0</v>
      </c>
      <c r="GS101" s="58">
        <v>0</v>
      </c>
      <c r="GT101" s="58">
        <v>0</v>
      </c>
      <c r="GU101" s="58">
        <v>0</v>
      </c>
      <c r="GX101" s="64" t="s">
        <v>103</v>
      </c>
      <c r="GY101" s="64">
        <v>0</v>
      </c>
      <c r="GZ101" s="64">
        <v>0</v>
      </c>
      <c r="HA101" s="64">
        <v>0</v>
      </c>
      <c r="HB101" s="64">
        <v>0</v>
      </c>
    </row>
    <row r="102" spans="1:210" x14ac:dyDescent="0.3">
      <c r="A102" s="1">
        <v>4.849999999999997</v>
      </c>
      <c r="B102" s="1">
        <v>4.8999999999999968</v>
      </c>
      <c r="C102" s="1" t="s">
        <v>104</v>
      </c>
      <c r="D102" s="1">
        <v>0.28999999999999998</v>
      </c>
      <c r="E102" s="1">
        <v>0</v>
      </c>
      <c r="F102" s="1">
        <v>0.39</v>
      </c>
      <c r="G102" s="1">
        <v>0</v>
      </c>
      <c r="H102" s="1"/>
      <c r="I102" s="1"/>
      <c r="J102" s="1" t="s">
        <v>104</v>
      </c>
      <c r="K102" s="1">
        <v>0</v>
      </c>
      <c r="L102" s="1">
        <v>0</v>
      </c>
      <c r="M102" s="1">
        <v>0</v>
      </c>
      <c r="N102" s="1">
        <v>0</v>
      </c>
      <c r="O102" s="1"/>
      <c r="P102" s="1"/>
      <c r="Q102" s="1" t="s">
        <v>104</v>
      </c>
      <c r="R102" s="1">
        <v>0</v>
      </c>
      <c r="S102" s="1">
        <v>0</v>
      </c>
      <c r="T102" s="1">
        <v>0</v>
      </c>
      <c r="U102" s="1">
        <v>0</v>
      </c>
      <c r="V102" s="1"/>
      <c r="W102" s="1"/>
      <c r="X102" s="1" t="s">
        <v>104</v>
      </c>
      <c r="Y102" s="1">
        <v>0.16</v>
      </c>
      <c r="Z102" s="1">
        <v>0</v>
      </c>
      <c r="AA102" s="1">
        <v>0.24</v>
      </c>
      <c r="AB102" s="1">
        <v>0</v>
      </c>
      <c r="AC102" s="1"/>
      <c r="AD102" s="1"/>
      <c r="AE102" s="6" t="s">
        <v>104</v>
      </c>
      <c r="AF102" s="6">
        <v>0.04</v>
      </c>
      <c r="AG102" s="6">
        <v>0</v>
      </c>
      <c r="AH102" s="6">
        <v>0.05</v>
      </c>
      <c r="AI102" s="6">
        <v>0</v>
      </c>
      <c r="AJ102" s="1"/>
      <c r="AK102" s="1"/>
      <c r="AL102" s="6" t="s">
        <v>104</v>
      </c>
      <c r="AM102" s="6">
        <v>0.11</v>
      </c>
      <c r="AN102" s="6">
        <v>0</v>
      </c>
      <c r="AO102" s="6">
        <v>0.13</v>
      </c>
      <c r="AP102" s="6">
        <v>0</v>
      </c>
      <c r="AQ102" s="1"/>
      <c r="AR102" s="1"/>
      <c r="AS102" s="6" t="s">
        <v>104</v>
      </c>
      <c r="AT102" s="6">
        <v>0</v>
      </c>
      <c r="AU102" s="6">
        <v>0</v>
      </c>
      <c r="AV102" s="6">
        <v>0</v>
      </c>
      <c r="AW102" s="6">
        <v>0</v>
      </c>
      <c r="AZ102" s="6" t="s">
        <v>104</v>
      </c>
      <c r="BA102" s="6">
        <v>0.49</v>
      </c>
      <c r="BB102" s="6">
        <v>0</v>
      </c>
      <c r="BC102" s="6">
        <v>0.59</v>
      </c>
      <c r="BD102" s="6">
        <v>0</v>
      </c>
      <c r="BG102" s="6" t="s">
        <v>104</v>
      </c>
      <c r="BH102" s="6">
        <v>0</v>
      </c>
      <c r="BI102" s="6">
        <v>0</v>
      </c>
      <c r="BJ102" s="6">
        <v>0</v>
      </c>
      <c r="BK102" s="6">
        <v>0</v>
      </c>
      <c r="BN102" s="6" t="s">
        <v>104</v>
      </c>
      <c r="BO102" s="6">
        <v>0.27</v>
      </c>
      <c r="BP102" s="6">
        <v>0</v>
      </c>
      <c r="BQ102" s="6">
        <v>0.31</v>
      </c>
      <c r="BR102" s="6">
        <v>0</v>
      </c>
      <c r="BU102" s="6" t="s">
        <v>104</v>
      </c>
      <c r="BV102" s="6">
        <v>0</v>
      </c>
      <c r="BW102" s="6">
        <v>0</v>
      </c>
      <c r="BX102" s="6">
        <v>0</v>
      </c>
      <c r="BY102" s="6">
        <v>0</v>
      </c>
      <c r="CB102" s="6" t="s">
        <v>104</v>
      </c>
      <c r="CC102" s="6">
        <v>0.14000000000000001</v>
      </c>
      <c r="CD102" s="6">
        <v>0</v>
      </c>
      <c r="CE102" s="6">
        <v>0</v>
      </c>
      <c r="CF102" s="6">
        <v>0</v>
      </c>
      <c r="CI102" s="6" t="s">
        <v>104</v>
      </c>
      <c r="CJ102" s="6">
        <v>0</v>
      </c>
      <c r="CK102" s="6">
        <v>0</v>
      </c>
      <c r="CL102" s="6">
        <v>0</v>
      </c>
      <c r="CM102" s="6">
        <v>0</v>
      </c>
      <c r="CP102" s="6" t="s">
        <v>104</v>
      </c>
      <c r="CQ102" s="6">
        <v>0</v>
      </c>
      <c r="CR102" s="6">
        <v>0</v>
      </c>
      <c r="CS102" s="6">
        <v>0</v>
      </c>
      <c r="CT102" s="6">
        <v>0</v>
      </c>
      <c r="CW102" s="6" t="s">
        <v>104</v>
      </c>
      <c r="CX102" s="6">
        <v>0</v>
      </c>
      <c r="CY102" s="6">
        <v>0</v>
      </c>
      <c r="CZ102" s="6">
        <v>0</v>
      </c>
      <c r="DA102" s="6">
        <v>0</v>
      </c>
      <c r="DD102" s="6" t="s">
        <v>104</v>
      </c>
      <c r="DE102" s="6">
        <v>0</v>
      </c>
      <c r="DF102" s="6">
        <v>0</v>
      </c>
      <c r="DG102" s="6">
        <v>0</v>
      </c>
      <c r="DH102" s="6">
        <v>0</v>
      </c>
      <c r="DK102" s="6" t="s">
        <v>104</v>
      </c>
      <c r="DL102" s="6">
        <v>0</v>
      </c>
      <c r="DM102" s="6">
        <v>0</v>
      </c>
      <c r="DN102" s="6">
        <v>0</v>
      </c>
      <c r="DO102" s="6">
        <v>0</v>
      </c>
      <c r="DR102" s="6" t="s">
        <v>104</v>
      </c>
      <c r="DS102" s="6">
        <v>0</v>
      </c>
      <c r="DT102" s="6">
        <v>0</v>
      </c>
      <c r="DU102" s="6">
        <v>0</v>
      </c>
      <c r="DV102" s="6">
        <v>0</v>
      </c>
      <c r="DY102" s="6" t="s">
        <v>104</v>
      </c>
      <c r="DZ102" s="6">
        <v>0</v>
      </c>
      <c r="EA102" s="6">
        <v>0</v>
      </c>
      <c r="EB102" s="6">
        <v>0</v>
      </c>
      <c r="EC102" s="6">
        <v>0</v>
      </c>
      <c r="EF102" s="6" t="s">
        <v>104</v>
      </c>
      <c r="EG102" s="6">
        <v>0</v>
      </c>
      <c r="EH102" s="6">
        <v>0</v>
      </c>
      <c r="EI102" s="6">
        <v>0</v>
      </c>
      <c r="EJ102" s="6">
        <v>0</v>
      </c>
      <c r="EM102" s="6" t="s">
        <v>104</v>
      </c>
      <c r="EN102" s="6">
        <v>0</v>
      </c>
      <c r="EO102" s="6">
        <v>0</v>
      </c>
      <c r="EP102" s="6">
        <v>0</v>
      </c>
      <c r="EQ102" s="6">
        <v>0</v>
      </c>
      <c r="ET102" s="6" t="s">
        <v>104</v>
      </c>
      <c r="EU102" s="6">
        <v>0</v>
      </c>
      <c r="EV102" s="6">
        <v>0</v>
      </c>
      <c r="EW102" s="6">
        <v>0</v>
      </c>
      <c r="EX102" s="6">
        <v>0</v>
      </c>
      <c r="FA102" s="6" t="s">
        <v>104</v>
      </c>
      <c r="FB102" s="6">
        <v>0</v>
      </c>
      <c r="FC102" s="6">
        <v>0</v>
      </c>
      <c r="FD102" s="6">
        <v>0</v>
      </c>
      <c r="FE102" s="6">
        <v>0</v>
      </c>
      <c r="FH102" s="6" t="s">
        <v>104</v>
      </c>
      <c r="FI102" s="6">
        <v>0</v>
      </c>
      <c r="FJ102" s="6">
        <v>0</v>
      </c>
      <c r="FK102" s="6">
        <v>0</v>
      </c>
      <c r="FL102" s="6">
        <v>0</v>
      </c>
      <c r="FO102" s="6" t="s">
        <v>104</v>
      </c>
      <c r="FP102" s="6">
        <v>0</v>
      </c>
      <c r="FQ102" s="6">
        <v>0</v>
      </c>
      <c r="FR102" s="6">
        <v>0</v>
      </c>
      <c r="FS102" s="6">
        <v>0</v>
      </c>
      <c r="FV102" s="6" t="s">
        <v>104</v>
      </c>
      <c r="FW102" s="6">
        <v>0</v>
      </c>
      <c r="FX102" s="6">
        <v>0</v>
      </c>
      <c r="FY102" s="6">
        <v>0</v>
      </c>
      <c r="FZ102" s="6">
        <v>0</v>
      </c>
      <c r="GC102" s="6" t="s">
        <v>104</v>
      </c>
      <c r="GD102" s="6">
        <v>0</v>
      </c>
      <c r="GE102" s="6">
        <v>0</v>
      </c>
      <c r="GF102" s="6">
        <v>0</v>
      </c>
      <c r="GG102" s="6">
        <v>0</v>
      </c>
      <c r="GJ102" s="58" t="s">
        <v>104</v>
      </c>
      <c r="GK102" s="58">
        <v>0</v>
      </c>
      <c r="GL102" s="58">
        <v>0</v>
      </c>
      <c r="GM102" s="58">
        <v>0</v>
      </c>
      <c r="GN102" s="58">
        <v>0</v>
      </c>
      <c r="GQ102" s="58" t="s">
        <v>104</v>
      </c>
      <c r="GR102" s="58">
        <v>0</v>
      </c>
      <c r="GS102" s="58">
        <v>0</v>
      </c>
      <c r="GT102" s="58">
        <v>0</v>
      </c>
      <c r="GU102" s="58">
        <v>0</v>
      </c>
      <c r="GX102" s="64" t="s">
        <v>104</v>
      </c>
      <c r="GY102" s="64">
        <v>0</v>
      </c>
      <c r="GZ102" s="64">
        <v>0</v>
      </c>
      <c r="HA102" s="64">
        <v>0</v>
      </c>
      <c r="HB102" s="64">
        <v>0</v>
      </c>
    </row>
    <row r="103" spans="1:210" x14ac:dyDescent="0.3">
      <c r="A103" s="1">
        <v>4.8999999999999968</v>
      </c>
      <c r="B103" s="1">
        <v>4.9499999999999966</v>
      </c>
      <c r="C103" s="1" t="s">
        <v>105</v>
      </c>
      <c r="D103" s="1">
        <v>0.28999999999999998</v>
      </c>
      <c r="E103" s="1">
        <v>0</v>
      </c>
      <c r="F103" s="1">
        <v>0.39</v>
      </c>
      <c r="G103" s="1">
        <v>0</v>
      </c>
      <c r="H103" s="1"/>
      <c r="I103" s="1"/>
      <c r="J103" s="1" t="s">
        <v>105</v>
      </c>
      <c r="K103" s="1">
        <v>0</v>
      </c>
      <c r="L103" s="1">
        <v>0</v>
      </c>
      <c r="M103" s="1">
        <v>0</v>
      </c>
      <c r="N103" s="1">
        <v>0</v>
      </c>
      <c r="O103" s="1"/>
      <c r="P103" s="1"/>
      <c r="Q103" s="1" t="s">
        <v>105</v>
      </c>
      <c r="R103" s="1">
        <v>0.87</v>
      </c>
      <c r="S103" s="1">
        <v>0</v>
      </c>
      <c r="T103" s="1">
        <v>1.2</v>
      </c>
      <c r="U103" s="1">
        <v>0</v>
      </c>
      <c r="V103" s="1"/>
      <c r="W103" s="1"/>
      <c r="X103" s="1" t="s">
        <v>105</v>
      </c>
      <c r="Y103" s="1">
        <v>0.39</v>
      </c>
      <c r="Z103" s="1">
        <v>0</v>
      </c>
      <c r="AA103" s="1">
        <v>0</v>
      </c>
      <c r="AB103" s="1">
        <v>0</v>
      </c>
      <c r="AC103" s="1"/>
      <c r="AD103" s="1"/>
      <c r="AE103" s="6" t="s">
        <v>105</v>
      </c>
      <c r="AF103" s="6">
        <v>0.35</v>
      </c>
      <c r="AG103" s="6">
        <v>0</v>
      </c>
      <c r="AH103" s="6">
        <v>0.13</v>
      </c>
      <c r="AI103" s="6">
        <v>0</v>
      </c>
      <c r="AJ103" s="1"/>
      <c r="AK103" s="1"/>
      <c r="AL103" s="6" t="s">
        <v>105</v>
      </c>
      <c r="AM103" s="6">
        <v>0</v>
      </c>
      <c r="AN103" s="6">
        <v>0</v>
      </c>
      <c r="AO103" s="6">
        <v>0</v>
      </c>
      <c r="AP103" s="6">
        <v>0</v>
      </c>
      <c r="AQ103" s="1"/>
      <c r="AR103" s="1"/>
      <c r="AS103" s="6" t="s">
        <v>105</v>
      </c>
      <c r="AT103" s="6">
        <v>0</v>
      </c>
      <c r="AU103" s="6">
        <v>0</v>
      </c>
      <c r="AV103" s="6">
        <v>0</v>
      </c>
      <c r="AW103" s="6">
        <v>0</v>
      </c>
      <c r="AZ103" s="6" t="s">
        <v>105</v>
      </c>
      <c r="BA103" s="6">
        <v>0</v>
      </c>
      <c r="BB103" s="6">
        <v>0</v>
      </c>
      <c r="BC103" s="6">
        <v>0</v>
      </c>
      <c r="BD103" s="6">
        <v>0</v>
      </c>
      <c r="BG103" s="6" t="s">
        <v>105</v>
      </c>
      <c r="BH103" s="6">
        <v>0.14000000000000001</v>
      </c>
      <c r="BI103" s="6">
        <v>0</v>
      </c>
      <c r="BJ103" s="6">
        <v>0.16</v>
      </c>
      <c r="BK103" s="6">
        <v>0</v>
      </c>
      <c r="BN103" s="6" t="s">
        <v>105</v>
      </c>
      <c r="BO103" s="6">
        <v>0.16</v>
      </c>
      <c r="BP103" s="6">
        <v>0</v>
      </c>
      <c r="BQ103" s="6">
        <v>0.06</v>
      </c>
      <c r="BR103" s="6">
        <v>0</v>
      </c>
      <c r="BU103" s="6" t="s">
        <v>105</v>
      </c>
      <c r="BV103" s="6">
        <v>0.06</v>
      </c>
      <c r="BW103" s="6">
        <v>0.63</v>
      </c>
      <c r="BX103" s="6">
        <v>0</v>
      </c>
      <c r="BY103" s="6">
        <v>0</v>
      </c>
      <c r="CB103" s="6" t="s">
        <v>105</v>
      </c>
      <c r="CC103" s="6">
        <v>0</v>
      </c>
      <c r="CD103" s="6">
        <v>0</v>
      </c>
      <c r="CE103" s="6">
        <v>0</v>
      </c>
      <c r="CF103" s="6">
        <v>0</v>
      </c>
      <c r="CI103" s="6" t="s">
        <v>105</v>
      </c>
      <c r="CJ103" s="6">
        <v>0</v>
      </c>
      <c r="CK103" s="6">
        <v>0</v>
      </c>
      <c r="CL103" s="6">
        <v>0</v>
      </c>
      <c r="CM103" s="6">
        <v>0</v>
      </c>
      <c r="CP103" s="6" t="s">
        <v>105</v>
      </c>
      <c r="CQ103" s="6">
        <v>0</v>
      </c>
      <c r="CR103" s="6">
        <v>0</v>
      </c>
      <c r="CS103" s="6">
        <v>0</v>
      </c>
      <c r="CT103" s="6">
        <v>0</v>
      </c>
      <c r="CW103" s="6" t="s">
        <v>105</v>
      </c>
      <c r="CX103" s="6">
        <v>0</v>
      </c>
      <c r="CY103" s="6">
        <v>0</v>
      </c>
      <c r="CZ103" s="6">
        <v>0</v>
      </c>
      <c r="DA103" s="6">
        <v>0</v>
      </c>
      <c r="DD103" s="6" t="s">
        <v>105</v>
      </c>
      <c r="DE103" s="6">
        <v>0</v>
      </c>
      <c r="DF103" s="6">
        <v>0</v>
      </c>
      <c r="DG103" s="6">
        <v>0</v>
      </c>
      <c r="DH103" s="6">
        <v>0</v>
      </c>
      <c r="DK103" s="6" t="s">
        <v>105</v>
      </c>
      <c r="DL103" s="6">
        <v>0</v>
      </c>
      <c r="DM103" s="6">
        <v>0</v>
      </c>
      <c r="DN103" s="6">
        <v>0</v>
      </c>
      <c r="DO103" s="6">
        <v>0</v>
      </c>
      <c r="DR103" s="6" t="s">
        <v>105</v>
      </c>
      <c r="DS103" s="6">
        <v>0</v>
      </c>
      <c r="DT103" s="6">
        <v>0</v>
      </c>
      <c r="DU103" s="6">
        <v>0</v>
      </c>
      <c r="DV103" s="6">
        <v>0</v>
      </c>
      <c r="DY103" s="6" t="s">
        <v>105</v>
      </c>
      <c r="DZ103" s="6">
        <v>0</v>
      </c>
      <c r="EA103" s="6">
        <v>0</v>
      </c>
      <c r="EB103" s="6">
        <v>0</v>
      </c>
      <c r="EC103" s="6">
        <v>0</v>
      </c>
      <c r="EF103" s="6" t="s">
        <v>105</v>
      </c>
      <c r="EG103" s="6">
        <v>0.7</v>
      </c>
      <c r="EH103" s="6">
        <v>1.35</v>
      </c>
      <c r="EI103" s="6">
        <v>0.59</v>
      </c>
      <c r="EJ103" s="6">
        <v>0</v>
      </c>
      <c r="EM103" s="6" t="s">
        <v>105</v>
      </c>
      <c r="EN103" s="6">
        <v>0</v>
      </c>
      <c r="EO103" s="6">
        <v>0</v>
      </c>
      <c r="EP103" s="6">
        <v>0</v>
      </c>
      <c r="EQ103" s="6">
        <v>0</v>
      </c>
      <c r="ET103" s="6" t="s">
        <v>105</v>
      </c>
      <c r="EU103" s="6">
        <v>0.75</v>
      </c>
      <c r="EV103" s="6">
        <v>0</v>
      </c>
      <c r="EW103" s="6">
        <v>1.22</v>
      </c>
      <c r="EX103" s="6">
        <v>0</v>
      </c>
      <c r="FA103" s="6" t="s">
        <v>105</v>
      </c>
      <c r="FB103" s="6">
        <v>0</v>
      </c>
      <c r="FC103" s="6">
        <v>0</v>
      </c>
      <c r="FD103" s="6">
        <v>0</v>
      </c>
      <c r="FE103" s="6">
        <v>0</v>
      </c>
      <c r="FH103" s="6" t="s">
        <v>105</v>
      </c>
      <c r="FI103" s="6">
        <v>0</v>
      </c>
      <c r="FJ103" s="6">
        <v>0</v>
      </c>
      <c r="FK103" s="6">
        <v>0</v>
      </c>
      <c r="FL103" s="6">
        <v>0</v>
      </c>
      <c r="FO103" s="6" t="s">
        <v>105</v>
      </c>
      <c r="FP103" s="6">
        <v>0</v>
      </c>
      <c r="FQ103" s="6">
        <v>0</v>
      </c>
      <c r="FR103" s="6">
        <v>0</v>
      </c>
      <c r="FS103" s="6">
        <v>0</v>
      </c>
      <c r="FV103" s="6" t="s">
        <v>105</v>
      </c>
      <c r="FW103" s="6">
        <v>0</v>
      </c>
      <c r="FX103" s="6">
        <v>0</v>
      </c>
      <c r="FY103" s="6">
        <v>0</v>
      </c>
      <c r="FZ103" s="6">
        <v>0</v>
      </c>
      <c r="GC103" s="6" t="s">
        <v>105</v>
      </c>
      <c r="GD103" s="6">
        <v>0</v>
      </c>
      <c r="GE103" s="6">
        <v>0</v>
      </c>
      <c r="GF103" s="6">
        <v>0</v>
      </c>
      <c r="GG103" s="6">
        <v>0</v>
      </c>
      <c r="GJ103" s="58" t="s">
        <v>105</v>
      </c>
      <c r="GK103" s="58">
        <v>0</v>
      </c>
      <c r="GL103" s="58">
        <v>0</v>
      </c>
      <c r="GM103" s="58">
        <v>0</v>
      </c>
      <c r="GN103" s="58">
        <v>0</v>
      </c>
      <c r="GQ103" s="58" t="s">
        <v>105</v>
      </c>
      <c r="GR103" s="58">
        <v>0</v>
      </c>
      <c r="GS103" s="58">
        <v>0</v>
      </c>
      <c r="GT103" s="58">
        <v>0</v>
      </c>
      <c r="GU103" s="58">
        <v>0</v>
      </c>
      <c r="GX103" s="64" t="s">
        <v>105</v>
      </c>
      <c r="GY103" s="64">
        <v>0.13</v>
      </c>
      <c r="GZ103" s="64">
        <v>0</v>
      </c>
      <c r="HA103" s="64">
        <v>0</v>
      </c>
      <c r="HB103" s="64">
        <v>0</v>
      </c>
    </row>
    <row r="104" spans="1:210" x14ac:dyDescent="0.3">
      <c r="A104" s="1">
        <v>4.9499999999999966</v>
      </c>
      <c r="B104" s="1">
        <v>4.9999999999999964</v>
      </c>
      <c r="C104" s="1" t="s">
        <v>106</v>
      </c>
      <c r="D104" s="1">
        <v>0.53</v>
      </c>
      <c r="E104" s="1">
        <v>0.83</v>
      </c>
      <c r="F104" s="1">
        <v>0.56999999999999995</v>
      </c>
      <c r="G104" s="1">
        <v>0</v>
      </c>
      <c r="H104" s="1"/>
      <c r="I104" s="1"/>
      <c r="J104" s="1" t="s">
        <v>106</v>
      </c>
      <c r="K104" s="1">
        <v>0.47</v>
      </c>
      <c r="L104" s="1">
        <v>2.33</v>
      </c>
      <c r="M104" s="1">
        <v>0</v>
      </c>
      <c r="N104" s="1">
        <v>0</v>
      </c>
      <c r="O104" s="1"/>
      <c r="P104" s="1"/>
      <c r="Q104" s="1" t="s">
        <v>106</v>
      </c>
      <c r="R104" s="1">
        <v>0.91</v>
      </c>
      <c r="S104" s="1">
        <v>1.1200000000000001</v>
      </c>
      <c r="T104" s="1">
        <v>0.69</v>
      </c>
      <c r="U104" s="1">
        <v>0</v>
      </c>
      <c r="V104" s="1"/>
      <c r="W104" s="1"/>
      <c r="X104" s="1" t="s">
        <v>106</v>
      </c>
      <c r="Y104" s="1">
        <v>0.55000000000000004</v>
      </c>
      <c r="Z104" s="1">
        <v>0</v>
      </c>
      <c r="AA104" s="1">
        <v>0.69</v>
      </c>
      <c r="AB104" s="1">
        <v>0</v>
      </c>
      <c r="AC104" s="1"/>
      <c r="AD104" s="1"/>
      <c r="AE104" s="6" t="s">
        <v>106</v>
      </c>
      <c r="AF104" s="6">
        <v>1.75</v>
      </c>
      <c r="AG104" s="6">
        <v>3.57</v>
      </c>
      <c r="AH104" s="6">
        <v>1.34</v>
      </c>
      <c r="AI104" s="6">
        <v>6.23</v>
      </c>
      <c r="AJ104" s="1"/>
      <c r="AK104" s="1"/>
      <c r="AL104" s="6" t="s">
        <v>106</v>
      </c>
      <c r="AM104" s="6">
        <v>0.76</v>
      </c>
      <c r="AN104" s="6">
        <v>5.14</v>
      </c>
      <c r="AO104" s="6">
        <v>0.17</v>
      </c>
      <c r="AP104" s="6">
        <v>1.67</v>
      </c>
      <c r="AQ104" s="1"/>
      <c r="AR104" s="1"/>
      <c r="AS104" s="6" t="s">
        <v>106</v>
      </c>
      <c r="AT104" s="6">
        <v>0.16</v>
      </c>
      <c r="AU104" s="6">
        <v>1.1499999999999999</v>
      </c>
      <c r="AV104" s="6">
        <v>0</v>
      </c>
      <c r="AW104" s="6">
        <v>0</v>
      </c>
      <c r="AZ104" s="6" t="s">
        <v>106</v>
      </c>
      <c r="BA104" s="6">
        <v>0.05</v>
      </c>
      <c r="BB104" s="6">
        <v>0.46</v>
      </c>
      <c r="BC104" s="6">
        <v>0</v>
      </c>
      <c r="BD104" s="6">
        <v>0</v>
      </c>
      <c r="BG104" s="6" t="s">
        <v>106</v>
      </c>
      <c r="BH104" s="6">
        <v>0</v>
      </c>
      <c r="BI104" s="6">
        <v>0</v>
      </c>
      <c r="BJ104" s="6">
        <v>0</v>
      </c>
      <c r="BK104" s="6">
        <v>0</v>
      </c>
      <c r="BN104" s="6" t="s">
        <v>106</v>
      </c>
      <c r="BO104" s="6">
        <v>0.05</v>
      </c>
      <c r="BP104" s="6">
        <v>0</v>
      </c>
      <c r="BQ104" s="6">
        <v>0.06</v>
      </c>
      <c r="BR104" s="6">
        <v>0</v>
      </c>
      <c r="BU104" s="6" t="s">
        <v>106</v>
      </c>
      <c r="BV104" s="6">
        <v>0.32</v>
      </c>
      <c r="BW104" s="6">
        <v>3.31</v>
      </c>
      <c r="BX104" s="6">
        <v>0</v>
      </c>
      <c r="BY104" s="6">
        <v>0</v>
      </c>
      <c r="CB104" s="6" t="s">
        <v>106</v>
      </c>
      <c r="CC104" s="6">
        <v>0</v>
      </c>
      <c r="CD104" s="6">
        <v>0</v>
      </c>
      <c r="CE104" s="6">
        <v>0</v>
      </c>
      <c r="CF104" s="6">
        <v>0</v>
      </c>
      <c r="CI104" s="6" t="s">
        <v>106</v>
      </c>
      <c r="CJ104" s="6">
        <v>0.61</v>
      </c>
      <c r="CK104" s="6">
        <v>5.76</v>
      </c>
      <c r="CL104" s="6">
        <v>0.11</v>
      </c>
      <c r="CM104" s="6">
        <v>0</v>
      </c>
      <c r="CP104" s="6" t="s">
        <v>106</v>
      </c>
      <c r="CQ104" s="6">
        <v>0.21</v>
      </c>
      <c r="CR104" s="6">
        <v>0</v>
      </c>
      <c r="CS104" s="6">
        <v>0.27</v>
      </c>
      <c r="CT104" s="6">
        <v>0</v>
      </c>
      <c r="CW104" s="6" t="s">
        <v>106</v>
      </c>
      <c r="CX104" s="6">
        <v>0.89</v>
      </c>
      <c r="CY104" s="6">
        <v>0</v>
      </c>
      <c r="CZ104" s="6">
        <v>0</v>
      </c>
      <c r="DA104" s="6">
        <v>0</v>
      </c>
      <c r="DD104" s="6" t="s">
        <v>106</v>
      </c>
      <c r="DE104" s="6">
        <v>2.87</v>
      </c>
      <c r="DF104" s="6">
        <v>7.53</v>
      </c>
      <c r="DG104" s="6">
        <v>1.74</v>
      </c>
      <c r="DH104" s="6">
        <v>0</v>
      </c>
      <c r="DK104" s="6" t="s">
        <v>106</v>
      </c>
      <c r="DL104" s="6">
        <v>2.41</v>
      </c>
      <c r="DM104" s="6">
        <v>3.42</v>
      </c>
      <c r="DN104" s="6">
        <v>2.5499999999999998</v>
      </c>
      <c r="DO104" s="6">
        <v>0</v>
      </c>
      <c r="DR104" s="6" t="s">
        <v>106</v>
      </c>
      <c r="DS104" s="6">
        <v>4.28</v>
      </c>
      <c r="DT104" s="6">
        <v>13.22</v>
      </c>
      <c r="DU104" s="6">
        <v>3.19</v>
      </c>
      <c r="DV104" s="6">
        <v>0</v>
      </c>
      <c r="DY104" s="6" t="s">
        <v>106</v>
      </c>
      <c r="DZ104" s="6">
        <v>4.17</v>
      </c>
      <c r="EA104" s="6">
        <v>5.98</v>
      </c>
      <c r="EB104" s="6">
        <v>3.47</v>
      </c>
      <c r="EC104" s="6">
        <v>0</v>
      </c>
      <c r="EF104" s="6" t="s">
        <v>106</v>
      </c>
      <c r="EG104" s="6">
        <v>5.5</v>
      </c>
      <c r="EH104" s="6">
        <v>9.76</v>
      </c>
      <c r="EI104" s="6">
        <v>4.71</v>
      </c>
      <c r="EJ104" s="6">
        <v>0</v>
      </c>
      <c r="EM104" s="6" t="s">
        <v>106</v>
      </c>
      <c r="EN104" s="6">
        <v>6.08</v>
      </c>
      <c r="EO104" s="6">
        <v>14.76</v>
      </c>
      <c r="EP104" s="6">
        <v>3.49</v>
      </c>
      <c r="EQ104" s="6">
        <v>0</v>
      </c>
      <c r="ET104" s="6" t="s">
        <v>106</v>
      </c>
      <c r="EU104" s="6">
        <v>4.9800000000000004</v>
      </c>
      <c r="EV104" s="6">
        <v>4.51</v>
      </c>
      <c r="EW104" s="6">
        <v>5.75</v>
      </c>
      <c r="EX104" s="6">
        <v>0</v>
      </c>
      <c r="FA104" s="6" t="s">
        <v>106</v>
      </c>
      <c r="FB104" s="6">
        <v>4.6100000000000003</v>
      </c>
      <c r="FC104" s="6">
        <v>6.14</v>
      </c>
      <c r="FD104" s="6">
        <v>4.3600000000000003</v>
      </c>
      <c r="FE104" s="6">
        <v>0</v>
      </c>
      <c r="FH104" s="6" t="s">
        <v>106</v>
      </c>
      <c r="FI104" s="6">
        <v>8.26</v>
      </c>
      <c r="FJ104" s="6">
        <v>15.12</v>
      </c>
      <c r="FK104" s="6">
        <v>6.08</v>
      </c>
      <c r="FL104" s="6">
        <v>1.17</v>
      </c>
      <c r="FO104" s="6" t="s">
        <v>106</v>
      </c>
      <c r="FP104" s="6">
        <v>3.52</v>
      </c>
      <c r="FQ104" s="6">
        <v>15.19</v>
      </c>
      <c r="FR104" s="6">
        <v>1.39</v>
      </c>
      <c r="FS104" s="6">
        <v>1.05</v>
      </c>
      <c r="FV104" s="6" t="s">
        <v>106</v>
      </c>
      <c r="FW104" s="6">
        <v>2.88</v>
      </c>
      <c r="FX104" s="6">
        <v>9.9700000000000006</v>
      </c>
      <c r="FY104" s="6">
        <v>1.69</v>
      </c>
      <c r="FZ104" s="6">
        <v>0</v>
      </c>
      <c r="GC104" s="6" t="s">
        <v>106</v>
      </c>
      <c r="GD104" s="6">
        <v>0</v>
      </c>
      <c r="GE104" s="6">
        <v>0</v>
      </c>
      <c r="GF104" s="6">
        <v>0</v>
      </c>
      <c r="GG104" s="6">
        <v>0</v>
      </c>
      <c r="GJ104" s="58" t="s">
        <v>106</v>
      </c>
      <c r="GK104" s="58">
        <v>0.32</v>
      </c>
      <c r="GL104" s="58">
        <v>1.61</v>
      </c>
      <c r="GM104" s="58">
        <v>0</v>
      </c>
      <c r="GN104" s="58">
        <v>0</v>
      </c>
      <c r="GQ104" s="58" t="s">
        <v>106</v>
      </c>
      <c r="GR104" s="58">
        <v>0</v>
      </c>
      <c r="GS104" s="58">
        <v>0</v>
      </c>
      <c r="GT104" s="58">
        <v>0</v>
      </c>
      <c r="GU104" s="58">
        <v>0</v>
      </c>
      <c r="GX104" s="64" t="s">
        <v>106</v>
      </c>
      <c r="GY104" s="64">
        <v>0</v>
      </c>
      <c r="GZ104" s="64">
        <v>0</v>
      </c>
      <c r="HA104" s="64">
        <v>0</v>
      </c>
      <c r="HB104" s="64">
        <v>0</v>
      </c>
    </row>
    <row r="105" spans="1:210" x14ac:dyDescent="0.3">
      <c r="A105" s="1">
        <v>4.9999999999999964</v>
      </c>
      <c r="B105" s="1">
        <v>5.0499999999999963</v>
      </c>
      <c r="C105" s="1" t="s">
        <v>107</v>
      </c>
      <c r="D105" s="1">
        <v>0</v>
      </c>
      <c r="E105" s="1">
        <v>0</v>
      </c>
      <c r="F105" s="1">
        <v>0</v>
      </c>
      <c r="G105" s="1">
        <v>0</v>
      </c>
      <c r="H105" s="1"/>
      <c r="I105" s="1"/>
      <c r="J105" s="1" t="s">
        <v>107</v>
      </c>
      <c r="K105" s="1">
        <v>0.56000000000000005</v>
      </c>
      <c r="L105" s="1">
        <v>0</v>
      </c>
      <c r="M105" s="1">
        <v>0.73</v>
      </c>
      <c r="N105" s="1">
        <v>0</v>
      </c>
      <c r="O105" s="1"/>
      <c r="P105" s="1"/>
      <c r="Q105" s="1" t="s">
        <v>107</v>
      </c>
      <c r="R105" s="1">
        <v>0.38</v>
      </c>
      <c r="S105" s="1">
        <v>0</v>
      </c>
      <c r="T105" s="1">
        <v>0.53</v>
      </c>
      <c r="U105" s="1">
        <v>0</v>
      </c>
      <c r="V105" s="1"/>
      <c r="W105" s="1"/>
      <c r="X105" s="1" t="s">
        <v>107</v>
      </c>
      <c r="Y105" s="1">
        <v>0.71</v>
      </c>
      <c r="Z105" s="1">
        <v>0</v>
      </c>
      <c r="AA105" s="1">
        <v>0</v>
      </c>
      <c r="AB105" s="1">
        <v>0</v>
      </c>
      <c r="AC105" s="1"/>
      <c r="AD105" s="1"/>
      <c r="AE105" s="6" t="s">
        <v>107</v>
      </c>
      <c r="AF105" s="6">
        <v>0.34</v>
      </c>
      <c r="AG105" s="6">
        <v>0</v>
      </c>
      <c r="AH105" s="6">
        <v>0.4</v>
      </c>
      <c r="AI105" s="6">
        <v>0</v>
      </c>
      <c r="AJ105" s="1"/>
      <c r="AK105" s="1"/>
      <c r="AL105" s="6" t="s">
        <v>107</v>
      </c>
      <c r="AM105" s="6">
        <v>0</v>
      </c>
      <c r="AN105" s="6">
        <v>0</v>
      </c>
      <c r="AO105" s="6">
        <v>0</v>
      </c>
      <c r="AP105" s="6">
        <v>0</v>
      </c>
      <c r="AQ105" s="1"/>
      <c r="AR105" s="1"/>
      <c r="AS105" s="6" t="s">
        <v>107</v>
      </c>
      <c r="AT105" s="6">
        <v>0</v>
      </c>
      <c r="AU105" s="6">
        <v>0</v>
      </c>
      <c r="AV105" s="6">
        <v>0</v>
      </c>
      <c r="AW105" s="6">
        <v>0</v>
      </c>
      <c r="AZ105" s="6" t="s">
        <v>107</v>
      </c>
      <c r="BA105" s="6">
        <v>0</v>
      </c>
      <c r="BB105" s="6">
        <v>0</v>
      </c>
      <c r="BC105" s="6">
        <v>0</v>
      </c>
      <c r="BD105" s="6">
        <v>0</v>
      </c>
      <c r="BG105" s="6" t="s">
        <v>107</v>
      </c>
      <c r="BH105" s="6">
        <v>0.15</v>
      </c>
      <c r="BI105" s="6">
        <v>0</v>
      </c>
      <c r="BJ105" s="6">
        <v>0.17</v>
      </c>
      <c r="BK105" s="6">
        <v>0</v>
      </c>
      <c r="BN105" s="6" t="s">
        <v>107</v>
      </c>
      <c r="BO105" s="6">
        <v>0</v>
      </c>
      <c r="BP105" s="6">
        <v>0</v>
      </c>
      <c r="BQ105" s="6">
        <v>0</v>
      </c>
      <c r="BR105" s="6">
        <v>0</v>
      </c>
      <c r="BU105" s="6" t="s">
        <v>107</v>
      </c>
      <c r="BV105" s="6">
        <v>0.12</v>
      </c>
      <c r="BW105" s="6">
        <v>0</v>
      </c>
      <c r="BX105" s="6">
        <v>0</v>
      </c>
      <c r="BY105" s="6">
        <v>0</v>
      </c>
      <c r="CB105" s="6" t="s">
        <v>107</v>
      </c>
      <c r="CC105" s="6">
        <v>7.0000000000000007E-2</v>
      </c>
      <c r="CD105" s="6">
        <v>0</v>
      </c>
      <c r="CE105" s="6">
        <v>0</v>
      </c>
      <c r="CF105" s="6">
        <v>0</v>
      </c>
      <c r="CI105" s="6" t="s">
        <v>107</v>
      </c>
      <c r="CJ105" s="6">
        <v>0</v>
      </c>
      <c r="CK105" s="6">
        <v>0</v>
      </c>
      <c r="CL105" s="6">
        <v>0</v>
      </c>
      <c r="CM105" s="6">
        <v>0</v>
      </c>
      <c r="CP105" s="6" t="s">
        <v>107</v>
      </c>
      <c r="CQ105" s="6">
        <v>0</v>
      </c>
      <c r="CR105" s="6">
        <v>0</v>
      </c>
      <c r="CS105" s="6">
        <v>0</v>
      </c>
      <c r="CT105" s="6">
        <v>0</v>
      </c>
      <c r="CW105" s="6" t="s">
        <v>107</v>
      </c>
      <c r="CX105" s="6">
        <v>0</v>
      </c>
      <c r="CY105" s="6">
        <v>0</v>
      </c>
      <c r="CZ105" s="6">
        <v>0</v>
      </c>
      <c r="DA105" s="6">
        <v>0</v>
      </c>
      <c r="DD105" s="6" t="s">
        <v>107</v>
      </c>
      <c r="DE105" s="6">
        <v>0</v>
      </c>
      <c r="DF105" s="6">
        <v>0</v>
      </c>
      <c r="DG105" s="6">
        <v>0</v>
      </c>
      <c r="DH105" s="6">
        <v>0</v>
      </c>
      <c r="DK105" s="6" t="s">
        <v>107</v>
      </c>
      <c r="DL105" s="6">
        <v>0</v>
      </c>
      <c r="DM105" s="6">
        <v>0</v>
      </c>
      <c r="DN105" s="6">
        <v>0</v>
      </c>
      <c r="DO105" s="6">
        <v>0</v>
      </c>
      <c r="DR105" s="6" t="s">
        <v>107</v>
      </c>
      <c r="DS105" s="6">
        <v>0</v>
      </c>
      <c r="DT105" s="6">
        <v>0</v>
      </c>
      <c r="DU105" s="6">
        <v>0</v>
      </c>
      <c r="DV105" s="6">
        <v>0</v>
      </c>
      <c r="DY105" s="6" t="s">
        <v>107</v>
      </c>
      <c r="DZ105" s="6">
        <v>0</v>
      </c>
      <c r="EA105" s="6">
        <v>0</v>
      </c>
      <c r="EB105" s="6">
        <v>0</v>
      </c>
      <c r="EC105" s="6">
        <v>0</v>
      </c>
      <c r="EF105" s="6" t="s">
        <v>107</v>
      </c>
      <c r="EG105" s="6">
        <v>0.93</v>
      </c>
      <c r="EH105" s="6">
        <v>2.34</v>
      </c>
      <c r="EI105" s="6">
        <v>0</v>
      </c>
      <c r="EJ105" s="6">
        <v>0</v>
      </c>
      <c r="EM105" s="6" t="s">
        <v>107</v>
      </c>
      <c r="EN105" s="6">
        <v>0</v>
      </c>
      <c r="EO105" s="6">
        <v>0</v>
      </c>
      <c r="EP105" s="6">
        <v>0</v>
      </c>
      <c r="EQ105" s="6">
        <v>0</v>
      </c>
      <c r="ET105" s="6" t="s">
        <v>107</v>
      </c>
      <c r="EU105" s="6">
        <v>0.4</v>
      </c>
      <c r="EV105" s="6">
        <v>0</v>
      </c>
      <c r="EW105" s="6">
        <v>0</v>
      </c>
      <c r="EX105" s="6">
        <v>0</v>
      </c>
      <c r="FA105" s="6" t="s">
        <v>107</v>
      </c>
      <c r="FB105" s="6">
        <v>0.34</v>
      </c>
      <c r="FC105" s="6">
        <v>0</v>
      </c>
      <c r="FD105" s="6">
        <v>0</v>
      </c>
      <c r="FE105" s="6">
        <v>0</v>
      </c>
      <c r="FH105" s="6" t="s">
        <v>107</v>
      </c>
      <c r="FI105" s="6">
        <v>0</v>
      </c>
      <c r="FJ105" s="6">
        <v>0</v>
      </c>
      <c r="FK105" s="6">
        <v>0</v>
      </c>
      <c r="FL105" s="6">
        <v>0</v>
      </c>
      <c r="FO105" s="6" t="s">
        <v>107</v>
      </c>
      <c r="FP105" s="6">
        <v>0</v>
      </c>
      <c r="FQ105" s="6">
        <v>0</v>
      </c>
      <c r="FR105" s="6">
        <v>0</v>
      </c>
      <c r="FS105" s="6">
        <v>0</v>
      </c>
      <c r="FV105" s="6" t="s">
        <v>107</v>
      </c>
      <c r="FW105" s="6">
        <v>0.28999999999999998</v>
      </c>
      <c r="FX105" s="6">
        <v>0</v>
      </c>
      <c r="FY105" s="6">
        <v>0.4</v>
      </c>
      <c r="FZ105" s="6">
        <v>0</v>
      </c>
      <c r="GC105" s="6" t="s">
        <v>107</v>
      </c>
      <c r="GD105" s="6">
        <v>0</v>
      </c>
      <c r="GE105" s="6">
        <v>0</v>
      </c>
      <c r="GF105" s="6">
        <v>0</v>
      </c>
      <c r="GG105" s="6">
        <v>0</v>
      </c>
      <c r="GJ105" s="58" t="s">
        <v>107</v>
      </c>
      <c r="GK105" s="58">
        <v>0.5</v>
      </c>
      <c r="GL105" s="58">
        <v>0</v>
      </c>
      <c r="GM105" s="58">
        <v>0</v>
      </c>
      <c r="GN105" s="58">
        <v>0</v>
      </c>
      <c r="GQ105" s="58" t="s">
        <v>107</v>
      </c>
      <c r="GR105" s="58">
        <v>0</v>
      </c>
      <c r="GS105" s="58">
        <v>0</v>
      </c>
      <c r="GT105" s="58">
        <v>0</v>
      </c>
      <c r="GU105" s="58">
        <v>0</v>
      </c>
      <c r="GX105" s="64" t="s">
        <v>107</v>
      </c>
      <c r="GY105" s="64">
        <v>0</v>
      </c>
      <c r="GZ105" s="64">
        <v>0</v>
      </c>
      <c r="HA105" s="64">
        <v>0</v>
      </c>
      <c r="HB105" s="64">
        <v>0</v>
      </c>
    </row>
    <row r="106" spans="1:210"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v>
      </c>
      <c r="S106" s="1">
        <v>0</v>
      </c>
      <c r="T106" s="1">
        <v>0</v>
      </c>
      <c r="U106" s="1">
        <v>0</v>
      </c>
      <c r="V106" s="1"/>
      <c r="W106" s="1"/>
      <c r="X106" s="1" t="s">
        <v>108</v>
      </c>
      <c r="Y106" s="1">
        <v>0</v>
      </c>
      <c r="Z106" s="1">
        <v>0</v>
      </c>
      <c r="AA106" s="1">
        <v>0</v>
      </c>
      <c r="AB106" s="1">
        <v>0</v>
      </c>
      <c r="AC106" s="1"/>
      <c r="AD106" s="1"/>
      <c r="AE106" s="6" t="s">
        <v>108</v>
      </c>
      <c r="AF106" s="6">
        <v>0</v>
      </c>
      <c r="AG106" s="6">
        <v>0</v>
      </c>
      <c r="AH106" s="6">
        <v>0</v>
      </c>
      <c r="AI106" s="6">
        <v>0</v>
      </c>
      <c r="AJ106" s="1"/>
      <c r="AK106" s="1"/>
      <c r="AL106" s="6" t="s">
        <v>108</v>
      </c>
      <c r="AM106" s="6">
        <v>0</v>
      </c>
      <c r="AN106" s="6">
        <v>0</v>
      </c>
      <c r="AO106" s="6">
        <v>0</v>
      </c>
      <c r="AP106" s="6">
        <v>0</v>
      </c>
      <c r="AQ106" s="1"/>
      <c r="AR106" s="1"/>
      <c r="AS106" s="6" t="s">
        <v>108</v>
      </c>
      <c r="AT106" s="6">
        <v>0</v>
      </c>
      <c r="AU106" s="6">
        <v>0</v>
      </c>
      <c r="AV106" s="6">
        <v>0</v>
      </c>
      <c r="AW106" s="6">
        <v>0</v>
      </c>
      <c r="AZ106" s="6" t="s">
        <v>108</v>
      </c>
      <c r="BA106" s="6">
        <v>0</v>
      </c>
      <c r="BB106" s="6">
        <v>0</v>
      </c>
      <c r="BC106" s="6">
        <v>0</v>
      </c>
      <c r="BD106" s="6">
        <v>0</v>
      </c>
      <c r="BG106" s="6" t="s">
        <v>108</v>
      </c>
      <c r="BH106" s="6">
        <v>0.13</v>
      </c>
      <c r="BI106" s="6">
        <v>0</v>
      </c>
      <c r="BJ106" s="6">
        <v>0.15</v>
      </c>
      <c r="BK106" s="6">
        <v>0</v>
      </c>
      <c r="BN106" s="6" t="s">
        <v>108</v>
      </c>
      <c r="BO106" s="6">
        <v>0</v>
      </c>
      <c r="BP106" s="6">
        <v>0</v>
      </c>
      <c r="BQ106" s="6">
        <v>0</v>
      </c>
      <c r="BR106" s="6">
        <v>0</v>
      </c>
      <c r="BU106" s="6" t="s">
        <v>108</v>
      </c>
      <c r="BV106" s="6">
        <v>0</v>
      </c>
      <c r="BW106" s="6">
        <v>0</v>
      </c>
      <c r="BX106" s="6">
        <v>0</v>
      </c>
      <c r="BY106" s="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0.7</v>
      </c>
      <c r="DT106" s="6">
        <v>0</v>
      </c>
      <c r="DU106" s="6">
        <v>0.91</v>
      </c>
      <c r="DV106" s="6">
        <v>0</v>
      </c>
      <c r="DY106" s="6" t="s">
        <v>108</v>
      </c>
      <c r="DZ106" s="6">
        <v>0.08</v>
      </c>
      <c r="EA106" s="6">
        <v>0</v>
      </c>
      <c r="EB106" s="6">
        <v>0.1</v>
      </c>
      <c r="EC106" s="6">
        <v>0</v>
      </c>
      <c r="EF106" s="6" t="s">
        <v>108</v>
      </c>
      <c r="EG106" s="6">
        <v>0</v>
      </c>
      <c r="EH106" s="6">
        <v>0</v>
      </c>
      <c r="EI106" s="6">
        <v>0</v>
      </c>
      <c r="EJ106" s="6">
        <v>0</v>
      </c>
      <c r="EM106" s="6" t="s">
        <v>108</v>
      </c>
      <c r="EN106" s="6">
        <v>0</v>
      </c>
      <c r="EO106" s="6">
        <v>0</v>
      </c>
      <c r="EP106" s="6">
        <v>0</v>
      </c>
      <c r="EQ106" s="6">
        <v>0</v>
      </c>
      <c r="ET106" s="6" t="s">
        <v>108</v>
      </c>
      <c r="EU106" s="6">
        <v>0</v>
      </c>
      <c r="EV106" s="6">
        <v>0</v>
      </c>
      <c r="EW106" s="6">
        <v>0</v>
      </c>
      <c r="EX106" s="6">
        <v>0</v>
      </c>
      <c r="FA106" s="6" t="s">
        <v>108</v>
      </c>
      <c r="FB106" s="6">
        <v>0</v>
      </c>
      <c r="FC106" s="6">
        <v>0</v>
      </c>
      <c r="FD106" s="6">
        <v>0</v>
      </c>
      <c r="FE106" s="6">
        <v>0</v>
      </c>
      <c r="FH106" s="6" t="s">
        <v>108</v>
      </c>
      <c r="FI106" s="6">
        <v>0</v>
      </c>
      <c r="FJ106" s="6">
        <v>0</v>
      </c>
      <c r="FK106" s="6">
        <v>0</v>
      </c>
      <c r="FL106" s="6">
        <v>0</v>
      </c>
      <c r="FO106" s="6" t="s">
        <v>108</v>
      </c>
      <c r="FP106" s="6">
        <v>0</v>
      </c>
      <c r="FQ106" s="6">
        <v>0</v>
      </c>
      <c r="FR106" s="6">
        <v>0</v>
      </c>
      <c r="FS106" s="6">
        <v>0</v>
      </c>
      <c r="FV106" s="6" t="s">
        <v>108</v>
      </c>
      <c r="FW106" s="6">
        <v>0</v>
      </c>
      <c r="FX106" s="6">
        <v>0</v>
      </c>
      <c r="FY106" s="6">
        <v>0</v>
      </c>
      <c r="FZ106" s="6">
        <v>0</v>
      </c>
      <c r="GC106" s="6" t="s">
        <v>108</v>
      </c>
      <c r="GD106" s="6">
        <v>0</v>
      </c>
      <c r="GE106" s="6">
        <v>0</v>
      </c>
      <c r="GF106" s="6">
        <v>0</v>
      </c>
      <c r="GG106" s="6">
        <v>0</v>
      </c>
      <c r="GJ106" s="58" t="s">
        <v>108</v>
      </c>
      <c r="GK106" s="58">
        <v>0</v>
      </c>
      <c r="GL106" s="58">
        <v>0</v>
      </c>
      <c r="GM106" s="58">
        <v>0</v>
      </c>
      <c r="GN106" s="58">
        <v>0</v>
      </c>
      <c r="GQ106" s="58" t="s">
        <v>108</v>
      </c>
      <c r="GR106" s="58">
        <v>0</v>
      </c>
      <c r="GS106" s="58">
        <v>0</v>
      </c>
      <c r="GT106" s="58">
        <v>0</v>
      </c>
      <c r="GU106" s="58">
        <v>0</v>
      </c>
      <c r="GX106" s="64" t="s">
        <v>108</v>
      </c>
      <c r="GY106" s="64">
        <v>0</v>
      </c>
      <c r="GZ106" s="64">
        <v>0</v>
      </c>
      <c r="HA106" s="64">
        <v>0</v>
      </c>
      <c r="HB106" s="64">
        <v>0</v>
      </c>
    </row>
    <row r="107" spans="1:210" x14ac:dyDescent="0.3">
      <c r="A107" s="1">
        <v>5.0999999999999961</v>
      </c>
      <c r="B107" s="1">
        <v>5.1499999999999959</v>
      </c>
      <c r="C107" s="1" t="s">
        <v>109</v>
      </c>
      <c r="D107" s="1">
        <v>0</v>
      </c>
      <c r="E107" s="1">
        <v>0</v>
      </c>
      <c r="F107" s="1">
        <v>0</v>
      </c>
      <c r="G107" s="1">
        <v>0</v>
      </c>
      <c r="H107" s="1"/>
      <c r="I107" s="1"/>
      <c r="J107" s="1" t="s">
        <v>109</v>
      </c>
      <c r="K107" s="1">
        <v>0.09</v>
      </c>
      <c r="L107" s="1">
        <v>0</v>
      </c>
      <c r="M107" s="1">
        <v>0.12</v>
      </c>
      <c r="N107" s="1">
        <v>0</v>
      </c>
      <c r="O107" s="1"/>
      <c r="P107" s="1"/>
      <c r="Q107" s="1" t="s">
        <v>109</v>
      </c>
      <c r="R107" s="1">
        <v>0</v>
      </c>
      <c r="S107" s="1">
        <v>0</v>
      </c>
      <c r="T107" s="1">
        <v>0</v>
      </c>
      <c r="U107" s="1">
        <v>0</v>
      </c>
      <c r="V107" s="1"/>
      <c r="W107" s="1"/>
      <c r="X107" s="1" t="s">
        <v>109</v>
      </c>
      <c r="Y107" s="1">
        <v>0</v>
      </c>
      <c r="Z107" s="1">
        <v>0</v>
      </c>
      <c r="AA107" s="1">
        <v>0</v>
      </c>
      <c r="AB107" s="1">
        <v>0</v>
      </c>
      <c r="AC107" s="1"/>
      <c r="AD107" s="1"/>
      <c r="AE107" s="6" t="s">
        <v>109</v>
      </c>
      <c r="AF107" s="6">
        <v>0</v>
      </c>
      <c r="AG107" s="6">
        <v>0</v>
      </c>
      <c r="AH107" s="6">
        <v>0</v>
      </c>
      <c r="AI107" s="6">
        <v>0</v>
      </c>
      <c r="AJ107" s="1"/>
      <c r="AK107" s="1"/>
      <c r="AL107" s="6" t="s">
        <v>109</v>
      </c>
      <c r="AM107" s="6">
        <v>0</v>
      </c>
      <c r="AN107" s="6">
        <v>0</v>
      </c>
      <c r="AO107" s="6">
        <v>0</v>
      </c>
      <c r="AP107" s="6">
        <v>0</v>
      </c>
      <c r="AQ107" s="1"/>
      <c r="AR107" s="1"/>
      <c r="AS107" s="6" t="s">
        <v>109</v>
      </c>
      <c r="AT107" s="6">
        <v>0</v>
      </c>
      <c r="AU107" s="6">
        <v>0</v>
      </c>
      <c r="AV107" s="6">
        <v>0</v>
      </c>
      <c r="AW107" s="6">
        <v>0</v>
      </c>
      <c r="AZ107" s="6" t="s">
        <v>109</v>
      </c>
      <c r="BA107" s="6">
        <v>0</v>
      </c>
      <c r="BB107" s="6">
        <v>0</v>
      </c>
      <c r="BC107" s="6">
        <v>0</v>
      </c>
      <c r="BD107" s="6">
        <v>0</v>
      </c>
      <c r="BG107" s="6" t="s">
        <v>109</v>
      </c>
      <c r="BH107" s="6">
        <v>0.03</v>
      </c>
      <c r="BI107" s="6">
        <v>0</v>
      </c>
      <c r="BJ107" s="6">
        <v>0.04</v>
      </c>
      <c r="BK107" s="6">
        <v>0</v>
      </c>
      <c r="BN107" s="6" t="s">
        <v>109</v>
      </c>
      <c r="BO107" s="6">
        <v>0</v>
      </c>
      <c r="BP107" s="6">
        <v>0</v>
      </c>
      <c r="BQ107" s="6">
        <v>0</v>
      </c>
      <c r="BR107" s="6">
        <v>0</v>
      </c>
      <c r="BU107" s="6" t="s">
        <v>109</v>
      </c>
      <c r="BV107" s="6">
        <v>0</v>
      </c>
      <c r="BW107" s="6">
        <v>0</v>
      </c>
      <c r="BX107" s="6">
        <v>0</v>
      </c>
      <c r="BY107" s="6">
        <v>0</v>
      </c>
      <c r="CB107" s="6" t="s">
        <v>109</v>
      </c>
      <c r="CC107" s="6">
        <v>0</v>
      </c>
      <c r="CD107" s="6">
        <v>0</v>
      </c>
      <c r="CE107" s="6">
        <v>0</v>
      </c>
      <c r="CF107" s="6">
        <v>0</v>
      </c>
      <c r="CI107" s="6" t="s">
        <v>109</v>
      </c>
      <c r="CJ107" s="6">
        <v>0</v>
      </c>
      <c r="CK107" s="6">
        <v>0</v>
      </c>
      <c r="CL107" s="6">
        <v>0</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c r="EF107" s="6" t="s">
        <v>109</v>
      </c>
      <c r="EG107" s="6">
        <v>0</v>
      </c>
      <c r="EH107" s="6">
        <v>0</v>
      </c>
      <c r="EI107" s="6">
        <v>0</v>
      </c>
      <c r="EJ107" s="6">
        <v>0</v>
      </c>
      <c r="EM107" s="6" t="s">
        <v>109</v>
      </c>
      <c r="EN107" s="6">
        <v>0</v>
      </c>
      <c r="EO107" s="6">
        <v>0</v>
      </c>
      <c r="EP107" s="6">
        <v>0</v>
      </c>
      <c r="EQ107" s="6">
        <v>0</v>
      </c>
      <c r="ET107" s="6" t="s">
        <v>109</v>
      </c>
      <c r="EU107" s="6">
        <v>0</v>
      </c>
      <c r="EV107" s="6">
        <v>0</v>
      </c>
      <c r="EW107" s="6">
        <v>0</v>
      </c>
      <c r="EX107" s="6">
        <v>0</v>
      </c>
      <c r="FA107" s="6" t="s">
        <v>109</v>
      </c>
      <c r="FB107" s="6">
        <v>0</v>
      </c>
      <c r="FC107" s="6">
        <v>0</v>
      </c>
      <c r="FD107" s="6">
        <v>0</v>
      </c>
      <c r="FE107" s="6">
        <v>0</v>
      </c>
      <c r="FH107" s="6" t="s">
        <v>109</v>
      </c>
      <c r="FI107" s="6">
        <v>0</v>
      </c>
      <c r="FJ107" s="6">
        <v>0</v>
      </c>
      <c r="FK107" s="6">
        <v>0</v>
      </c>
      <c r="FL107" s="6">
        <v>0</v>
      </c>
      <c r="FO107" s="6" t="s">
        <v>109</v>
      </c>
      <c r="FP107" s="6">
        <v>0.21</v>
      </c>
      <c r="FQ107" s="6">
        <v>0</v>
      </c>
      <c r="FR107" s="6">
        <v>0.31</v>
      </c>
      <c r="FS107" s="6">
        <v>0</v>
      </c>
      <c r="FV107" s="6" t="s">
        <v>109</v>
      </c>
      <c r="FW107" s="6">
        <v>0</v>
      </c>
      <c r="FX107" s="6">
        <v>0</v>
      </c>
      <c r="FY107" s="6">
        <v>0</v>
      </c>
      <c r="FZ107" s="6">
        <v>0</v>
      </c>
      <c r="GC107" s="6" t="s">
        <v>109</v>
      </c>
      <c r="GD107" s="6">
        <v>0</v>
      </c>
      <c r="GE107" s="6">
        <v>0</v>
      </c>
      <c r="GF107" s="6">
        <v>0</v>
      </c>
      <c r="GG107" s="6">
        <v>0</v>
      </c>
      <c r="GJ107" s="58" t="s">
        <v>109</v>
      </c>
      <c r="GK107" s="58">
        <v>0</v>
      </c>
      <c r="GL107" s="58">
        <v>0</v>
      </c>
      <c r="GM107" s="58">
        <v>0</v>
      </c>
      <c r="GN107" s="58">
        <v>0</v>
      </c>
      <c r="GQ107" s="58" t="s">
        <v>109</v>
      </c>
      <c r="GR107" s="58">
        <v>0</v>
      </c>
      <c r="GS107" s="58">
        <v>0</v>
      </c>
      <c r="GT107" s="58">
        <v>0</v>
      </c>
      <c r="GU107" s="58">
        <v>0</v>
      </c>
      <c r="GX107" s="64" t="s">
        <v>109</v>
      </c>
      <c r="GY107" s="64">
        <v>0</v>
      </c>
      <c r="GZ107" s="64">
        <v>0</v>
      </c>
      <c r="HA107" s="64">
        <v>0</v>
      </c>
      <c r="HB107" s="64">
        <v>0</v>
      </c>
    </row>
    <row r="108" spans="1:210" x14ac:dyDescent="0.3">
      <c r="A108" s="1">
        <v>5.1499999999999959</v>
      </c>
      <c r="B108" s="1">
        <v>5.1999999999999957</v>
      </c>
      <c r="C108" s="1" t="s">
        <v>110</v>
      </c>
      <c r="D108" s="1">
        <v>0</v>
      </c>
      <c r="E108" s="1">
        <v>0</v>
      </c>
      <c r="F108" s="1">
        <v>0</v>
      </c>
      <c r="G108" s="1">
        <v>0</v>
      </c>
      <c r="H108" s="1"/>
      <c r="I108" s="1"/>
      <c r="J108" s="1" t="s">
        <v>110</v>
      </c>
      <c r="K108" s="1">
        <v>0.39</v>
      </c>
      <c r="L108" s="1">
        <v>0</v>
      </c>
      <c r="M108" s="1">
        <v>0.51</v>
      </c>
      <c r="N108" s="1">
        <v>0</v>
      </c>
      <c r="O108" s="1"/>
      <c r="P108" s="1"/>
      <c r="Q108" s="1" t="s">
        <v>110</v>
      </c>
      <c r="R108" s="1">
        <v>0</v>
      </c>
      <c r="S108" s="1">
        <v>0</v>
      </c>
      <c r="T108" s="1">
        <v>0</v>
      </c>
      <c r="U108" s="1">
        <v>0</v>
      </c>
      <c r="V108" s="1"/>
      <c r="W108" s="1"/>
      <c r="X108" s="1" t="s">
        <v>110</v>
      </c>
      <c r="Y108" s="1">
        <v>1.1299999999999999</v>
      </c>
      <c r="Z108" s="1">
        <v>0</v>
      </c>
      <c r="AA108" s="1">
        <v>1.66</v>
      </c>
      <c r="AB108" s="1">
        <v>0</v>
      </c>
      <c r="AC108" s="1"/>
      <c r="AD108" s="1"/>
      <c r="AE108" s="6" t="s">
        <v>110</v>
      </c>
      <c r="AF108" s="6">
        <v>0.16</v>
      </c>
      <c r="AG108" s="6">
        <v>0</v>
      </c>
      <c r="AH108" s="6">
        <v>0.18</v>
      </c>
      <c r="AI108" s="6">
        <v>0</v>
      </c>
      <c r="AJ108" s="1"/>
      <c r="AK108" s="1"/>
      <c r="AL108" s="6" t="s">
        <v>110</v>
      </c>
      <c r="AM108" s="6">
        <v>0.1</v>
      </c>
      <c r="AN108" s="6">
        <v>0</v>
      </c>
      <c r="AO108" s="6">
        <v>0.12</v>
      </c>
      <c r="AP108" s="6">
        <v>0</v>
      </c>
      <c r="AQ108" s="1"/>
      <c r="AR108" s="1"/>
      <c r="AS108" s="6" t="s">
        <v>110</v>
      </c>
      <c r="AT108" s="6">
        <v>0</v>
      </c>
      <c r="AU108" s="6">
        <v>0</v>
      </c>
      <c r="AV108" s="6">
        <v>0</v>
      </c>
      <c r="AW108" s="6">
        <v>0</v>
      </c>
      <c r="AZ108" s="6" t="s">
        <v>110</v>
      </c>
      <c r="BA108" s="6">
        <v>0</v>
      </c>
      <c r="BB108" s="6">
        <v>0</v>
      </c>
      <c r="BC108" s="6">
        <v>0</v>
      </c>
      <c r="BD108" s="6">
        <v>0</v>
      </c>
      <c r="BG108" s="6" t="s">
        <v>110</v>
      </c>
      <c r="BH108" s="6">
        <v>0</v>
      </c>
      <c r="BI108" s="6">
        <v>0</v>
      </c>
      <c r="BJ108" s="6">
        <v>0</v>
      </c>
      <c r="BK108" s="6">
        <v>0</v>
      </c>
      <c r="BN108" s="6" t="s">
        <v>110</v>
      </c>
      <c r="BO108" s="6">
        <v>0</v>
      </c>
      <c r="BP108" s="6">
        <v>0</v>
      </c>
      <c r="BQ108" s="6">
        <v>0</v>
      </c>
      <c r="BR108" s="6">
        <v>0</v>
      </c>
      <c r="BU108" s="6" t="s">
        <v>110</v>
      </c>
      <c r="BV108" s="6">
        <v>0.49</v>
      </c>
      <c r="BW108" s="6">
        <v>0</v>
      </c>
      <c r="BX108" s="6">
        <v>0</v>
      </c>
      <c r="BY108" s="6">
        <v>12.81</v>
      </c>
      <c r="CB108" s="6" t="s">
        <v>110</v>
      </c>
      <c r="CC108" s="6">
        <v>0</v>
      </c>
      <c r="CD108" s="6">
        <v>0</v>
      </c>
      <c r="CE108" s="6">
        <v>0</v>
      </c>
      <c r="CF108" s="6">
        <v>0</v>
      </c>
      <c r="CI108" s="6" t="s">
        <v>110</v>
      </c>
      <c r="CJ108" s="6">
        <v>0</v>
      </c>
      <c r="CK108" s="6">
        <v>0</v>
      </c>
      <c r="CL108" s="6">
        <v>0</v>
      </c>
      <c r="CM108" s="6">
        <v>0</v>
      </c>
      <c r="CP108" s="6" t="s">
        <v>110</v>
      </c>
      <c r="CQ108" s="6">
        <v>0</v>
      </c>
      <c r="CR108" s="6">
        <v>0</v>
      </c>
      <c r="CS108" s="6">
        <v>0</v>
      </c>
      <c r="CT108" s="6">
        <v>0</v>
      </c>
      <c r="CW108" s="6" t="s">
        <v>110</v>
      </c>
      <c r="CX108" s="6">
        <v>0</v>
      </c>
      <c r="CY108" s="6">
        <v>0</v>
      </c>
      <c r="CZ108" s="6">
        <v>0</v>
      </c>
      <c r="DA108" s="6">
        <v>0</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v>
      </c>
      <c r="EA108" s="6">
        <v>0</v>
      </c>
      <c r="EB108" s="6">
        <v>0</v>
      </c>
      <c r="EC108" s="6">
        <v>0</v>
      </c>
      <c r="EF108" s="6" t="s">
        <v>110</v>
      </c>
      <c r="EG108" s="6">
        <v>0</v>
      </c>
      <c r="EH108" s="6">
        <v>0</v>
      </c>
      <c r="EI108" s="6">
        <v>0</v>
      </c>
      <c r="EJ108" s="6">
        <v>0</v>
      </c>
      <c r="EM108" s="6" t="s">
        <v>110</v>
      </c>
      <c r="EN108" s="6">
        <v>0</v>
      </c>
      <c r="EO108" s="6">
        <v>0</v>
      </c>
      <c r="EP108" s="6">
        <v>0</v>
      </c>
      <c r="EQ108" s="6">
        <v>0</v>
      </c>
      <c r="ET108" s="6" t="s">
        <v>110</v>
      </c>
      <c r="EU108" s="6">
        <v>0</v>
      </c>
      <c r="EV108" s="6">
        <v>0</v>
      </c>
      <c r="EW108" s="6">
        <v>0</v>
      </c>
      <c r="EX108" s="6">
        <v>0</v>
      </c>
      <c r="FA108" s="6" t="s">
        <v>110</v>
      </c>
      <c r="FB108" s="6">
        <v>0</v>
      </c>
      <c r="FC108" s="6">
        <v>0</v>
      </c>
      <c r="FD108" s="6">
        <v>0</v>
      </c>
      <c r="FE108" s="6">
        <v>0</v>
      </c>
      <c r="FH108" s="6" t="s">
        <v>110</v>
      </c>
      <c r="FI108" s="6">
        <v>0.48</v>
      </c>
      <c r="FJ108" s="6">
        <v>2.31</v>
      </c>
      <c r="FK108" s="6">
        <v>0</v>
      </c>
      <c r="FL108" s="6">
        <v>0</v>
      </c>
      <c r="FO108" s="6" t="s">
        <v>110</v>
      </c>
      <c r="FP108" s="6">
        <v>0</v>
      </c>
      <c r="FQ108" s="6">
        <v>0</v>
      </c>
      <c r="FR108" s="6">
        <v>0</v>
      </c>
      <c r="FS108" s="6">
        <v>0</v>
      </c>
      <c r="FV108" s="6" t="s">
        <v>110</v>
      </c>
      <c r="FW108" s="6">
        <v>0</v>
      </c>
      <c r="FX108" s="6">
        <v>0</v>
      </c>
      <c r="FY108" s="6">
        <v>0</v>
      </c>
      <c r="FZ108" s="6">
        <v>0</v>
      </c>
      <c r="GC108" s="6" t="s">
        <v>110</v>
      </c>
      <c r="GD108" s="6">
        <v>0</v>
      </c>
      <c r="GE108" s="6">
        <v>0</v>
      </c>
      <c r="GF108" s="6">
        <v>0</v>
      </c>
      <c r="GG108" s="6">
        <v>0</v>
      </c>
      <c r="GJ108" s="58" t="s">
        <v>110</v>
      </c>
      <c r="GK108" s="58">
        <v>0</v>
      </c>
      <c r="GL108" s="58">
        <v>0</v>
      </c>
      <c r="GM108" s="58">
        <v>0</v>
      </c>
      <c r="GN108" s="58">
        <v>0</v>
      </c>
      <c r="GQ108" s="58" t="s">
        <v>110</v>
      </c>
      <c r="GR108" s="58">
        <v>0</v>
      </c>
      <c r="GS108" s="58">
        <v>0</v>
      </c>
      <c r="GT108" s="58">
        <v>0</v>
      </c>
      <c r="GU108" s="58">
        <v>0</v>
      </c>
      <c r="GX108" s="64" t="s">
        <v>110</v>
      </c>
      <c r="GY108" s="64">
        <v>0</v>
      </c>
      <c r="GZ108" s="64">
        <v>0</v>
      </c>
      <c r="HA108" s="64">
        <v>0</v>
      </c>
      <c r="HB108" s="64">
        <v>0</v>
      </c>
    </row>
    <row r="109" spans="1:210" x14ac:dyDescent="0.3">
      <c r="A109" s="1">
        <v>5.1999999999999957</v>
      </c>
      <c r="B109" s="1">
        <v>5.2499999999999956</v>
      </c>
      <c r="C109" s="1" t="s">
        <v>111</v>
      </c>
      <c r="D109" s="1">
        <v>0</v>
      </c>
      <c r="E109" s="1">
        <v>0</v>
      </c>
      <c r="F109" s="1">
        <v>0</v>
      </c>
      <c r="G109" s="1">
        <v>0</v>
      </c>
      <c r="H109" s="1"/>
      <c r="I109" s="1"/>
      <c r="J109" s="1" t="s">
        <v>111</v>
      </c>
      <c r="K109" s="1">
        <v>0</v>
      </c>
      <c r="L109" s="1">
        <v>0</v>
      </c>
      <c r="M109" s="1">
        <v>0</v>
      </c>
      <c r="N109" s="1">
        <v>0</v>
      </c>
      <c r="O109" s="1"/>
      <c r="P109" s="1"/>
      <c r="Q109" s="1" t="s">
        <v>111</v>
      </c>
      <c r="R109" s="1">
        <v>0</v>
      </c>
      <c r="S109" s="1">
        <v>0</v>
      </c>
      <c r="T109" s="1">
        <v>0</v>
      </c>
      <c r="U109" s="1">
        <v>0</v>
      </c>
      <c r="V109" s="1"/>
      <c r="W109" s="1"/>
      <c r="X109" s="1" t="s">
        <v>111</v>
      </c>
      <c r="Y109" s="1">
        <v>0</v>
      </c>
      <c r="Z109" s="1">
        <v>0</v>
      </c>
      <c r="AA109" s="1">
        <v>0</v>
      </c>
      <c r="AB109" s="1">
        <v>0</v>
      </c>
      <c r="AC109" s="1"/>
      <c r="AD109" s="1"/>
      <c r="AE109" s="6" t="s">
        <v>111</v>
      </c>
      <c r="AF109" s="6">
        <v>0</v>
      </c>
      <c r="AG109" s="6">
        <v>0</v>
      </c>
      <c r="AH109" s="6">
        <v>0</v>
      </c>
      <c r="AI109" s="6">
        <v>0</v>
      </c>
      <c r="AJ109" s="1"/>
      <c r="AK109" s="1"/>
      <c r="AL109" s="6" t="s">
        <v>111</v>
      </c>
      <c r="AM109" s="6">
        <v>0</v>
      </c>
      <c r="AN109" s="6">
        <v>0</v>
      </c>
      <c r="AO109" s="6">
        <v>0</v>
      </c>
      <c r="AP109" s="6">
        <v>0</v>
      </c>
      <c r="AQ109" s="1"/>
      <c r="AR109" s="1"/>
      <c r="AS109" s="6" t="s">
        <v>111</v>
      </c>
      <c r="AT109" s="6">
        <v>0</v>
      </c>
      <c r="AU109" s="6">
        <v>0</v>
      </c>
      <c r="AV109" s="6">
        <v>0</v>
      </c>
      <c r="AW109" s="6">
        <v>0</v>
      </c>
      <c r="AZ109" s="6" t="s">
        <v>111</v>
      </c>
      <c r="BA109" s="6">
        <v>0</v>
      </c>
      <c r="BB109" s="6">
        <v>0</v>
      </c>
      <c r="BC109" s="6">
        <v>0</v>
      </c>
      <c r="BD109" s="6">
        <v>0</v>
      </c>
      <c r="BG109" s="6" t="s">
        <v>111</v>
      </c>
      <c r="BH109" s="6">
        <v>0.56000000000000005</v>
      </c>
      <c r="BI109" s="6">
        <v>7.68</v>
      </c>
      <c r="BJ109" s="6">
        <v>0</v>
      </c>
      <c r="BK109" s="6">
        <v>0</v>
      </c>
      <c r="BN109" s="6" t="s">
        <v>111</v>
      </c>
      <c r="BO109" s="6">
        <v>0</v>
      </c>
      <c r="BP109" s="6">
        <v>0</v>
      </c>
      <c r="BQ109" s="6">
        <v>0</v>
      </c>
      <c r="BR109" s="6">
        <v>0</v>
      </c>
      <c r="BU109" s="6" t="s">
        <v>111</v>
      </c>
      <c r="BV109" s="6">
        <v>0</v>
      </c>
      <c r="BW109" s="6">
        <v>0</v>
      </c>
      <c r="BX109" s="6">
        <v>0</v>
      </c>
      <c r="BY109" s="6">
        <v>0</v>
      </c>
      <c r="CB109" s="6" t="s">
        <v>111</v>
      </c>
      <c r="CC109" s="6">
        <v>0</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v>
      </c>
      <c r="CY109" s="6">
        <v>0</v>
      </c>
      <c r="CZ109" s="6">
        <v>0</v>
      </c>
      <c r="DA109" s="6">
        <v>0</v>
      </c>
      <c r="DD109" s="6" t="s">
        <v>111</v>
      </c>
      <c r="DE109" s="6">
        <v>0.34</v>
      </c>
      <c r="DF109" s="6">
        <v>0</v>
      </c>
      <c r="DG109" s="6">
        <v>0</v>
      </c>
      <c r="DH109" s="6">
        <v>0</v>
      </c>
      <c r="DK109" s="6" t="s">
        <v>111</v>
      </c>
      <c r="DL109" s="6">
        <v>0</v>
      </c>
      <c r="DM109" s="6">
        <v>0</v>
      </c>
      <c r="DN109" s="6">
        <v>0</v>
      </c>
      <c r="DO109" s="6">
        <v>0</v>
      </c>
      <c r="DR109" s="6" t="s">
        <v>111</v>
      </c>
      <c r="DS109" s="6">
        <v>0.21</v>
      </c>
      <c r="DT109" s="6">
        <v>0</v>
      </c>
      <c r="DU109" s="6">
        <v>0.27</v>
      </c>
      <c r="DV109" s="6">
        <v>0</v>
      </c>
      <c r="DY109" s="6" t="s">
        <v>111</v>
      </c>
      <c r="DZ109" s="6">
        <v>0</v>
      </c>
      <c r="EA109" s="6">
        <v>0</v>
      </c>
      <c r="EB109" s="6">
        <v>0</v>
      </c>
      <c r="EC109" s="6">
        <v>0</v>
      </c>
      <c r="EF109" s="6" t="s">
        <v>111</v>
      </c>
      <c r="EG109" s="6">
        <v>1.2</v>
      </c>
      <c r="EH109" s="6">
        <v>4.76</v>
      </c>
      <c r="EI109" s="6">
        <v>0</v>
      </c>
      <c r="EJ109" s="6">
        <v>0</v>
      </c>
      <c r="EM109" s="6" t="s">
        <v>111</v>
      </c>
      <c r="EN109" s="6">
        <v>0</v>
      </c>
      <c r="EO109" s="6">
        <v>0</v>
      </c>
      <c r="EP109" s="6">
        <v>0</v>
      </c>
      <c r="EQ109" s="6">
        <v>0</v>
      </c>
      <c r="ET109" s="6" t="s">
        <v>111</v>
      </c>
      <c r="EU109" s="6">
        <v>0</v>
      </c>
      <c r="EV109" s="6">
        <v>0</v>
      </c>
      <c r="EW109" s="6">
        <v>0</v>
      </c>
      <c r="EX109" s="6">
        <v>0</v>
      </c>
      <c r="FA109" s="6" t="s">
        <v>111</v>
      </c>
      <c r="FB109" s="6">
        <v>0</v>
      </c>
      <c r="FC109" s="6">
        <v>0</v>
      </c>
      <c r="FD109" s="6">
        <v>0</v>
      </c>
      <c r="FE109" s="6">
        <v>0</v>
      </c>
      <c r="FH109" s="6" t="s">
        <v>111</v>
      </c>
      <c r="FI109" s="6">
        <v>0</v>
      </c>
      <c r="FJ109" s="6">
        <v>0</v>
      </c>
      <c r="FK109" s="6">
        <v>0</v>
      </c>
      <c r="FL109" s="6">
        <v>0</v>
      </c>
      <c r="FO109" s="6" t="s">
        <v>111</v>
      </c>
      <c r="FP109" s="6">
        <v>0</v>
      </c>
      <c r="FQ109" s="6">
        <v>0</v>
      </c>
      <c r="FR109" s="6">
        <v>0</v>
      </c>
      <c r="FS109" s="6">
        <v>0</v>
      </c>
      <c r="FV109" s="6" t="s">
        <v>111</v>
      </c>
      <c r="FW109" s="6">
        <v>0</v>
      </c>
      <c r="FX109" s="6">
        <v>0</v>
      </c>
      <c r="FY109" s="6">
        <v>0</v>
      </c>
      <c r="FZ109" s="6">
        <v>0</v>
      </c>
      <c r="GC109" s="6" t="s">
        <v>111</v>
      </c>
      <c r="GD109" s="6">
        <v>0</v>
      </c>
      <c r="GE109" s="6">
        <v>0</v>
      </c>
      <c r="GF109" s="6">
        <v>0</v>
      </c>
      <c r="GG109" s="6">
        <v>0</v>
      </c>
      <c r="GJ109" s="58" t="s">
        <v>111</v>
      </c>
      <c r="GK109" s="58">
        <v>0</v>
      </c>
      <c r="GL109" s="58">
        <v>0</v>
      </c>
      <c r="GM109" s="58">
        <v>0</v>
      </c>
      <c r="GN109" s="58">
        <v>0</v>
      </c>
      <c r="GQ109" s="58" t="s">
        <v>111</v>
      </c>
      <c r="GR109" s="58">
        <v>0</v>
      </c>
      <c r="GS109" s="58">
        <v>0</v>
      </c>
      <c r="GT109" s="58">
        <v>0</v>
      </c>
      <c r="GU109" s="58">
        <v>0</v>
      </c>
      <c r="GX109" s="64" t="s">
        <v>111</v>
      </c>
      <c r="GY109" s="64">
        <v>0</v>
      </c>
      <c r="GZ109" s="64">
        <v>0</v>
      </c>
      <c r="HA109" s="64">
        <v>0</v>
      </c>
      <c r="HB109" s="64">
        <v>0</v>
      </c>
    </row>
    <row r="110" spans="1:210" x14ac:dyDescent="0.3">
      <c r="A110" s="1">
        <v>5.2499999999999956</v>
      </c>
      <c r="B110" s="1">
        <v>5.2999999999999954</v>
      </c>
      <c r="C110" s="1" t="s">
        <v>112</v>
      </c>
      <c r="D110" s="1">
        <v>0.92</v>
      </c>
      <c r="E110" s="1">
        <v>0</v>
      </c>
      <c r="F110" s="1">
        <v>0.81</v>
      </c>
      <c r="G110" s="1">
        <v>3.87</v>
      </c>
      <c r="H110" s="1"/>
      <c r="I110" s="1"/>
      <c r="J110" s="1" t="s">
        <v>112</v>
      </c>
      <c r="K110" s="1">
        <v>0.1</v>
      </c>
      <c r="L110" s="1">
        <v>0</v>
      </c>
      <c r="M110" s="1">
        <v>0.13</v>
      </c>
      <c r="N110" s="1">
        <v>0</v>
      </c>
      <c r="O110" s="1"/>
      <c r="P110" s="1"/>
      <c r="Q110" s="1" t="s">
        <v>112</v>
      </c>
      <c r="R110" s="1">
        <v>0.37</v>
      </c>
      <c r="S110" s="1">
        <v>2.31</v>
      </c>
      <c r="T110" s="1">
        <v>0</v>
      </c>
      <c r="U110" s="1">
        <v>0</v>
      </c>
      <c r="V110" s="1"/>
      <c r="W110" s="1"/>
      <c r="X110" s="1" t="s">
        <v>112</v>
      </c>
      <c r="Y110" s="1">
        <v>0</v>
      </c>
      <c r="Z110" s="1">
        <v>0</v>
      </c>
      <c r="AA110" s="1">
        <v>0</v>
      </c>
      <c r="AB110" s="1">
        <v>0</v>
      </c>
      <c r="AC110" s="1"/>
      <c r="AD110" s="1"/>
      <c r="AE110" s="6" t="s">
        <v>112</v>
      </c>
      <c r="AF110" s="6">
        <v>0</v>
      </c>
      <c r="AG110" s="6">
        <v>0</v>
      </c>
      <c r="AH110" s="6">
        <v>0</v>
      </c>
      <c r="AI110" s="6">
        <v>0</v>
      </c>
      <c r="AJ110" s="1"/>
      <c r="AK110" s="1"/>
      <c r="AL110" s="6" t="s">
        <v>112</v>
      </c>
      <c r="AM110" s="6">
        <v>0.28999999999999998</v>
      </c>
      <c r="AN110" s="6">
        <v>0</v>
      </c>
      <c r="AO110" s="6">
        <v>0.35</v>
      </c>
      <c r="AP110" s="6">
        <v>0</v>
      </c>
      <c r="AQ110" s="1"/>
      <c r="AR110" s="1"/>
      <c r="AS110" s="6" t="s">
        <v>112</v>
      </c>
      <c r="AT110" s="6">
        <v>0.14000000000000001</v>
      </c>
      <c r="AU110" s="6">
        <v>0</v>
      </c>
      <c r="AV110" s="6">
        <v>0.17</v>
      </c>
      <c r="AW110" s="6">
        <v>0</v>
      </c>
      <c r="AZ110" s="6" t="s">
        <v>112</v>
      </c>
      <c r="BA110" s="6">
        <v>0.34</v>
      </c>
      <c r="BB110" s="6">
        <v>2.1</v>
      </c>
      <c r="BC110" s="6">
        <v>0.14000000000000001</v>
      </c>
      <c r="BD110" s="6">
        <v>0</v>
      </c>
      <c r="BG110" s="6" t="s">
        <v>112</v>
      </c>
      <c r="BH110" s="6">
        <v>1.04</v>
      </c>
      <c r="BI110" s="6">
        <v>1.83</v>
      </c>
      <c r="BJ110" s="6">
        <v>1.03</v>
      </c>
      <c r="BK110" s="6">
        <v>0</v>
      </c>
      <c r="BN110" s="6" t="s">
        <v>112</v>
      </c>
      <c r="BO110" s="6">
        <v>0.31</v>
      </c>
      <c r="BP110" s="6">
        <v>0</v>
      </c>
      <c r="BQ110" s="6">
        <v>0.36</v>
      </c>
      <c r="BR110" s="6">
        <v>0</v>
      </c>
      <c r="BU110" s="6" t="s">
        <v>112</v>
      </c>
      <c r="BV110" s="6">
        <v>0.2</v>
      </c>
      <c r="BW110" s="6">
        <v>0</v>
      </c>
      <c r="BX110" s="6">
        <v>0.25</v>
      </c>
      <c r="BY110" s="6">
        <v>0</v>
      </c>
      <c r="CB110" s="6" t="s">
        <v>112</v>
      </c>
      <c r="CC110" s="6">
        <v>0.12</v>
      </c>
      <c r="CD110" s="6">
        <v>0</v>
      </c>
      <c r="CE110" s="6">
        <v>0.15</v>
      </c>
      <c r="CF110" s="6">
        <v>0</v>
      </c>
      <c r="CI110" s="6" t="s">
        <v>112</v>
      </c>
      <c r="CJ110" s="6">
        <v>0.56999999999999995</v>
      </c>
      <c r="CK110" s="6">
        <v>0</v>
      </c>
      <c r="CL110" s="6">
        <v>0.7</v>
      </c>
      <c r="CM110" s="6">
        <v>0</v>
      </c>
      <c r="CP110" s="6" t="s">
        <v>112</v>
      </c>
      <c r="CQ110" s="6">
        <v>0.61</v>
      </c>
      <c r="CR110" s="6">
        <v>2.97</v>
      </c>
      <c r="CS110" s="6">
        <v>0.38</v>
      </c>
      <c r="CT110" s="6">
        <v>0</v>
      </c>
      <c r="CW110" s="6" t="s">
        <v>112</v>
      </c>
      <c r="CX110" s="6">
        <v>2.97</v>
      </c>
      <c r="CY110" s="6">
        <v>4.96</v>
      </c>
      <c r="CZ110" s="6">
        <v>3.01</v>
      </c>
      <c r="DA110" s="6">
        <v>0</v>
      </c>
      <c r="DD110" s="6" t="s">
        <v>112</v>
      </c>
      <c r="DE110" s="6">
        <v>0.66</v>
      </c>
      <c r="DF110" s="6">
        <v>0.54</v>
      </c>
      <c r="DG110" s="6">
        <v>0.55000000000000004</v>
      </c>
      <c r="DH110" s="6">
        <v>0</v>
      </c>
      <c r="DK110" s="6" t="s">
        <v>112</v>
      </c>
      <c r="DL110" s="6">
        <v>0</v>
      </c>
      <c r="DM110" s="6">
        <v>0</v>
      </c>
      <c r="DN110" s="6">
        <v>0</v>
      </c>
      <c r="DO110" s="6">
        <v>0</v>
      </c>
      <c r="DR110" s="6" t="s">
        <v>112</v>
      </c>
      <c r="DS110" s="6">
        <v>0.13</v>
      </c>
      <c r="DT110" s="6">
        <v>0</v>
      </c>
      <c r="DU110" s="6">
        <v>0.17</v>
      </c>
      <c r="DV110" s="6">
        <v>0</v>
      </c>
      <c r="DY110" s="6" t="s">
        <v>112</v>
      </c>
      <c r="DZ110" s="6">
        <v>0</v>
      </c>
      <c r="EA110" s="6">
        <v>0</v>
      </c>
      <c r="EB110" s="6">
        <v>0</v>
      </c>
      <c r="EC110" s="6">
        <v>0</v>
      </c>
      <c r="EF110" s="6" t="s">
        <v>112</v>
      </c>
      <c r="EG110" s="6">
        <v>0</v>
      </c>
      <c r="EH110" s="6">
        <v>0</v>
      </c>
      <c r="EI110" s="6">
        <v>0</v>
      </c>
      <c r="EJ110" s="6">
        <v>0</v>
      </c>
      <c r="EM110" s="6" t="s">
        <v>112</v>
      </c>
      <c r="EN110" s="6">
        <v>0</v>
      </c>
      <c r="EO110" s="6">
        <v>0</v>
      </c>
      <c r="EP110" s="6">
        <v>0</v>
      </c>
      <c r="EQ110" s="6">
        <v>0</v>
      </c>
      <c r="ET110" s="6" t="s">
        <v>112</v>
      </c>
      <c r="EU110" s="6">
        <v>0</v>
      </c>
      <c r="EV110" s="6">
        <v>0</v>
      </c>
      <c r="EW110" s="6">
        <v>0</v>
      </c>
      <c r="EX110" s="6">
        <v>0</v>
      </c>
      <c r="FA110" s="6" t="s">
        <v>112</v>
      </c>
      <c r="FB110" s="6">
        <v>0</v>
      </c>
      <c r="FC110" s="6">
        <v>0</v>
      </c>
      <c r="FD110" s="6">
        <v>0</v>
      </c>
      <c r="FE110" s="6">
        <v>0</v>
      </c>
      <c r="FH110" s="6" t="s">
        <v>112</v>
      </c>
      <c r="FI110" s="6">
        <v>0.34</v>
      </c>
      <c r="FJ110" s="6">
        <v>0</v>
      </c>
      <c r="FK110" s="6">
        <v>0.54</v>
      </c>
      <c r="FL110" s="6">
        <v>0</v>
      </c>
      <c r="FO110" s="6" t="s">
        <v>112</v>
      </c>
      <c r="FP110" s="6">
        <v>0</v>
      </c>
      <c r="FQ110" s="6">
        <v>0</v>
      </c>
      <c r="FR110" s="6">
        <v>0</v>
      </c>
      <c r="FS110" s="6">
        <v>0</v>
      </c>
      <c r="FV110" s="6" t="s">
        <v>112</v>
      </c>
      <c r="FW110" s="6">
        <v>0</v>
      </c>
      <c r="FX110" s="6">
        <v>0</v>
      </c>
      <c r="FY110" s="6">
        <v>0</v>
      </c>
      <c r="FZ110" s="6">
        <v>0</v>
      </c>
      <c r="GC110" s="6" t="s">
        <v>112</v>
      </c>
      <c r="GD110" s="6">
        <v>0</v>
      </c>
      <c r="GE110" s="6">
        <v>0</v>
      </c>
      <c r="GF110" s="6">
        <v>0</v>
      </c>
      <c r="GG110" s="6">
        <v>0</v>
      </c>
      <c r="GJ110" s="58" t="s">
        <v>112</v>
      </c>
      <c r="GK110" s="58">
        <v>0</v>
      </c>
      <c r="GL110" s="58">
        <v>0</v>
      </c>
      <c r="GM110" s="58">
        <v>0</v>
      </c>
      <c r="GN110" s="58">
        <v>0</v>
      </c>
      <c r="GQ110" s="58" t="s">
        <v>112</v>
      </c>
      <c r="GR110" s="58">
        <v>0</v>
      </c>
      <c r="GS110" s="58">
        <v>0</v>
      </c>
      <c r="GT110" s="58">
        <v>0</v>
      </c>
      <c r="GU110" s="58">
        <v>0</v>
      </c>
      <c r="GX110" s="64" t="s">
        <v>112</v>
      </c>
      <c r="GY110" s="64">
        <v>0</v>
      </c>
      <c r="GZ110" s="64">
        <v>0</v>
      </c>
      <c r="HA110" s="64">
        <v>0</v>
      </c>
      <c r="HB110" s="64">
        <v>0</v>
      </c>
    </row>
    <row r="111" spans="1:210" x14ac:dyDescent="0.3">
      <c r="A111" s="1">
        <v>5.2999999999999954</v>
      </c>
      <c r="B111" s="1">
        <v>5.3499999999999952</v>
      </c>
      <c r="C111" s="1" t="s">
        <v>113</v>
      </c>
      <c r="D111" s="1">
        <v>0.26</v>
      </c>
      <c r="E111" s="1">
        <v>0</v>
      </c>
      <c r="F111" s="1">
        <v>0</v>
      </c>
      <c r="G111" s="1">
        <v>3.12</v>
      </c>
      <c r="H111" s="1"/>
      <c r="I111" s="1"/>
      <c r="J111" s="1" t="s">
        <v>113</v>
      </c>
      <c r="K111" s="1">
        <v>0</v>
      </c>
      <c r="L111" s="1">
        <v>0</v>
      </c>
      <c r="M111" s="1">
        <v>0</v>
      </c>
      <c r="N111" s="1">
        <v>0</v>
      </c>
      <c r="O111" s="1"/>
      <c r="P111" s="1"/>
      <c r="Q111" s="1" t="s">
        <v>113</v>
      </c>
      <c r="R111" s="1">
        <v>0</v>
      </c>
      <c r="S111" s="1">
        <v>0</v>
      </c>
      <c r="T111" s="1">
        <v>0</v>
      </c>
      <c r="U111" s="1">
        <v>0</v>
      </c>
      <c r="V111" s="1"/>
      <c r="W111" s="1"/>
      <c r="X111" s="1" t="s">
        <v>113</v>
      </c>
      <c r="Y111" s="1">
        <v>0</v>
      </c>
      <c r="Z111" s="1">
        <v>0</v>
      </c>
      <c r="AA111" s="1">
        <v>0</v>
      </c>
      <c r="AB111" s="1">
        <v>0</v>
      </c>
      <c r="AC111" s="1"/>
      <c r="AD111" s="1"/>
      <c r="AE111" s="6" t="s">
        <v>113</v>
      </c>
      <c r="AF111" s="6">
        <v>0</v>
      </c>
      <c r="AG111" s="6">
        <v>0</v>
      </c>
      <c r="AH111" s="6">
        <v>0</v>
      </c>
      <c r="AI111" s="6">
        <v>0</v>
      </c>
      <c r="AJ111" s="1"/>
      <c r="AK111" s="1"/>
      <c r="AL111" s="6" t="s">
        <v>113</v>
      </c>
      <c r="AM111" s="6">
        <v>0.36</v>
      </c>
      <c r="AN111" s="6">
        <v>0</v>
      </c>
      <c r="AO111" s="6">
        <v>0.06</v>
      </c>
      <c r="AP111" s="6">
        <v>3.19</v>
      </c>
      <c r="AQ111" s="1"/>
      <c r="AR111" s="1"/>
      <c r="AS111" s="6" t="s">
        <v>113</v>
      </c>
      <c r="AT111" s="6">
        <v>0.42</v>
      </c>
      <c r="AU111" s="6">
        <v>1.1000000000000001</v>
      </c>
      <c r="AV111" s="6">
        <v>0.24</v>
      </c>
      <c r="AW111" s="6">
        <v>5.78</v>
      </c>
      <c r="AZ111" s="6" t="s">
        <v>113</v>
      </c>
      <c r="BA111" s="6">
        <v>0.15</v>
      </c>
      <c r="BB111" s="6">
        <v>0.77</v>
      </c>
      <c r="BC111" s="6">
        <v>0</v>
      </c>
      <c r="BD111" s="6">
        <v>1.92</v>
      </c>
      <c r="BG111" s="6" t="s">
        <v>113</v>
      </c>
      <c r="BH111" s="6">
        <v>7.0000000000000007E-2</v>
      </c>
      <c r="BI111" s="6">
        <v>0</v>
      </c>
      <c r="BJ111" s="6">
        <v>0</v>
      </c>
      <c r="BK111" s="6">
        <v>2.1</v>
      </c>
      <c r="BN111" s="6" t="s">
        <v>113</v>
      </c>
      <c r="BO111" s="6">
        <v>0.35</v>
      </c>
      <c r="BP111" s="6">
        <v>0</v>
      </c>
      <c r="BQ111" s="6">
        <v>0</v>
      </c>
      <c r="BR111" s="6">
        <v>6.58</v>
      </c>
      <c r="BU111" s="6" t="s">
        <v>113</v>
      </c>
      <c r="BV111" s="6">
        <v>0.26</v>
      </c>
      <c r="BW111" s="6">
        <v>0</v>
      </c>
      <c r="BX111" s="6">
        <v>0</v>
      </c>
      <c r="BY111" s="6">
        <v>6.83</v>
      </c>
      <c r="CB111" s="6" t="s">
        <v>113</v>
      </c>
      <c r="CC111" s="6">
        <v>0.43</v>
      </c>
      <c r="CD111" s="6">
        <v>0.67</v>
      </c>
      <c r="CE111" s="6">
        <v>0.44</v>
      </c>
      <c r="CF111" s="6">
        <v>0</v>
      </c>
      <c r="CI111" s="6" t="s">
        <v>113</v>
      </c>
      <c r="CJ111" s="6">
        <v>7.0000000000000007E-2</v>
      </c>
      <c r="CK111" s="6">
        <v>0</v>
      </c>
      <c r="CL111" s="6">
        <v>0</v>
      </c>
      <c r="CM111" s="6">
        <v>1.21</v>
      </c>
      <c r="CP111" s="6" t="s">
        <v>113</v>
      </c>
      <c r="CQ111" s="6">
        <v>0</v>
      </c>
      <c r="CR111" s="6">
        <v>0</v>
      </c>
      <c r="CS111" s="6">
        <v>0</v>
      </c>
      <c r="CT111" s="6">
        <v>0</v>
      </c>
      <c r="CW111" s="6" t="s">
        <v>113</v>
      </c>
      <c r="CX111" s="6">
        <v>0.56999999999999995</v>
      </c>
      <c r="CY111" s="6">
        <v>1.06</v>
      </c>
      <c r="CZ111" s="6">
        <v>0</v>
      </c>
      <c r="DA111" s="6">
        <v>6.62</v>
      </c>
      <c r="DD111" s="6" t="s">
        <v>113</v>
      </c>
      <c r="DE111" s="6">
        <v>0.34</v>
      </c>
      <c r="DF111" s="6">
        <v>0</v>
      </c>
      <c r="DG111" s="6">
        <v>0</v>
      </c>
      <c r="DH111" s="6">
        <v>4.92</v>
      </c>
      <c r="DK111" s="6" t="s">
        <v>113</v>
      </c>
      <c r="DL111" s="6">
        <v>0.14000000000000001</v>
      </c>
      <c r="DM111" s="6">
        <v>0</v>
      </c>
      <c r="DN111" s="6">
        <v>0</v>
      </c>
      <c r="DO111" s="6">
        <v>1.52</v>
      </c>
      <c r="DR111" s="6" t="s">
        <v>113</v>
      </c>
      <c r="DS111" s="6">
        <v>0.15</v>
      </c>
      <c r="DT111" s="6">
        <v>0</v>
      </c>
      <c r="DU111" s="6">
        <v>0</v>
      </c>
      <c r="DV111" s="6">
        <v>2.5499999999999998</v>
      </c>
      <c r="DY111" s="6" t="s">
        <v>113</v>
      </c>
      <c r="DZ111" s="6">
        <v>0</v>
      </c>
      <c r="EA111" s="6">
        <v>0</v>
      </c>
      <c r="EB111" s="6">
        <v>0</v>
      </c>
      <c r="EC111" s="6">
        <v>0</v>
      </c>
      <c r="EF111" s="6" t="s">
        <v>113</v>
      </c>
      <c r="EG111" s="6">
        <v>0.28999999999999998</v>
      </c>
      <c r="EH111" s="6">
        <v>0</v>
      </c>
      <c r="EI111" s="6">
        <v>0.21</v>
      </c>
      <c r="EJ111" s="6">
        <v>2.5499999999999998</v>
      </c>
      <c r="EM111" s="6" t="s">
        <v>113</v>
      </c>
      <c r="EN111" s="6">
        <v>0</v>
      </c>
      <c r="EO111" s="6">
        <v>0</v>
      </c>
      <c r="EP111" s="6">
        <v>0</v>
      </c>
      <c r="EQ111" s="6">
        <v>0</v>
      </c>
      <c r="ET111" s="6" t="s">
        <v>113</v>
      </c>
      <c r="EU111" s="6">
        <v>0</v>
      </c>
      <c r="EV111" s="6">
        <v>0</v>
      </c>
      <c r="EW111" s="6">
        <v>0</v>
      </c>
      <c r="EX111" s="6">
        <v>0</v>
      </c>
      <c r="FA111" s="6" t="s">
        <v>113</v>
      </c>
      <c r="FB111" s="6">
        <v>0.15</v>
      </c>
      <c r="FC111" s="6">
        <v>0</v>
      </c>
      <c r="FD111" s="6">
        <v>0</v>
      </c>
      <c r="FE111" s="6">
        <v>0</v>
      </c>
      <c r="FH111" s="6" t="s">
        <v>113</v>
      </c>
      <c r="FI111" s="6">
        <v>0</v>
      </c>
      <c r="FJ111" s="6">
        <v>0</v>
      </c>
      <c r="FK111" s="6">
        <v>0</v>
      </c>
      <c r="FL111" s="6">
        <v>0</v>
      </c>
      <c r="FO111" s="6" t="s">
        <v>113</v>
      </c>
      <c r="FP111" s="6">
        <v>0</v>
      </c>
      <c r="FQ111" s="6">
        <v>0</v>
      </c>
      <c r="FR111" s="6">
        <v>0</v>
      </c>
      <c r="FS111" s="6">
        <v>0</v>
      </c>
      <c r="FV111" s="6" t="s">
        <v>113</v>
      </c>
      <c r="FW111" s="6">
        <v>0</v>
      </c>
      <c r="FX111" s="6">
        <v>0</v>
      </c>
      <c r="FY111" s="6">
        <v>0</v>
      </c>
      <c r="FZ111" s="6">
        <v>0</v>
      </c>
      <c r="GC111" s="6" t="s">
        <v>113</v>
      </c>
      <c r="GD111" s="6">
        <v>0.36</v>
      </c>
      <c r="GE111" s="6">
        <v>0</v>
      </c>
      <c r="GF111" s="6">
        <v>0.54</v>
      </c>
      <c r="GG111" s="6">
        <v>0</v>
      </c>
      <c r="GJ111" s="58" t="s">
        <v>113</v>
      </c>
      <c r="GK111" s="58">
        <v>0</v>
      </c>
      <c r="GL111" s="58">
        <v>0</v>
      </c>
      <c r="GM111" s="58">
        <v>0</v>
      </c>
      <c r="GN111" s="58">
        <v>0</v>
      </c>
      <c r="GQ111" s="58" t="s">
        <v>113</v>
      </c>
      <c r="GR111" s="58">
        <v>0</v>
      </c>
      <c r="GS111" s="58">
        <v>0</v>
      </c>
      <c r="GT111" s="58">
        <v>0</v>
      </c>
      <c r="GU111" s="58">
        <v>0</v>
      </c>
      <c r="GX111" s="64" t="s">
        <v>113</v>
      </c>
      <c r="GY111" s="64">
        <v>0.18</v>
      </c>
      <c r="GZ111" s="64">
        <v>0</v>
      </c>
      <c r="HA111" s="64">
        <v>0.24</v>
      </c>
      <c r="HB111" s="64">
        <v>0</v>
      </c>
    </row>
    <row r="112" spans="1:210" x14ac:dyDescent="0.3">
      <c r="A112" s="1">
        <v>5.3499999999999952</v>
      </c>
      <c r="B112" s="1">
        <v>5.399999999999995</v>
      </c>
      <c r="C112" s="1" t="s">
        <v>114</v>
      </c>
      <c r="D112" s="1">
        <v>0</v>
      </c>
      <c r="E112" s="1">
        <v>0</v>
      </c>
      <c r="F112" s="1">
        <v>0</v>
      </c>
      <c r="G112" s="1">
        <v>0</v>
      </c>
      <c r="H112" s="1"/>
      <c r="I112" s="1"/>
      <c r="J112" s="1" t="s">
        <v>114</v>
      </c>
      <c r="K112" s="1">
        <v>0</v>
      </c>
      <c r="L112" s="1">
        <v>0</v>
      </c>
      <c r="M112" s="1">
        <v>0</v>
      </c>
      <c r="N112" s="1">
        <v>0</v>
      </c>
      <c r="O112" s="1"/>
      <c r="P112" s="1"/>
      <c r="Q112" s="1" t="s">
        <v>114</v>
      </c>
      <c r="R112" s="1">
        <v>0</v>
      </c>
      <c r="S112" s="1">
        <v>0</v>
      </c>
      <c r="T112" s="1">
        <v>0</v>
      </c>
      <c r="U112" s="1">
        <v>0</v>
      </c>
      <c r="V112" s="1"/>
      <c r="W112" s="1"/>
      <c r="X112" s="1" t="s">
        <v>114</v>
      </c>
      <c r="Y112" s="1">
        <v>0.18</v>
      </c>
      <c r="Z112" s="1">
        <v>0</v>
      </c>
      <c r="AA112" s="1">
        <v>0.27</v>
      </c>
      <c r="AB112" s="1">
        <v>0</v>
      </c>
      <c r="AC112" s="1"/>
      <c r="AD112" s="1"/>
      <c r="AE112" s="6" t="s">
        <v>114</v>
      </c>
      <c r="AF112" s="6">
        <v>0.21</v>
      </c>
      <c r="AG112" s="6">
        <v>0.88</v>
      </c>
      <c r="AH112" s="6">
        <v>0.15</v>
      </c>
      <c r="AI112" s="6">
        <v>0</v>
      </c>
      <c r="AJ112" s="1"/>
      <c r="AK112" s="1"/>
      <c r="AL112" s="6" t="s">
        <v>114</v>
      </c>
      <c r="AM112" s="6">
        <v>2.46</v>
      </c>
      <c r="AN112" s="6">
        <v>6.03</v>
      </c>
      <c r="AO112" s="6">
        <v>2.31</v>
      </c>
      <c r="AP112" s="6">
        <v>0</v>
      </c>
      <c r="AQ112" s="1"/>
      <c r="AR112" s="1"/>
      <c r="AS112" s="6" t="s">
        <v>114</v>
      </c>
      <c r="AT112" s="6">
        <v>1.99</v>
      </c>
      <c r="AU112" s="6">
        <v>9.8000000000000007</v>
      </c>
      <c r="AV112" s="6">
        <v>1.1299999999999999</v>
      </c>
      <c r="AW112" s="6">
        <v>0</v>
      </c>
      <c r="AZ112" s="6" t="s">
        <v>114</v>
      </c>
      <c r="BA112" s="6">
        <v>1.75</v>
      </c>
      <c r="BB112" s="6">
        <v>6.01</v>
      </c>
      <c r="BC112" s="6">
        <v>1.34</v>
      </c>
      <c r="BD112" s="6">
        <v>0</v>
      </c>
      <c r="BG112" s="6" t="s">
        <v>114</v>
      </c>
      <c r="BH112" s="6">
        <v>2.2599999999999998</v>
      </c>
      <c r="BI112" s="6">
        <v>11.34</v>
      </c>
      <c r="BJ112" s="6">
        <v>1.59</v>
      </c>
      <c r="BK112" s="6">
        <v>0</v>
      </c>
      <c r="BN112" s="6" t="s">
        <v>114</v>
      </c>
      <c r="BO112" s="6">
        <v>1.9</v>
      </c>
      <c r="BP112" s="6">
        <v>3.36</v>
      </c>
      <c r="BQ112" s="6">
        <v>1.7</v>
      </c>
      <c r="BR112" s="6">
        <v>0</v>
      </c>
      <c r="BU112" s="6" t="s">
        <v>114</v>
      </c>
      <c r="BV112" s="6">
        <v>1.74</v>
      </c>
      <c r="BW112" s="6">
        <v>6.39</v>
      </c>
      <c r="BX112" s="6">
        <v>1.25</v>
      </c>
      <c r="BY112" s="6">
        <v>0</v>
      </c>
      <c r="CB112" s="6" t="s">
        <v>114</v>
      </c>
      <c r="CC112" s="6">
        <v>0.93</v>
      </c>
      <c r="CD112" s="6">
        <v>2.04</v>
      </c>
      <c r="CE112" s="6">
        <v>0.74</v>
      </c>
      <c r="CF112" s="6">
        <v>0</v>
      </c>
      <c r="CI112" s="6" t="s">
        <v>114</v>
      </c>
      <c r="CJ112" s="6">
        <v>2.57</v>
      </c>
      <c r="CK112" s="6">
        <v>8.82</v>
      </c>
      <c r="CL112" s="6">
        <v>2.13</v>
      </c>
      <c r="CM112" s="6">
        <v>0</v>
      </c>
      <c r="CP112" s="6" t="s">
        <v>114</v>
      </c>
      <c r="CQ112" s="6">
        <v>2.81</v>
      </c>
      <c r="CR112" s="6">
        <v>15.23</v>
      </c>
      <c r="CS112" s="6">
        <v>1.27</v>
      </c>
      <c r="CT112" s="6">
        <v>0</v>
      </c>
      <c r="CW112" s="6" t="s">
        <v>114</v>
      </c>
      <c r="CX112" s="6">
        <v>2.64</v>
      </c>
      <c r="CY112" s="6">
        <v>10.1</v>
      </c>
      <c r="CZ112" s="6">
        <v>1.36</v>
      </c>
      <c r="DA112" s="6">
        <v>0</v>
      </c>
      <c r="DD112" s="6" t="s">
        <v>114</v>
      </c>
      <c r="DE112" s="6">
        <v>2.12</v>
      </c>
      <c r="DF112" s="6">
        <v>5.99</v>
      </c>
      <c r="DG112" s="6">
        <v>0.92</v>
      </c>
      <c r="DH112" s="6">
        <v>0</v>
      </c>
      <c r="DK112" s="6" t="s">
        <v>114</v>
      </c>
      <c r="DL112" s="6">
        <v>1.29</v>
      </c>
      <c r="DM112" s="6">
        <v>7.14</v>
      </c>
      <c r="DN112" s="6">
        <v>0.15</v>
      </c>
      <c r="DO112" s="6">
        <v>0</v>
      </c>
      <c r="DR112" s="6" t="s">
        <v>114</v>
      </c>
      <c r="DS112" s="6">
        <v>0.52</v>
      </c>
      <c r="DT112" s="6">
        <v>1.2</v>
      </c>
      <c r="DU112" s="6">
        <v>0</v>
      </c>
      <c r="DV112" s="6">
        <v>0</v>
      </c>
      <c r="DY112" s="6" t="s">
        <v>114</v>
      </c>
      <c r="DZ112" s="6">
        <v>0</v>
      </c>
      <c r="EA112" s="6">
        <v>0</v>
      </c>
      <c r="EB112" s="6">
        <v>0</v>
      </c>
      <c r="EC112" s="6">
        <v>0</v>
      </c>
      <c r="EF112" s="6" t="s">
        <v>114</v>
      </c>
      <c r="EG112" s="6">
        <v>1.39</v>
      </c>
      <c r="EH112" s="6">
        <v>6.16</v>
      </c>
      <c r="EI112" s="6">
        <v>0</v>
      </c>
      <c r="EJ112" s="6">
        <v>0</v>
      </c>
      <c r="EM112" s="6" t="s">
        <v>114</v>
      </c>
      <c r="EN112" s="6">
        <v>0.34</v>
      </c>
      <c r="EO112" s="6">
        <v>0</v>
      </c>
      <c r="EP112" s="6">
        <v>0</v>
      </c>
      <c r="EQ112" s="6">
        <v>0</v>
      </c>
      <c r="ET112" s="6" t="s">
        <v>114</v>
      </c>
      <c r="EU112" s="6">
        <v>0</v>
      </c>
      <c r="EV112" s="6">
        <v>0</v>
      </c>
      <c r="EW112" s="6">
        <v>0</v>
      </c>
      <c r="EX112" s="6">
        <v>0</v>
      </c>
      <c r="FA112" s="6" t="s">
        <v>114</v>
      </c>
      <c r="FB112" s="6">
        <v>0</v>
      </c>
      <c r="FC112" s="6">
        <v>0</v>
      </c>
      <c r="FD112" s="6">
        <v>0</v>
      </c>
      <c r="FE112" s="6">
        <v>0</v>
      </c>
      <c r="FH112" s="6" t="s">
        <v>114</v>
      </c>
      <c r="FI112" s="6">
        <v>0</v>
      </c>
      <c r="FJ112" s="6">
        <v>0</v>
      </c>
      <c r="FK112" s="6">
        <v>0</v>
      </c>
      <c r="FL112" s="6">
        <v>0</v>
      </c>
      <c r="FO112" s="6" t="s">
        <v>114</v>
      </c>
      <c r="FP112" s="6">
        <v>0</v>
      </c>
      <c r="FQ112" s="6">
        <v>0</v>
      </c>
      <c r="FR112" s="6">
        <v>0</v>
      </c>
      <c r="FS112" s="6">
        <v>0</v>
      </c>
      <c r="FV112" s="6" t="s">
        <v>114</v>
      </c>
      <c r="FW112" s="6">
        <v>0</v>
      </c>
      <c r="FX112" s="6">
        <v>0</v>
      </c>
      <c r="FY112" s="6">
        <v>0</v>
      </c>
      <c r="FZ112" s="6">
        <v>0</v>
      </c>
      <c r="GC112" s="6" t="s">
        <v>114</v>
      </c>
      <c r="GD112" s="6">
        <v>0</v>
      </c>
      <c r="GE112" s="6">
        <v>0</v>
      </c>
      <c r="GF112" s="6">
        <v>0</v>
      </c>
      <c r="GG112" s="6">
        <v>0</v>
      </c>
      <c r="GJ112" s="58" t="s">
        <v>114</v>
      </c>
      <c r="GK112" s="58">
        <v>0.16</v>
      </c>
      <c r="GL112" s="58">
        <v>0</v>
      </c>
      <c r="GM112" s="58">
        <v>0.24</v>
      </c>
      <c r="GN112" s="58">
        <v>0</v>
      </c>
      <c r="GQ112" s="58" t="s">
        <v>114</v>
      </c>
      <c r="GR112" s="58">
        <v>0</v>
      </c>
      <c r="GS112" s="58">
        <v>0</v>
      </c>
      <c r="GT112" s="58">
        <v>0</v>
      </c>
      <c r="GU112" s="58">
        <v>0</v>
      </c>
      <c r="GX112" s="64" t="s">
        <v>114</v>
      </c>
      <c r="GY112" s="64">
        <v>0</v>
      </c>
      <c r="GZ112" s="64">
        <v>0</v>
      </c>
      <c r="HA112" s="64">
        <v>0</v>
      </c>
      <c r="HB112" s="64">
        <v>0</v>
      </c>
    </row>
    <row r="113" spans="1:210"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v>
      </c>
      <c r="AG113" s="6">
        <v>0</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v>
      </c>
      <c r="BI113" s="6">
        <v>0</v>
      </c>
      <c r="BJ113" s="6">
        <v>0</v>
      </c>
      <c r="BK113" s="6">
        <v>0</v>
      </c>
      <c r="BN113" s="6" t="s">
        <v>115</v>
      </c>
      <c r="BO113" s="6">
        <v>0</v>
      </c>
      <c r="BP113" s="6">
        <v>0</v>
      </c>
      <c r="BQ113" s="6">
        <v>0</v>
      </c>
      <c r="BR113" s="6">
        <v>0</v>
      </c>
      <c r="BU113" s="6" t="s">
        <v>115</v>
      </c>
      <c r="BV113" s="6">
        <v>0.05</v>
      </c>
      <c r="BW113" s="6">
        <v>0</v>
      </c>
      <c r="BX113" s="6">
        <v>0.06</v>
      </c>
      <c r="BY113" s="6">
        <v>0</v>
      </c>
      <c r="CB113" s="6" t="s">
        <v>115</v>
      </c>
      <c r="CC113" s="6">
        <v>0</v>
      </c>
      <c r="CD113" s="6">
        <v>0</v>
      </c>
      <c r="CE113" s="6">
        <v>0</v>
      </c>
      <c r="CF113" s="6">
        <v>0</v>
      </c>
      <c r="CI113" s="6" t="s">
        <v>115</v>
      </c>
      <c r="CJ113" s="6">
        <v>0</v>
      </c>
      <c r="CK113" s="6">
        <v>0</v>
      </c>
      <c r="CL113" s="6">
        <v>0</v>
      </c>
      <c r="CM113" s="6">
        <v>0</v>
      </c>
      <c r="CP113" s="6" t="s">
        <v>115</v>
      </c>
      <c r="CQ113" s="6">
        <v>0</v>
      </c>
      <c r="CR113" s="6">
        <v>0</v>
      </c>
      <c r="CS113" s="6">
        <v>0</v>
      </c>
      <c r="CT113" s="6">
        <v>0</v>
      </c>
      <c r="CW113" s="6" t="s">
        <v>115</v>
      </c>
      <c r="CX113" s="6">
        <v>0</v>
      </c>
      <c r="CY113" s="6">
        <v>0</v>
      </c>
      <c r="CZ113" s="6">
        <v>0</v>
      </c>
      <c r="DA113" s="6">
        <v>0</v>
      </c>
      <c r="DD113" s="6" t="s">
        <v>115</v>
      </c>
      <c r="DE113" s="6">
        <v>0</v>
      </c>
      <c r="DF113" s="6">
        <v>0</v>
      </c>
      <c r="DG113" s="6">
        <v>0</v>
      </c>
      <c r="DH113" s="6">
        <v>0</v>
      </c>
      <c r="DK113" s="6" t="s">
        <v>115</v>
      </c>
      <c r="DL113" s="6">
        <v>0</v>
      </c>
      <c r="DM113" s="6">
        <v>0</v>
      </c>
      <c r="DN113" s="6">
        <v>0</v>
      </c>
      <c r="DO113" s="6">
        <v>0</v>
      </c>
      <c r="DR113" s="6" t="s">
        <v>115</v>
      </c>
      <c r="DS113" s="6">
        <v>0</v>
      </c>
      <c r="DT113" s="6">
        <v>0</v>
      </c>
      <c r="DU113" s="6">
        <v>0</v>
      </c>
      <c r="DV113" s="6">
        <v>0</v>
      </c>
      <c r="DY113" s="6" t="s">
        <v>115</v>
      </c>
      <c r="DZ113" s="6">
        <v>0</v>
      </c>
      <c r="EA113" s="6">
        <v>0</v>
      </c>
      <c r="EB113" s="6">
        <v>0</v>
      </c>
      <c r="EC113" s="6">
        <v>0</v>
      </c>
      <c r="EF113" s="6" t="s">
        <v>115</v>
      </c>
      <c r="EG113" s="6">
        <v>0</v>
      </c>
      <c r="EH113" s="6">
        <v>0</v>
      </c>
      <c r="EI113" s="6">
        <v>0</v>
      </c>
      <c r="EJ113" s="6">
        <v>0</v>
      </c>
      <c r="EM113" s="6" t="s">
        <v>115</v>
      </c>
      <c r="EN113" s="6">
        <v>0</v>
      </c>
      <c r="EO113" s="6">
        <v>0</v>
      </c>
      <c r="EP113" s="6">
        <v>0</v>
      </c>
      <c r="EQ113" s="6">
        <v>0</v>
      </c>
      <c r="ET113" s="6" t="s">
        <v>115</v>
      </c>
      <c r="EU113" s="6">
        <v>0</v>
      </c>
      <c r="EV113" s="6">
        <v>0</v>
      </c>
      <c r="EW113" s="6">
        <v>0</v>
      </c>
      <c r="EX113" s="6">
        <v>0</v>
      </c>
      <c r="FA113" s="6" t="s">
        <v>115</v>
      </c>
      <c r="FB113" s="6">
        <v>0</v>
      </c>
      <c r="FC113" s="6">
        <v>0</v>
      </c>
      <c r="FD113" s="6">
        <v>0</v>
      </c>
      <c r="FE113" s="6">
        <v>0</v>
      </c>
      <c r="FH113" s="6" t="s">
        <v>115</v>
      </c>
      <c r="FI113" s="6">
        <v>0</v>
      </c>
      <c r="FJ113" s="6">
        <v>0</v>
      </c>
      <c r="FK113" s="6">
        <v>0</v>
      </c>
      <c r="FL113" s="6">
        <v>0</v>
      </c>
      <c r="FO113" s="6" t="s">
        <v>115</v>
      </c>
      <c r="FP113" s="6">
        <v>0</v>
      </c>
      <c r="FQ113" s="6">
        <v>0</v>
      </c>
      <c r="FR113" s="6">
        <v>0</v>
      </c>
      <c r="FS113" s="6">
        <v>0</v>
      </c>
      <c r="FV113" s="6" t="s">
        <v>115</v>
      </c>
      <c r="FW113" s="6">
        <v>0</v>
      </c>
      <c r="FX113" s="6">
        <v>0</v>
      </c>
      <c r="FY113" s="6">
        <v>0</v>
      </c>
      <c r="FZ113" s="6">
        <v>0</v>
      </c>
      <c r="GC113" s="6" t="s">
        <v>115</v>
      </c>
      <c r="GD113" s="6">
        <v>0</v>
      </c>
      <c r="GE113" s="6">
        <v>0</v>
      </c>
      <c r="GF113" s="6">
        <v>0</v>
      </c>
      <c r="GG113" s="6">
        <v>0</v>
      </c>
      <c r="GJ113" s="58" t="s">
        <v>115</v>
      </c>
      <c r="GK113" s="58">
        <v>0</v>
      </c>
      <c r="GL113" s="58">
        <v>0</v>
      </c>
      <c r="GM113" s="58">
        <v>0</v>
      </c>
      <c r="GN113" s="58">
        <v>0</v>
      </c>
      <c r="GQ113" s="58" t="s">
        <v>115</v>
      </c>
      <c r="GR113" s="58">
        <v>0</v>
      </c>
      <c r="GS113" s="58">
        <v>0</v>
      </c>
      <c r="GT113" s="58">
        <v>0</v>
      </c>
      <c r="GU113" s="58">
        <v>0</v>
      </c>
      <c r="GX113" s="64" t="s">
        <v>115</v>
      </c>
      <c r="GY113" s="64">
        <v>0</v>
      </c>
      <c r="GZ113" s="64">
        <v>0</v>
      </c>
      <c r="HA113" s="64">
        <v>0</v>
      </c>
      <c r="HB113" s="64">
        <v>0</v>
      </c>
    </row>
    <row r="114" spans="1:210" x14ac:dyDescent="0.3">
      <c r="A114" s="1">
        <v>5.4499999999999948</v>
      </c>
      <c r="B114" s="1">
        <v>5.4999999999999947</v>
      </c>
      <c r="C114" s="1" t="s">
        <v>116</v>
      </c>
      <c r="D114" s="1">
        <v>0</v>
      </c>
      <c r="E114" s="1">
        <v>0</v>
      </c>
      <c r="F114" s="1">
        <v>0</v>
      </c>
      <c r="G114" s="1">
        <v>0</v>
      </c>
      <c r="H114" s="1"/>
      <c r="I114" s="1"/>
      <c r="J114" s="1" t="s">
        <v>116</v>
      </c>
      <c r="K114" s="1">
        <v>0</v>
      </c>
      <c r="L114" s="1">
        <v>0</v>
      </c>
      <c r="M114" s="1">
        <v>0</v>
      </c>
      <c r="N114" s="1">
        <v>0</v>
      </c>
      <c r="O114" s="1"/>
      <c r="P114" s="1"/>
      <c r="Q114" s="1" t="s">
        <v>116</v>
      </c>
      <c r="R114" s="1">
        <v>0</v>
      </c>
      <c r="S114" s="1">
        <v>0</v>
      </c>
      <c r="T114" s="1">
        <v>0</v>
      </c>
      <c r="U114" s="1">
        <v>0</v>
      </c>
      <c r="V114" s="1"/>
      <c r="W114" s="1"/>
      <c r="X114" s="1" t="s">
        <v>116</v>
      </c>
      <c r="Y114" s="1">
        <v>0</v>
      </c>
      <c r="Z114" s="1">
        <v>0</v>
      </c>
      <c r="AA114" s="1">
        <v>0</v>
      </c>
      <c r="AB114" s="1">
        <v>0</v>
      </c>
      <c r="AC114" s="1"/>
      <c r="AD114" s="1"/>
      <c r="AE114" s="6" t="s">
        <v>116</v>
      </c>
      <c r="AF114" s="6">
        <v>0.26</v>
      </c>
      <c r="AG114" s="6">
        <v>0</v>
      </c>
      <c r="AH114" s="6">
        <v>0</v>
      </c>
      <c r="AI114" s="6">
        <v>0</v>
      </c>
      <c r="AJ114" s="1"/>
      <c r="AK114" s="1"/>
      <c r="AL114" s="6" t="s">
        <v>116</v>
      </c>
      <c r="AM114" s="6">
        <v>0.04</v>
      </c>
      <c r="AN114" s="6">
        <v>0</v>
      </c>
      <c r="AO114" s="6">
        <v>0.05</v>
      </c>
      <c r="AP114" s="6">
        <v>0</v>
      </c>
      <c r="AQ114" s="1"/>
      <c r="AR114" s="1"/>
      <c r="AS114" s="6" t="s">
        <v>116</v>
      </c>
      <c r="AT114" s="6">
        <v>0.5</v>
      </c>
      <c r="AU114" s="6">
        <v>0</v>
      </c>
      <c r="AV114" s="6">
        <v>0</v>
      </c>
      <c r="AW114" s="6">
        <v>0</v>
      </c>
      <c r="AZ114" s="6" t="s">
        <v>116</v>
      </c>
      <c r="BA114" s="6">
        <v>0</v>
      </c>
      <c r="BB114" s="6">
        <v>0</v>
      </c>
      <c r="BC114" s="6">
        <v>0</v>
      </c>
      <c r="BD114" s="6">
        <v>0</v>
      </c>
      <c r="BG114" s="6" t="s">
        <v>116</v>
      </c>
      <c r="BH114" s="6">
        <v>0.03</v>
      </c>
      <c r="BI114" s="6">
        <v>0</v>
      </c>
      <c r="BJ114" s="6">
        <v>0.04</v>
      </c>
      <c r="BK114" s="6">
        <v>0</v>
      </c>
      <c r="BN114" s="6" t="s">
        <v>116</v>
      </c>
      <c r="BO114" s="6">
        <v>0.03</v>
      </c>
      <c r="BP114" s="6">
        <v>0</v>
      </c>
      <c r="BQ114" s="6">
        <v>0.03</v>
      </c>
      <c r="BR114" s="6">
        <v>0</v>
      </c>
      <c r="BU114" s="6" t="s">
        <v>116</v>
      </c>
      <c r="BV114" s="6">
        <v>0</v>
      </c>
      <c r="BW114" s="6">
        <v>0</v>
      </c>
      <c r="BX114" s="6">
        <v>0</v>
      </c>
      <c r="BY114" s="6">
        <v>0</v>
      </c>
      <c r="CB114" s="6" t="s">
        <v>116</v>
      </c>
      <c r="CC114" s="6">
        <v>0</v>
      </c>
      <c r="CD114" s="6">
        <v>0</v>
      </c>
      <c r="CE114" s="6">
        <v>0</v>
      </c>
      <c r="CF114" s="6">
        <v>0</v>
      </c>
      <c r="CI114" s="6" t="s">
        <v>116</v>
      </c>
      <c r="CJ114" s="6">
        <v>0</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0.13</v>
      </c>
      <c r="DT114" s="6">
        <v>1.0900000000000001</v>
      </c>
      <c r="DU114" s="6">
        <v>0</v>
      </c>
      <c r="DV114" s="6">
        <v>0</v>
      </c>
      <c r="DY114" s="6" t="s">
        <v>116</v>
      </c>
      <c r="DZ114" s="6">
        <v>1.81</v>
      </c>
      <c r="EA114" s="6">
        <v>7.42</v>
      </c>
      <c r="EB114" s="6">
        <v>0.94</v>
      </c>
      <c r="EC114" s="6">
        <v>0</v>
      </c>
      <c r="EF114" s="6" t="s">
        <v>116</v>
      </c>
      <c r="EG114" s="6">
        <v>0.27</v>
      </c>
      <c r="EH114" s="6">
        <v>1.18</v>
      </c>
      <c r="EI114" s="6">
        <v>0</v>
      </c>
      <c r="EJ114" s="6">
        <v>0</v>
      </c>
      <c r="EM114" s="6" t="s">
        <v>116</v>
      </c>
      <c r="EN114" s="6">
        <v>0.28000000000000003</v>
      </c>
      <c r="EO114" s="6">
        <v>0.99</v>
      </c>
      <c r="EP114" s="6">
        <v>0</v>
      </c>
      <c r="EQ114" s="6">
        <v>0</v>
      </c>
      <c r="ET114" s="6" t="s">
        <v>116</v>
      </c>
      <c r="EU114" s="6">
        <v>0</v>
      </c>
      <c r="EV114" s="6">
        <v>0</v>
      </c>
      <c r="EW114" s="6">
        <v>0</v>
      </c>
      <c r="EX114" s="6">
        <v>0</v>
      </c>
      <c r="FA114" s="6" t="s">
        <v>116</v>
      </c>
      <c r="FB114" s="6">
        <v>0</v>
      </c>
      <c r="FC114" s="6">
        <v>0</v>
      </c>
      <c r="FD114" s="6">
        <v>0</v>
      </c>
      <c r="FE114" s="6">
        <v>0</v>
      </c>
      <c r="FH114" s="6" t="s">
        <v>116</v>
      </c>
      <c r="FI114" s="6">
        <v>0</v>
      </c>
      <c r="FJ114" s="6">
        <v>0</v>
      </c>
      <c r="FK114" s="6">
        <v>0</v>
      </c>
      <c r="FL114" s="6">
        <v>0</v>
      </c>
      <c r="FO114" s="6" t="s">
        <v>116</v>
      </c>
      <c r="FP114" s="6">
        <v>0</v>
      </c>
      <c r="FQ114" s="6">
        <v>0</v>
      </c>
      <c r="FR114" s="6">
        <v>0</v>
      </c>
      <c r="FS114" s="6">
        <v>0</v>
      </c>
      <c r="FV114" s="6" t="s">
        <v>116</v>
      </c>
      <c r="FW114" s="6">
        <v>0</v>
      </c>
      <c r="FX114" s="6">
        <v>0</v>
      </c>
      <c r="FY114" s="6">
        <v>0</v>
      </c>
      <c r="FZ114" s="6">
        <v>0</v>
      </c>
      <c r="GC114" s="6" t="s">
        <v>116</v>
      </c>
      <c r="GD114" s="6">
        <v>0</v>
      </c>
      <c r="GE114" s="6">
        <v>0</v>
      </c>
      <c r="GF114" s="6">
        <v>0</v>
      </c>
      <c r="GG114" s="6">
        <v>0</v>
      </c>
      <c r="GJ114" s="58" t="s">
        <v>116</v>
      </c>
      <c r="GK114" s="58">
        <v>0.15</v>
      </c>
      <c r="GL114" s="58">
        <v>0.75</v>
      </c>
      <c r="GM114" s="58">
        <v>0</v>
      </c>
      <c r="GN114" s="58">
        <v>0</v>
      </c>
      <c r="GQ114" s="58" t="s">
        <v>116</v>
      </c>
      <c r="GR114" s="58">
        <v>0</v>
      </c>
      <c r="GS114" s="58">
        <v>0</v>
      </c>
      <c r="GT114" s="58">
        <v>0</v>
      </c>
      <c r="GU114" s="58">
        <v>0</v>
      </c>
      <c r="GX114" s="64" t="s">
        <v>116</v>
      </c>
      <c r="GY114" s="64">
        <v>0</v>
      </c>
      <c r="GZ114" s="64">
        <v>0</v>
      </c>
      <c r="HA114" s="64">
        <v>0</v>
      </c>
      <c r="HB114" s="64">
        <v>0</v>
      </c>
    </row>
    <row r="115" spans="1:210" x14ac:dyDescent="0.3">
      <c r="A115" s="1">
        <v>5.4999999999999947</v>
      </c>
      <c r="B115" s="1">
        <v>5.5499999999999945</v>
      </c>
      <c r="C115" s="1" t="s">
        <v>117</v>
      </c>
      <c r="D115" s="1">
        <v>0</v>
      </c>
      <c r="E115" s="1">
        <v>0</v>
      </c>
      <c r="F115" s="1">
        <v>0</v>
      </c>
      <c r="G115" s="1">
        <v>0</v>
      </c>
      <c r="H115" s="1"/>
      <c r="I115" s="1"/>
      <c r="J115" s="1" t="s">
        <v>117</v>
      </c>
      <c r="K115" s="1">
        <v>0</v>
      </c>
      <c r="L115" s="1">
        <v>0</v>
      </c>
      <c r="M115" s="1">
        <v>0</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v>
      </c>
      <c r="AG115" s="6">
        <v>0</v>
      </c>
      <c r="AH115" s="6">
        <v>0</v>
      </c>
      <c r="AI115" s="6">
        <v>0</v>
      </c>
      <c r="AJ115" s="1"/>
      <c r="AK115" s="1"/>
      <c r="AL115" s="6" t="s">
        <v>117</v>
      </c>
      <c r="AM115" s="6">
        <v>0</v>
      </c>
      <c r="AN115" s="6">
        <v>0</v>
      </c>
      <c r="AO115" s="6">
        <v>0</v>
      </c>
      <c r="AP115" s="6">
        <v>0</v>
      </c>
      <c r="AQ115" s="1"/>
      <c r="AR115" s="1"/>
      <c r="AS115" s="6" t="s">
        <v>117</v>
      </c>
      <c r="AT115" s="6">
        <v>0</v>
      </c>
      <c r="AU115" s="6">
        <v>0</v>
      </c>
      <c r="AV115" s="6">
        <v>0</v>
      </c>
      <c r="AW115" s="6">
        <v>0</v>
      </c>
      <c r="AZ115" s="6" t="s">
        <v>117</v>
      </c>
      <c r="BA115" s="6">
        <v>0</v>
      </c>
      <c r="BB115" s="6">
        <v>0</v>
      </c>
      <c r="BC115" s="6">
        <v>0</v>
      </c>
      <c r="BD115" s="6">
        <v>0</v>
      </c>
      <c r="BG115" s="6" t="s">
        <v>117</v>
      </c>
      <c r="BH115" s="6">
        <v>0</v>
      </c>
      <c r="BI115" s="6">
        <v>0</v>
      </c>
      <c r="BJ115" s="6">
        <v>0</v>
      </c>
      <c r="BK115" s="6">
        <v>0</v>
      </c>
      <c r="BN115" s="6" t="s">
        <v>117</v>
      </c>
      <c r="BO115" s="6">
        <v>0.28999999999999998</v>
      </c>
      <c r="BP115" s="6">
        <v>0</v>
      </c>
      <c r="BQ115" s="6">
        <v>0</v>
      </c>
      <c r="BR115" s="6">
        <v>0</v>
      </c>
      <c r="BU115" s="6" t="s">
        <v>117</v>
      </c>
      <c r="BV115" s="6">
        <v>0</v>
      </c>
      <c r="BW115" s="6">
        <v>0</v>
      </c>
      <c r="BX115" s="6">
        <v>0</v>
      </c>
      <c r="BY115" s="6">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1</v>
      </c>
      <c r="CY115" s="6">
        <v>6.03</v>
      </c>
      <c r="CZ115" s="6">
        <v>0</v>
      </c>
      <c r="DA115" s="6">
        <v>0</v>
      </c>
      <c r="DD115" s="6" t="s">
        <v>117</v>
      </c>
      <c r="DE115" s="6">
        <v>1.05</v>
      </c>
      <c r="DF115" s="6">
        <v>4.78</v>
      </c>
      <c r="DG115" s="6">
        <v>0</v>
      </c>
      <c r="DH115" s="6">
        <v>0</v>
      </c>
      <c r="DK115" s="6" t="s">
        <v>117</v>
      </c>
      <c r="DL115" s="6">
        <v>0</v>
      </c>
      <c r="DM115" s="6">
        <v>0</v>
      </c>
      <c r="DN115" s="6">
        <v>0</v>
      </c>
      <c r="DO115" s="6">
        <v>0</v>
      </c>
      <c r="DR115" s="6" t="s">
        <v>117</v>
      </c>
      <c r="DS115" s="6">
        <v>0</v>
      </c>
      <c r="DT115" s="6">
        <v>0</v>
      </c>
      <c r="DU115" s="6">
        <v>0</v>
      </c>
      <c r="DV115" s="6">
        <v>0</v>
      </c>
      <c r="DY115" s="6" t="s">
        <v>117</v>
      </c>
      <c r="DZ115" s="6">
        <v>0</v>
      </c>
      <c r="EA115" s="6">
        <v>0</v>
      </c>
      <c r="EB115" s="6">
        <v>0</v>
      </c>
      <c r="EC115" s="6">
        <v>0</v>
      </c>
      <c r="EF115" s="6" t="s">
        <v>117</v>
      </c>
      <c r="EG115" s="6">
        <v>0</v>
      </c>
      <c r="EH115" s="6">
        <v>0</v>
      </c>
      <c r="EI115" s="6">
        <v>0</v>
      </c>
      <c r="EJ115" s="6">
        <v>0</v>
      </c>
      <c r="EM115" s="6" t="s">
        <v>117</v>
      </c>
      <c r="EN115" s="6">
        <v>0.25</v>
      </c>
      <c r="EO115" s="6">
        <v>0</v>
      </c>
      <c r="EP115" s="6">
        <v>0</v>
      </c>
      <c r="EQ115" s="6">
        <v>0</v>
      </c>
      <c r="ET115" s="6" t="s">
        <v>117</v>
      </c>
      <c r="EU115" s="6">
        <v>0</v>
      </c>
      <c r="EV115" s="6">
        <v>0</v>
      </c>
      <c r="EW115" s="6">
        <v>0</v>
      </c>
      <c r="EX115" s="6">
        <v>0</v>
      </c>
      <c r="FA115" s="6" t="s">
        <v>117</v>
      </c>
      <c r="FB115" s="6">
        <v>0</v>
      </c>
      <c r="FC115" s="6">
        <v>0</v>
      </c>
      <c r="FD115" s="6">
        <v>0</v>
      </c>
      <c r="FE115" s="6">
        <v>0</v>
      </c>
      <c r="FH115" s="6" t="s">
        <v>117</v>
      </c>
      <c r="FI115" s="6">
        <v>0</v>
      </c>
      <c r="FJ115" s="6">
        <v>0</v>
      </c>
      <c r="FK115" s="6">
        <v>0</v>
      </c>
      <c r="FL115" s="6">
        <v>0</v>
      </c>
      <c r="FO115" s="6" t="s">
        <v>117</v>
      </c>
      <c r="FP115" s="6">
        <v>0</v>
      </c>
      <c r="FQ115" s="6">
        <v>0</v>
      </c>
      <c r="FR115" s="6">
        <v>0</v>
      </c>
      <c r="FS115" s="6">
        <v>0</v>
      </c>
      <c r="FV115" s="6" t="s">
        <v>117</v>
      </c>
      <c r="FW115" s="6">
        <v>0</v>
      </c>
      <c r="FX115" s="6">
        <v>0</v>
      </c>
      <c r="FY115" s="6">
        <v>0</v>
      </c>
      <c r="FZ115" s="6">
        <v>0</v>
      </c>
      <c r="GC115" s="6" t="s">
        <v>117</v>
      </c>
      <c r="GD115" s="6">
        <v>0</v>
      </c>
      <c r="GE115" s="6">
        <v>0</v>
      </c>
      <c r="GF115" s="6">
        <v>0</v>
      </c>
      <c r="GG115" s="6">
        <v>0</v>
      </c>
      <c r="GJ115" s="58" t="s">
        <v>117</v>
      </c>
      <c r="GK115" s="58">
        <v>0.7</v>
      </c>
      <c r="GL115" s="58">
        <v>0</v>
      </c>
      <c r="GM115" s="58">
        <v>1.06</v>
      </c>
      <c r="GN115" s="58">
        <v>0</v>
      </c>
      <c r="GQ115" s="58" t="s">
        <v>117</v>
      </c>
      <c r="GR115" s="58">
        <v>0</v>
      </c>
      <c r="GS115" s="58">
        <v>0</v>
      </c>
      <c r="GT115" s="58">
        <v>0</v>
      </c>
      <c r="GU115" s="58">
        <v>0</v>
      </c>
      <c r="GX115" s="64" t="s">
        <v>117</v>
      </c>
      <c r="GY115" s="64">
        <v>0</v>
      </c>
      <c r="GZ115" s="64">
        <v>0</v>
      </c>
      <c r="HA115" s="64">
        <v>0</v>
      </c>
      <c r="HB115" s="64">
        <v>0</v>
      </c>
    </row>
    <row r="116" spans="1:210" x14ac:dyDescent="0.3">
      <c r="A116" s="1">
        <v>5.5499999999999945</v>
      </c>
      <c r="B116" s="1">
        <v>5.5999999999999943</v>
      </c>
      <c r="C116" s="1" t="s">
        <v>118</v>
      </c>
      <c r="D116" s="1">
        <v>0</v>
      </c>
      <c r="E116" s="1">
        <v>0</v>
      </c>
      <c r="F116" s="1">
        <v>0</v>
      </c>
      <c r="G116" s="1">
        <v>0</v>
      </c>
      <c r="H116" s="1"/>
      <c r="I116" s="1"/>
      <c r="J116" s="1" t="s">
        <v>118</v>
      </c>
      <c r="K116" s="1">
        <v>0.47</v>
      </c>
      <c r="L116" s="1">
        <v>0</v>
      </c>
      <c r="M116" s="1">
        <v>0.61</v>
      </c>
      <c r="N116" s="1">
        <v>0</v>
      </c>
      <c r="O116" s="1"/>
      <c r="P116" s="1"/>
      <c r="Q116" s="1" t="s">
        <v>118</v>
      </c>
      <c r="R116" s="1">
        <v>0</v>
      </c>
      <c r="S116" s="1">
        <v>0</v>
      </c>
      <c r="T116" s="1">
        <v>0</v>
      </c>
      <c r="U116" s="1">
        <v>0</v>
      </c>
      <c r="V116" s="1"/>
      <c r="W116" s="1"/>
      <c r="X116" s="1" t="s">
        <v>118</v>
      </c>
      <c r="Y116" s="1">
        <v>0</v>
      </c>
      <c r="Z116" s="1">
        <v>0</v>
      </c>
      <c r="AA116" s="1">
        <v>0</v>
      </c>
      <c r="AB116" s="1">
        <v>0</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6" t="s">
        <v>118</v>
      </c>
      <c r="BA116" s="6">
        <v>0.44</v>
      </c>
      <c r="BB116" s="6">
        <v>0</v>
      </c>
      <c r="BC116" s="6">
        <v>0</v>
      </c>
      <c r="BD116" s="6">
        <v>0</v>
      </c>
      <c r="BG116" s="6" t="s">
        <v>118</v>
      </c>
      <c r="BH116" s="6">
        <v>0</v>
      </c>
      <c r="BI116" s="6">
        <v>0</v>
      </c>
      <c r="BJ116" s="6">
        <v>0</v>
      </c>
      <c r="BK116" s="6">
        <v>0</v>
      </c>
      <c r="BN116" s="6" t="s">
        <v>118</v>
      </c>
      <c r="BO116" s="6">
        <v>0.43</v>
      </c>
      <c r="BP116" s="6">
        <v>0</v>
      </c>
      <c r="BQ116" s="6">
        <v>0</v>
      </c>
      <c r="BR116" s="6">
        <v>0</v>
      </c>
      <c r="BU116" s="6" t="s">
        <v>118</v>
      </c>
      <c r="BV116" s="6">
        <v>0.22</v>
      </c>
      <c r="BW116" s="6">
        <v>0</v>
      </c>
      <c r="BX116" s="6">
        <v>0</v>
      </c>
      <c r="BY116" s="6">
        <v>0</v>
      </c>
      <c r="CB116" s="6" t="s">
        <v>118</v>
      </c>
      <c r="CC116" s="6">
        <v>0</v>
      </c>
      <c r="CD116" s="6">
        <v>0</v>
      </c>
      <c r="CE116" s="6">
        <v>0</v>
      </c>
      <c r="CF116" s="6">
        <v>0</v>
      </c>
      <c r="CI116" s="6" t="s">
        <v>118</v>
      </c>
      <c r="CJ116" s="6">
        <v>0</v>
      </c>
      <c r="CK116" s="6">
        <v>0</v>
      </c>
      <c r="CL116" s="6">
        <v>0</v>
      </c>
      <c r="CM116" s="6">
        <v>0</v>
      </c>
      <c r="CP116" s="6" t="s">
        <v>118</v>
      </c>
      <c r="CQ116" s="6">
        <v>0.74</v>
      </c>
      <c r="CR116" s="6">
        <v>2.72</v>
      </c>
      <c r="CS116" s="6">
        <v>0</v>
      </c>
      <c r="CT116" s="6">
        <v>0</v>
      </c>
      <c r="CW116" s="6" t="s">
        <v>118</v>
      </c>
      <c r="CX116" s="6">
        <v>0.44</v>
      </c>
      <c r="CY116" s="6">
        <v>2.66</v>
      </c>
      <c r="CZ116" s="6">
        <v>0</v>
      </c>
      <c r="DA116" s="6">
        <v>0</v>
      </c>
      <c r="DD116" s="6" t="s">
        <v>118</v>
      </c>
      <c r="DE116" s="6">
        <v>0.14000000000000001</v>
      </c>
      <c r="DF116" s="6">
        <v>0</v>
      </c>
      <c r="DG116" s="6">
        <v>0.2</v>
      </c>
      <c r="DH116" s="6">
        <v>0</v>
      </c>
      <c r="DK116" s="6" t="s">
        <v>118</v>
      </c>
      <c r="DL116" s="6">
        <v>0.96</v>
      </c>
      <c r="DM116" s="6">
        <v>0.72</v>
      </c>
      <c r="DN116" s="6">
        <v>1.17</v>
      </c>
      <c r="DO116" s="6">
        <v>0</v>
      </c>
      <c r="DR116" s="6" t="s">
        <v>118</v>
      </c>
      <c r="DS116" s="6">
        <v>0</v>
      </c>
      <c r="DT116" s="6">
        <v>0</v>
      </c>
      <c r="DU116" s="6">
        <v>0</v>
      </c>
      <c r="DV116" s="6">
        <v>0</v>
      </c>
      <c r="DY116" s="6" t="s">
        <v>118</v>
      </c>
      <c r="DZ116" s="6">
        <v>0</v>
      </c>
      <c r="EA116" s="6">
        <v>0</v>
      </c>
      <c r="EB116" s="6">
        <v>0</v>
      </c>
      <c r="EC116" s="6">
        <v>0</v>
      </c>
      <c r="EF116" s="6" t="s">
        <v>118</v>
      </c>
      <c r="EG116" s="6">
        <v>0</v>
      </c>
      <c r="EH116" s="6">
        <v>0</v>
      </c>
      <c r="EI116" s="6">
        <v>0</v>
      </c>
      <c r="EJ116" s="6">
        <v>0</v>
      </c>
      <c r="EM116" s="6" t="s">
        <v>118</v>
      </c>
      <c r="EN116" s="6">
        <v>0.22</v>
      </c>
      <c r="EO116" s="6">
        <v>0</v>
      </c>
      <c r="EP116" s="6">
        <v>0.39</v>
      </c>
      <c r="EQ116" s="6">
        <v>0</v>
      </c>
      <c r="ET116" s="6" t="s">
        <v>118</v>
      </c>
      <c r="EU116" s="6">
        <v>0</v>
      </c>
      <c r="EV116" s="6">
        <v>0</v>
      </c>
      <c r="EW116" s="6">
        <v>0</v>
      </c>
      <c r="EX116" s="6">
        <v>0</v>
      </c>
      <c r="FA116" s="6" t="s">
        <v>118</v>
      </c>
      <c r="FB116" s="6">
        <v>0</v>
      </c>
      <c r="FC116" s="6">
        <v>0</v>
      </c>
      <c r="FD116" s="6">
        <v>0</v>
      </c>
      <c r="FE116" s="6">
        <v>0</v>
      </c>
      <c r="FH116" s="6" t="s">
        <v>118</v>
      </c>
      <c r="FI116" s="6">
        <v>0</v>
      </c>
      <c r="FJ116" s="6">
        <v>0</v>
      </c>
      <c r="FK116" s="6">
        <v>0</v>
      </c>
      <c r="FL116" s="6">
        <v>0</v>
      </c>
      <c r="FO116" s="6" t="s">
        <v>118</v>
      </c>
      <c r="FP116" s="6">
        <v>0</v>
      </c>
      <c r="FQ116" s="6">
        <v>0</v>
      </c>
      <c r="FR116" s="6">
        <v>0</v>
      </c>
      <c r="FS116" s="6">
        <v>0</v>
      </c>
      <c r="FV116" s="6" t="s">
        <v>118</v>
      </c>
      <c r="FW116" s="6">
        <v>0</v>
      </c>
      <c r="FX116" s="6">
        <v>0</v>
      </c>
      <c r="FY116" s="6">
        <v>0</v>
      </c>
      <c r="FZ116" s="6">
        <v>0</v>
      </c>
      <c r="GC116" s="6" t="s">
        <v>118</v>
      </c>
      <c r="GD116" s="6">
        <v>0</v>
      </c>
      <c r="GE116" s="6">
        <v>0</v>
      </c>
      <c r="GF116" s="6">
        <v>0</v>
      </c>
      <c r="GG116" s="6">
        <v>0</v>
      </c>
      <c r="GJ116" s="58" t="s">
        <v>118</v>
      </c>
      <c r="GK116" s="58">
        <v>0</v>
      </c>
      <c r="GL116" s="58">
        <v>0</v>
      </c>
      <c r="GM116" s="58">
        <v>0</v>
      </c>
      <c r="GN116" s="58">
        <v>0</v>
      </c>
      <c r="GQ116" s="58" t="s">
        <v>118</v>
      </c>
      <c r="GR116" s="58">
        <v>0</v>
      </c>
      <c r="GS116" s="58">
        <v>0</v>
      </c>
      <c r="GT116" s="58">
        <v>0</v>
      </c>
      <c r="GU116" s="58">
        <v>0</v>
      </c>
      <c r="GX116" s="64" t="s">
        <v>118</v>
      </c>
      <c r="GY116" s="64">
        <v>0</v>
      </c>
      <c r="GZ116" s="64">
        <v>0</v>
      </c>
      <c r="HA116" s="64">
        <v>0</v>
      </c>
      <c r="HB116" s="64">
        <v>0</v>
      </c>
    </row>
    <row r="117" spans="1:210"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0.11</v>
      </c>
      <c r="Z117" s="1">
        <v>0</v>
      </c>
      <c r="AA117" s="1">
        <v>0</v>
      </c>
      <c r="AB117" s="1">
        <v>1.39</v>
      </c>
      <c r="AC117" s="1"/>
      <c r="AD117" s="1"/>
      <c r="AE117" s="6" t="s">
        <v>119</v>
      </c>
      <c r="AF117" s="6">
        <v>0</v>
      </c>
      <c r="AG117" s="6">
        <v>0</v>
      </c>
      <c r="AH117" s="6">
        <v>0</v>
      </c>
      <c r="AI117" s="6">
        <v>0</v>
      </c>
      <c r="AJ117" s="1"/>
      <c r="AK117" s="1"/>
      <c r="AL117" s="6" t="s">
        <v>119</v>
      </c>
      <c r="AM117" s="6">
        <v>0</v>
      </c>
      <c r="AN117" s="6">
        <v>0</v>
      </c>
      <c r="AO117" s="6">
        <v>0</v>
      </c>
      <c r="AP117" s="6">
        <v>0</v>
      </c>
      <c r="AQ117" s="1"/>
      <c r="AR117" s="1"/>
      <c r="AS117" s="6" t="s">
        <v>119</v>
      </c>
      <c r="AT117" s="6">
        <v>0</v>
      </c>
      <c r="AU117" s="6">
        <v>0</v>
      </c>
      <c r="AV117" s="6">
        <v>0</v>
      </c>
      <c r="AW117" s="6">
        <v>0</v>
      </c>
      <c r="AZ117" s="6" t="s">
        <v>119</v>
      </c>
      <c r="BA117" s="6">
        <v>0</v>
      </c>
      <c r="BB117" s="6">
        <v>0</v>
      </c>
      <c r="BC117" s="6">
        <v>0</v>
      </c>
      <c r="BD117" s="6">
        <v>0</v>
      </c>
      <c r="BG117" s="6" t="s">
        <v>119</v>
      </c>
      <c r="BH117" s="6">
        <v>0</v>
      </c>
      <c r="BI117" s="6">
        <v>0</v>
      </c>
      <c r="BJ117" s="6">
        <v>0</v>
      </c>
      <c r="BK117" s="6">
        <v>0</v>
      </c>
      <c r="BN117" s="6" t="s">
        <v>119</v>
      </c>
      <c r="BO117" s="6">
        <v>0</v>
      </c>
      <c r="BP117" s="6">
        <v>0</v>
      </c>
      <c r="BQ117" s="6">
        <v>0</v>
      </c>
      <c r="BR117" s="6">
        <v>0</v>
      </c>
      <c r="BU117" s="6" t="s">
        <v>119</v>
      </c>
      <c r="BV117" s="6">
        <v>0</v>
      </c>
      <c r="BW117" s="6">
        <v>0</v>
      </c>
      <c r="BX117" s="6">
        <v>0</v>
      </c>
      <c r="BY117" s="6">
        <v>0</v>
      </c>
      <c r="CB117" s="6" t="s">
        <v>119</v>
      </c>
      <c r="CC117" s="6">
        <v>0</v>
      </c>
      <c r="CD117" s="6">
        <v>0</v>
      </c>
      <c r="CE117" s="6">
        <v>0</v>
      </c>
      <c r="CF117" s="6">
        <v>0</v>
      </c>
      <c r="CI117" s="6" t="s">
        <v>119</v>
      </c>
      <c r="CJ117" s="6">
        <v>0.46</v>
      </c>
      <c r="CK117" s="6">
        <v>4.57</v>
      </c>
      <c r="CL117" s="6">
        <v>0</v>
      </c>
      <c r="CM117" s="6">
        <v>0</v>
      </c>
      <c r="CP117" s="6" t="s">
        <v>119</v>
      </c>
      <c r="CQ117" s="6">
        <v>1.95</v>
      </c>
      <c r="CR117" s="6">
        <v>11.94</v>
      </c>
      <c r="CS117" s="6">
        <v>0.94</v>
      </c>
      <c r="CT117" s="6">
        <v>0</v>
      </c>
      <c r="CW117" s="6" t="s">
        <v>119</v>
      </c>
      <c r="CX117" s="6">
        <v>0</v>
      </c>
      <c r="CY117" s="6">
        <v>0</v>
      </c>
      <c r="CZ117" s="6">
        <v>0</v>
      </c>
      <c r="DA117" s="6">
        <v>0</v>
      </c>
      <c r="DD117" s="6" t="s">
        <v>119</v>
      </c>
      <c r="DE117" s="6">
        <v>0.15</v>
      </c>
      <c r="DF117" s="6">
        <v>0</v>
      </c>
      <c r="DG117" s="6">
        <v>0.21</v>
      </c>
      <c r="DH117" s="6">
        <v>0</v>
      </c>
      <c r="DK117" s="6" t="s">
        <v>119</v>
      </c>
      <c r="DL117" s="6">
        <v>0</v>
      </c>
      <c r="DM117" s="6">
        <v>0</v>
      </c>
      <c r="DN117" s="6">
        <v>0</v>
      </c>
      <c r="DO117" s="6">
        <v>0</v>
      </c>
      <c r="DR117" s="6" t="s">
        <v>119</v>
      </c>
      <c r="DS117" s="6">
        <v>0</v>
      </c>
      <c r="DT117" s="6">
        <v>0</v>
      </c>
      <c r="DU117" s="6">
        <v>0</v>
      </c>
      <c r="DV117" s="6">
        <v>0</v>
      </c>
      <c r="DY117" s="6" t="s">
        <v>119</v>
      </c>
      <c r="DZ117" s="6">
        <v>0</v>
      </c>
      <c r="EA117" s="6">
        <v>0</v>
      </c>
      <c r="EB117" s="6">
        <v>0</v>
      </c>
      <c r="EC117" s="6">
        <v>0</v>
      </c>
      <c r="EF117" s="6" t="s">
        <v>119</v>
      </c>
      <c r="EG117" s="6">
        <v>0</v>
      </c>
      <c r="EH117" s="6">
        <v>0</v>
      </c>
      <c r="EI117" s="6">
        <v>0</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v>
      </c>
      <c r="FJ117" s="6">
        <v>0</v>
      </c>
      <c r="FK117" s="6">
        <v>0</v>
      </c>
      <c r="FL117" s="6">
        <v>0</v>
      </c>
      <c r="FO117" s="6" t="s">
        <v>119</v>
      </c>
      <c r="FP117" s="6">
        <v>0</v>
      </c>
      <c r="FQ117" s="6">
        <v>0</v>
      </c>
      <c r="FR117" s="6">
        <v>0</v>
      </c>
      <c r="FS117" s="6">
        <v>0</v>
      </c>
      <c r="FV117" s="6" t="s">
        <v>119</v>
      </c>
      <c r="FW117" s="6">
        <v>0</v>
      </c>
      <c r="FX117" s="6">
        <v>0</v>
      </c>
      <c r="FY117" s="6">
        <v>0</v>
      </c>
      <c r="FZ117" s="6">
        <v>0</v>
      </c>
      <c r="GC117" s="6" t="s">
        <v>119</v>
      </c>
      <c r="GD117" s="6">
        <v>0</v>
      </c>
      <c r="GE117" s="6">
        <v>0</v>
      </c>
      <c r="GF117" s="6">
        <v>0</v>
      </c>
      <c r="GG117" s="6">
        <v>0</v>
      </c>
      <c r="GJ117" s="58" t="s">
        <v>119</v>
      </c>
      <c r="GK117" s="58">
        <v>0</v>
      </c>
      <c r="GL117" s="58">
        <v>0</v>
      </c>
      <c r="GM117" s="58">
        <v>0</v>
      </c>
      <c r="GN117" s="58">
        <v>0</v>
      </c>
      <c r="GQ117" s="58" t="s">
        <v>119</v>
      </c>
      <c r="GR117" s="58">
        <v>0</v>
      </c>
      <c r="GS117" s="58">
        <v>0</v>
      </c>
      <c r="GT117" s="58">
        <v>0</v>
      </c>
      <c r="GU117" s="58">
        <v>0</v>
      </c>
      <c r="GX117" s="64" t="s">
        <v>119</v>
      </c>
      <c r="GY117" s="64">
        <v>0</v>
      </c>
      <c r="GZ117" s="64">
        <v>0</v>
      </c>
      <c r="HA117" s="64">
        <v>0</v>
      </c>
      <c r="HB117" s="64">
        <v>0</v>
      </c>
    </row>
    <row r="118" spans="1:210" x14ac:dyDescent="0.3">
      <c r="A118" s="1">
        <v>5.6499999999999941</v>
      </c>
      <c r="B118" s="1">
        <v>5.699999999999994</v>
      </c>
      <c r="C118" s="1" t="s">
        <v>120</v>
      </c>
      <c r="D118" s="1">
        <v>0.57999999999999996</v>
      </c>
      <c r="E118" s="1">
        <v>0</v>
      </c>
      <c r="F118" s="1">
        <v>0.6</v>
      </c>
      <c r="G118" s="1">
        <v>1.63</v>
      </c>
      <c r="H118" s="1"/>
      <c r="I118" s="1"/>
      <c r="J118" s="1" t="s">
        <v>120</v>
      </c>
      <c r="K118" s="1">
        <v>0.76</v>
      </c>
      <c r="L118" s="1">
        <v>0</v>
      </c>
      <c r="M118" s="1">
        <v>0.84</v>
      </c>
      <c r="N118" s="1">
        <v>2.02</v>
      </c>
      <c r="O118" s="1"/>
      <c r="P118" s="1"/>
      <c r="Q118" s="1" t="s">
        <v>120</v>
      </c>
      <c r="R118" s="1">
        <v>0.47</v>
      </c>
      <c r="S118" s="1">
        <v>0</v>
      </c>
      <c r="T118" s="1">
        <v>0.13</v>
      </c>
      <c r="U118" s="1">
        <v>4.5</v>
      </c>
      <c r="V118" s="1"/>
      <c r="W118" s="1"/>
      <c r="X118" s="1" t="s">
        <v>120</v>
      </c>
      <c r="Y118" s="1">
        <v>0.19</v>
      </c>
      <c r="Z118" s="1">
        <v>0.35</v>
      </c>
      <c r="AA118" s="1">
        <v>0.19</v>
      </c>
      <c r="AB118" s="1">
        <v>0</v>
      </c>
      <c r="AC118" s="1"/>
      <c r="AD118" s="1"/>
      <c r="AE118" s="6" t="s">
        <v>120</v>
      </c>
      <c r="AF118" s="6">
        <v>0.03</v>
      </c>
      <c r="AG118" s="6">
        <v>0</v>
      </c>
      <c r="AH118" s="6">
        <v>0.04</v>
      </c>
      <c r="AI118" s="6">
        <v>0</v>
      </c>
      <c r="AJ118" s="1"/>
      <c r="AK118" s="1"/>
      <c r="AL118" s="6" t="s">
        <v>120</v>
      </c>
      <c r="AM118" s="6">
        <v>0</v>
      </c>
      <c r="AN118" s="6">
        <v>0</v>
      </c>
      <c r="AO118" s="6">
        <v>0</v>
      </c>
      <c r="AP118" s="6">
        <v>0</v>
      </c>
      <c r="AQ118" s="1"/>
      <c r="AR118" s="1"/>
      <c r="AS118" s="6" t="s">
        <v>120</v>
      </c>
      <c r="AT118" s="6">
        <v>0</v>
      </c>
      <c r="AU118" s="6">
        <v>0</v>
      </c>
      <c r="AV118" s="6">
        <v>0</v>
      </c>
      <c r="AW118" s="6">
        <v>0</v>
      </c>
      <c r="AZ118" s="6" t="s">
        <v>120</v>
      </c>
      <c r="BA118" s="6">
        <v>0</v>
      </c>
      <c r="BB118" s="6">
        <v>0</v>
      </c>
      <c r="BC118" s="6">
        <v>0</v>
      </c>
      <c r="BD118" s="6">
        <v>0</v>
      </c>
      <c r="BG118" s="6" t="s">
        <v>120</v>
      </c>
      <c r="BH118" s="6">
        <v>0</v>
      </c>
      <c r="BI118" s="6">
        <v>0</v>
      </c>
      <c r="BJ118" s="6">
        <v>0</v>
      </c>
      <c r="BK118" s="6">
        <v>0</v>
      </c>
      <c r="BN118" s="6" t="s">
        <v>120</v>
      </c>
      <c r="BO118" s="6">
        <v>0</v>
      </c>
      <c r="BP118" s="6">
        <v>0</v>
      </c>
      <c r="BQ118" s="6">
        <v>0</v>
      </c>
      <c r="BR118" s="6">
        <v>0</v>
      </c>
      <c r="BU118" s="6" t="s">
        <v>120</v>
      </c>
      <c r="BV118" s="6">
        <v>0.35</v>
      </c>
      <c r="BW118" s="6">
        <v>2.46</v>
      </c>
      <c r="BX118" s="6">
        <v>0.03</v>
      </c>
      <c r="BY118" s="6">
        <v>0</v>
      </c>
      <c r="CB118" s="6" t="s">
        <v>120</v>
      </c>
      <c r="CC118" s="6">
        <v>1.63</v>
      </c>
      <c r="CD118" s="6">
        <v>6.66</v>
      </c>
      <c r="CE118" s="6">
        <v>0.82</v>
      </c>
      <c r="CF118" s="6">
        <v>0</v>
      </c>
      <c r="CI118" s="6" t="s">
        <v>120</v>
      </c>
      <c r="CJ118" s="6">
        <v>0.6</v>
      </c>
      <c r="CK118" s="6">
        <v>0.75</v>
      </c>
      <c r="CL118" s="6">
        <v>0.35</v>
      </c>
      <c r="CM118" s="6">
        <v>0</v>
      </c>
      <c r="CP118" s="6" t="s">
        <v>120</v>
      </c>
      <c r="CQ118" s="6">
        <v>0.25</v>
      </c>
      <c r="CR118" s="6">
        <v>0</v>
      </c>
      <c r="CS118" s="6">
        <v>0.31</v>
      </c>
      <c r="CT118" s="6">
        <v>0</v>
      </c>
      <c r="CW118" s="6" t="s">
        <v>120</v>
      </c>
      <c r="CX118" s="6">
        <v>0.63</v>
      </c>
      <c r="CY118" s="6">
        <v>0</v>
      </c>
      <c r="CZ118" s="6">
        <v>0</v>
      </c>
      <c r="DA118" s="6">
        <v>0</v>
      </c>
      <c r="DD118" s="6" t="s">
        <v>120</v>
      </c>
      <c r="DE118" s="6">
        <v>0.64</v>
      </c>
      <c r="DF118" s="6">
        <v>0</v>
      </c>
      <c r="DG118" s="6">
        <v>0.12</v>
      </c>
      <c r="DH118" s="6">
        <v>0</v>
      </c>
      <c r="DK118" s="6" t="s">
        <v>120</v>
      </c>
      <c r="DL118" s="6">
        <v>0.5</v>
      </c>
      <c r="DM118" s="6">
        <v>0</v>
      </c>
      <c r="DN118" s="6">
        <v>0</v>
      </c>
      <c r="DO118" s="6">
        <v>0</v>
      </c>
      <c r="DR118" s="6" t="s">
        <v>120</v>
      </c>
      <c r="DS118" s="6">
        <v>0</v>
      </c>
      <c r="DT118" s="6">
        <v>0</v>
      </c>
      <c r="DU118" s="6">
        <v>0</v>
      </c>
      <c r="DV118" s="6">
        <v>0</v>
      </c>
      <c r="DY118" s="6" t="s">
        <v>120</v>
      </c>
      <c r="DZ118" s="6">
        <v>0</v>
      </c>
      <c r="EA118" s="6">
        <v>0</v>
      </c>
      <c r="EB118" s="6">
        <v>0</v>
      </c>
      <c r="EC118" s="6">
        <v>0</v>
      </c>
      <c r="EF118" s="6" t="s">
        <v>120</v>
      </c>
      <c r="EG118" s="6">
        <v>0</v>
      </c>
      <c r="EH118" s="6">
        <v>0</v>
      </c>
      <c r="EI118" s="6">
        <v>0</v>
      </c>
      <c r="EJ118" s="6">
        <v>0</v>
      </c>
      <c r="EM118" s="6" t="s">
        <v>120</v>
      </c>
      <c r="EN118" s="6">
        <v>0</v>
      </c>
      <c r="EO118" s="6">
        <v>0</v>
      </c>
      <c r="EP118" s="6">
        <v>0</v>
      </c>
      <c r="EQ118" s="6">
        <v>0</v>
      </c>
      <c r="ET118" s="6" t="s">
        <v>120</v>
      </c>
      <c r="EU118" s="6">
        <v>0</v>
      </c>
      <c r="EV118" s="6">
        <v>0</v>
      </c>
      <c r="EW118" s="6">
        <v>0</v>
      </c>
      <c r="EX118" s="6">
        <v>0</v>
      </c>
      <c r="FA118" s="6" t="s">
        <v>120</v>
      </c>
      <c r="FB118" s="6">
        <v>0</v>
      </c>
      <c r="FC118" s="6">
        <v>0</v>
      </c>
      <c r="FD118" s="6">
        <v>0</v>
      </c>
      <c r="FE118" s="6">
        <v>0</v>
      </c>
      <c r="FH118" s="6" t="s">
        <v>120</v>
      </c>
      <c r="FI118" s="6">
        <v>0</v>
      </c>
      <c r="FJ118" s="6">
        <v>0</v>
      </c>
      <c r="FK118" s="6">
        <v>0</v>
      </c>
      <c r="FL118" s="6">
        <v>0</v>
      </c>
      <c r="FO118" s="6" t="s">
        <v>120</v>
      </c>
      <c r="FP118" s="6">
        <v>0</v>
      </c>
      <c r="FQ118" s="6">
        <v>0</v>
      </c>
      <c r="FR118" s="6">
        <v>0</v>
      </c>
      <c r="FS118" s="6">
        <v>0</v>
      </c>
      <c r="FV118" s="6" t="s">
        <v>120</v>
      </c>
      <c r="FW118" s="6">
        <v>0</v>
      </c>
      <c r="FX118" s="6">
        <v>0</v>
      </c>
      <c r="FY118" s="6">
        <v>0</v>
      </c>
      <c r="FZ118" s="6">
        <v>0</v>
      </c>
      <c r="GC118" s="6" t="s">
        <v>120</v>
      </c>
      <c r="GD118" s="6">
        <v>0</v>
      </c>
      <c r="GE118" s="6">
        <v>0</v>
      </c>
      <c r="GF118" s="6">
        <v>0</v>
      </c>
      <c r="GG118" s="6">
        <v>0</v>
      </c>
      <c r="GJ118" s="58" t="s">
        <v>120</v>
      </c>
      <c r="GK118" s="58">
        <v>0</v>
      </c>
      <c r="GL118" s="58">
        <v>0</v>
      </c>
      <c r="GM118" s="58">
        <v>0</v>
      </c>
      <c r="GN118" s="58">
        <v>0</v>
      </c>
      <c r="GQ118" s="58" t="s">
        <v>120</v>
      </c>
      <c r="GR118" s="58">
        <v>0</v>
      </c>
      <c r="GS118" s="58">
        <v>0</v>
      </c>
      <c r="GT118" s="58">
        <v>0</v>
      </c>
      <c r="GU118" s="58">
        <v>0</v>
      </c>
      <c r="GX118" s="64" t="s">
        <v>120</v>
      </c>
      <c r="GY118" s="64">
        <v>0.16</v>
      </c>
      <c r="GZ118" s="64">
        <v>0</v>
      </c>
      <c r="HA118" s="64">
        <v>0</v>
      </c>
      <c r="HB118" s="64">
        <v>0</v>
      </c>
    </row>
    <row r="119" spans="1:210" x14ac:dyDescent="0.3">
      <c r="A119" s="1">
        <v>5.699999999999994</v>
      </c>
      <c r="B119" s="1">
        <v>5.7499999999999938</v>
      </c>
      <c r="C119" s="1" t="s">
        <v>121</v>
      </c>
      <c r="D119" s="1">
        <v>0</v>
      </c>
      <c r="E119" s="1">
        <v>0</v>
      </c>
      <c r="F119" s="1">
        <v>0</v>
      </c>
      <c r="G119" s="1">
        <v>0</v>
      </c>
      <c r="H119" s="1"/>
      <c r="I119" s="1"/>
      <c r="J119" s="1" t="s">
        <v>121</v>
      </c>
      <c r="K119" s="1">
        <v>0</v>
      </c>
      <c r="L119" s="1">
        <v>0</v>
      </c>
      <c r="M119" s="1">
        <v>0</v>
      </c>
      <c r="N119" s="1">
        <v>0</v>
      </c>
      <c r="O119" s="1"/>
      <c r="P119" s="1"/>
      <c r="Q119" s="1" t="s">
        <v>121</v>
      </c>
      <c r="R119" s="1">
        <v>0</v>
      </c>
      <c r="S119" s="1">
        <v>0</v>
      </c>
      <c r="T119" s="1">
        <v>0</v>
      </c>
      <c r="U119" s="1">
        <v>0</v>
      </c>
      <c r="V119" s="1"/>
      <c r="W119" s="1"/>
      <c r="X119" s="1" t="s">
        <v>121</v>
      </c>
      <c r="Y119" s="1">
        <v>0</v>
      </c>
      <c r="Z119" s="1">
        <v>0</v>
      </c>
      <c r="AA119" s="1">
        <v>0</v>
      </c>
      <c r="AB119" s="1">
        <v>0</v>
      </c>
      <c r="AC119" s="1"/>
      <c r="AD119" s="1"/>
      <c r="AE119" s="6" t="s">
        <v>121</v>
      </c>
      <c r="AF119" s="6">
        <v>0</v>
      </c>
      <c r="AG119" s="6">
        <v>0</v>
      </c>
      <c r="AH119" s="6">
        <v>0</v>
      </c>
      <c r="AI119" s="6">
        <v>0</v>
      </c>
      <c r="AJ119" s="1"/>
      <c r="AK119" s="1"/>
      <c r="AL119" s="6" t="s">
        <v>121</v>
      </c>
      <c r="AM119" s="6">
        <v>0</v>
      </c>
      <c r="AN119" s="6">
        <v>0</v>
      </c>
      <c r="AO119" s="6">
        <v>0</v>
      </c>
      <c r="AP119" s="6">
        <v>0</v>
      </c>
      <c r="AQ119" s="1"/>
      <c r="AR119" s="1"/>
      <c r="AS119" s="6" t="s">
        <v>121</v>
      </c>
      <c r="AT119" s="6">
        <v>0</v>
      </c>
      <c r="AU119" s="6">
        <v>0</v>
      </c>
      <c r="AV119" s="6">
        <v>0</v>
      </c>
      <c r="AW119" s="6">
        <v>0</v>
      </c>
      <c r="AZ119" s="6" t="s">
        <v>121</v>
      </c>
      <c r="BA119" s="6">
        <v>0</v>
      </c>
      <c r="BB119" s="6">
        <v>0</v>
      </c>
      <c r="BC119" s="6">
        <v>0</v>
      </c>
      <c r="BD119" s="6">
        <v>0</v>
      </c>
      <c r="BG119" s="6" t="s">
        <v>121</v>
      </c>
      <c r="BH119" s="6">
        <v>0</v>
      </c>
      <c r="BI119" s="6">
        <v>0</v>
      </c>
      <c r="BJ119" s="6">
        <v>0</v>
      </c>
      <c r="BK119" s="6">
        <v>0</v>
      </c>
      <c r="BN119" s="6" t="s">
        <v>121</v>
      </c>
      <c r="BO119" s="6">
        <v>0</v>
      </c>
      <c r="BP119" s="6">
        <v>0</v>
      </c>
      <c r="BQ119" s="6">
        <v>0</v>
      </c>
      <c r="BR119" s="6">
        <v>0</v>
      </c>
      <c r="BU119" s="6" t="s">
        <v>121</v>
      </c>
      <c r="BV119" s="6">
        <v>0</v>
      </c>
      <c r="BW119" s="6">
        <v>0</v>
      </c>
      <c r="BX119" s="6">
        <v>0</v>
      </c>
      <c r="BY119" s="6">
        <v>0</v>
      </c>
      <c r="CB119" s="6" t="s">
        <v>121</v>
      </c>
      <c r="CC119" s="6">
        <v>0</v>
      </c>
      <c r="CD119" s="6">
        <v>0</v>
      </c>
      <c r="CE119" s="6">
        <v>0</v>
      </c>
      <c r="CF119" s="6">
        <v>0</v>
      </c>
      <c r="CI119" s="6" t="s">
        <v>121</v>
      </c>
      <c r="CJ119" s="6">
        <v>0</v>
      </c>
      <c r="CK119" s="6">
        <v>0</v>
      </c>
      <c r="CL119" s="6">
        <v>0</v>
      </c>
      <c r="CM119" s="6">
        <v>0</v>
      </c>
      <c r="CP119" s="6" t="s">
        <v>121</v>
      </c>
      <c r="CQ119" s="6">
        <v>0</v>
      </c>
      <c r="CR119" s="6">
        <v>0</v>
      </c>
      <c r="CS119" s="6">
        <v>0</v>
      </c>
      <c r="CT119" s="6">
        <v>0</v>
      </c>
      <c r="CW119" s="6" t="s">
        <v>121</v>
      </c>
      <c r="CX119" s="6">
        <v>0</v>
      </c>
      <c r="CY119" s="6">
        <v>0</v>
      </c>
      <c r="CZ119" s="6">
        <v>0</v>
      </c>
      <c r="DA119" s="6">
        <v>0</v>
      </c>
      <c r="DD119" s="6" t="s">
        <v>121</v>
      </c>
      <c r="DE119" s="6">
        <v>0</v>
      </c>
      <c r="DF119" s="6">
        <v>0</v>
      </c>
      <c r="DG119" s="6">
        <v>0</v>
      </c>
      <c r="DH119" s="6">
        <v>0</v>
      </c>
      <c r="DK119" s="6" t="s">
        <v>121</v>
      </c>
      <c r="DL119" s="6">
        <v>0.34</v>
      </c>
      <c r="DM119" s="6">
        <v>0</v>
      </c>
      <c r="DN119" s="6">
        <v>0</v>
      </c>
      <c r="DO119" s="6">
        <v>0</v>
      </c>
      <c r="DR119" s="6" t="s">
        <v>121</v>
      </c>
      <c r="DS119" s="6">
        <v>0</v>
      </c>
      <c r="DT119" s="6">
        <v>0</v>
      </c>
      <c r="DU119" s="6">
        <v>0</v>
      </c>
      <c r="DV119" s="6">
        <v>0</v>
      </c>
      <c r="DY119" s="6" t="s">
        <v>121</v>
      </c>
      <c r="DZ119" s="6">
        <v>0</v>
      </c>
      <c r="EA119" s="6">
        <v>0</v>
      </c>
      <c r="EB119" s="6">
        <v>0</v>
      </c>
      <c r="EC119" s="6">
        <v>0</v>
      </c>
      <c r="EF119" s="6" t="s">
        <v>121</v>
      </c>
      <c r="EG119" s="6">
        <v>0</v>
      </c>
      <c r="EH119" s="6">
        <v>0</v>
      </c>
      <c r="EI119" s="6">
        <v>0</v>
      </c>
      <c r="EJ119" s="6">
        <v>0</v>
      </c>
      <c r="EM119" s="6" t="s">
        <v>121</v>
      </c>
      <c r="EN119" s="6">
        <v>0</v>
      </c>
      <c r="EO119" s="6">
        <v>0</v>
      </c>
      <c r="EP119" s="6">
        <v>0</v>
      </c>
      <c r="EQ119" s="6">
        <v>0</v>
      </c>
      <c r="ET119" s="6" t="s">
        <v>121</v>
      </c>
      <c r="EU119" s="6">
        <v>0</v>
      </c>
      <c r="EV119" s="6">
        <v>0</v>
      </c>
      <c r="EW119" s="6">
        <v>0</v>
      </c>
      <c r="EX119" s="6">
        <v>0</v>
      </c>
      <c r="FA119" s="6" t="s">
        <v>121</v>
      </c>
      <c r="FB119" s="6">
        <v>0.64</v>
      </c>
      <c r="FC119" s="6">
        <v>0</v>
      </c>
      <c r="FD119" s="6">
        <v>0.96</v>
      </c>
      <c r="FE119" s="6">
        <v>0</v>
      </c>
      <c r="FH119" s="6" t="s">
        <v>121</v>
      </c>
      <c r="FI119" s="6">
        <v>0</v>
      </c>
      <c r="FJ119" s="6">
        <v>0</v>
      </c>
      <c r="FK119" s="6">
        <v>0</v>
      </c>
      <c r="FL119" s="6">
        <v>0</v>
      </c>
      <c r="FO119" s="6" t="s">
        <v>121</v>
      </c>
      <c r="FP119" s="6">
        <v>0</v>
      </c>
      <c r="FQ119" s="6">
        <v>0</v>
      </c>
      <c r="FR119" s="6">
        <v>0</v>
      </c>
      <c r="FS119" s="6">
        <v>0</v>
      </c>
      <c r="FV119" s="6" t="s">
        <v>121</v>
      </c>
      <c r="FW119" s="6">
        <v>0</v>
      </c>
      <c r="FX119" s="6">
        <v>0</v>
      </c>
      <c r="FY119" s="6">
        <v>0</v>
      </c>
      <c r="FZ119" s="6">
        <v>0</v>
      </c>
      <c r="GC119" s="6" t="s">
        <v>121</v>
      </c>
      <c r="GD119" s="6">
        <v>0</v>
      </c>
      <c r="GE119" s="6">
        <v>0</v>
      </c>
      <c r="GF119" s="6">
        <v>0</v>
      </c>
      <c r="GG119" s="6">
        <v>0</v>
      </c>
      <c r="GJ119" s="58" t="s">
        <v>121</v>
      </c>
      <c r="GK119" s="58">
        <v>0</v>
      </c>
      <c r="GL119" s="58">
        <v>0</v>
      </c>
      <c r="GM119" s="58">
        <v>0</v>
      </c>
      <c r="GN119" s="58">
        <v>0</v>
      </c>
      <c r="GQ119" s="58" t="s">
        <v>121</v>
      </c>
      <c r="GR119" s="58">
        <v>0</v>
      </c>
      <c r="GS119" s="58">
        <v>0</v>
      </c>
      <c r="GT119" s="58">
        <v>0</v>
      </c>
      <c r="GU119" s="58">
        <v>0</v>
      </c>
      <c r="GX119" s="64" t="s">
        <v>121</v>
      </c>
      <c r="GY119" s="64">
        <v>0</v>
      </c>
      <c r="GZ119" s="64">
        <v>0</v>
      </c>
      <c r="HA119" s="64">
        <v>0</v>
      </c>
      <c r="HB119" s="64">
        <v>0</v>
      </c>
    </row>
    <row r="120" spans="1:210" x14ac:dyDescent="0.3">
      <c r="A120" s="1">
        <v>5.7499999999999938</v>
      </c>
      <c r="B120" s="1">
        <v>5.7999999999999936</v>
      </c>
      <c r="C120" s="1" t="s">
        <v>122</v>
      </c>
      <c r="D120" s="1">
        <v>0</v>
      </c>
      <c r="E120" s="1">
        <v>0</v>
      </c>
      <c r="F120" s="1">
        <v>0</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v>
      </c>
      <c r="AU120" s="6">
        <v>0</v>
      </c>
      <c r="AV120" s="6">
        <v>0</v>
      </c>
      <c r="AW120" s="6">
        <v>0</v>
      </c>
      <c r="AZ120" s="6" t="s">
        <v>122</v>
      </c>
      <c r="BA120" s="6">
        <v>0.69</v>
      </c>
      <c r="BB120" s="6">
        <v>3.28</v>
      </c>
      <c r="BC120" s="6">
        <v>0</v>
      </c>
      <c r="BD120" s="6">
        <v>0</v>
      </c>
      <c r="BG120" s="6" t="s">
        <v>122</v>
      </c>
      <c r="BH120" s="6">
        <v>0.06</v>
      </c>
      <c r="BI120" s="6">
        <v>0.76</v>
      </c>
      <c r="BJ120" s="6">
        <v>0</v>
      </c>
      <c r="BK120" s="6">
        <v>0</v>
      </c>
      <c r="BN120" s="6" t="s">
        <v>122</v>
      </c>
      <c r="BO120" s="6">
        <v>0.5</v>
      </c>
      <c r="BP120" s="6">
        <v>2.29</v>
      </c>
      <c r="BQ120" s="6">
        <v>0.43</v>
      </c>
      <c r="BR120" s="6">
        <v>0</v>
      </c>
      <c r="BU120" s="6" t="s">
        <v>122</v>
      </c>
      <c r="BV120" s="6">
        <v>0.31</v>
      </c>
      <c r="BW120" s="6">
        <v>3.19</v>
      </c>
      <c r="BX120" s="6">
        <v>0</v>
      </c>
      <c r="BY120" s="6">
        <v>0</v>
      </c>
      <c r="CB120" s="6" t="s">
        <v>122</v>
      </c>
      <c r="CC120" s="6">
        <v>0.66</v>
      </c>
      <c r="CD120" s="6">
        <v>2.7</v>
      </c>
      <c r="CE120" s="6">
        <v>0</v>
      </c>
      <c r="CF120" s="6">
        <v>6.18</v>
      </c>
      <c r="CI120" s="6" t="s">
        <v>122</v>
      </c>
      <c r="CJ120" s="6">
        <v>0</v>
      </c>
      <c r="CK120" s="6">
        <v>0</v>
      </c>
      <c r="CL120" s="6">
        <v>0</v>
      </c>
      <c r="CM120" s="6">
        <v>0</v>
      </c>
      <c r="CP120" s="6" t="s">
        <v>122</v>
      </c>
      <c r="CQ120" s="6">
        <v>0</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c r="EF120" s="6" t="s">
        <v>122</v>
      </c>
      <c r="EG120" s="6">
        <v>0</v>
      </c>
      <c r="EH120" s="6">
        <v>0</v>
      </c>
      <c r="EI120" s="6">
        <v>0</v>
      </c>
      <c r="EJ120" s="6">
        <v>0</v>
      </c>
      <c r="EM120" s="6" t="s">
        <v>122</v>
      </c>
      <c r="EN120" s="6">
        <v>0</v>
      </c>
      <c r="EO120" s="6">
        <v>0</v>
      </c>
      <c r="EP120" s="6">
        <v>0</v>
      </c>
      <c r="EQ120" s="6">
        <v>0</v>
      </c>
      <c r="ET120" s="6" t="s">
        <v>122</v>
      </c>
      <c r="EU120" s="6">
        <v>0</v>
      </c>
      <c r="EV120" s="6">
        <v>0</v>
      </c>
      <c r="EW120" s="6">
        <v>0</v>
      </c>
      <c r="EX120" s="6">
        <v>0</v>
      </c>
      <c r="FA120" s="6" t="s">
        <v>122</v>
      </c>
      <c r="FB120" s="6">
        <v>0</v>
      </c>
      <c r="FC120" s="6">
        <v>0</v>
      </c>
      <c r="FD120" s="6">
        <v>0</v>
      </c>
      <c r="FE120" s="6">
        <v>0</v>
      </c>
      <c r="FH120" s="6" t="s">
        <v>122</v>
      </c>
      <c r="FI120" s="6">
        <v>0</v>
      </c>
      <c r="FJ120" s="6">
        <v>0</v>
      </c>
      <c r="FK120" s="6">
        <v>0</v>
      </c>
      <c r="FL120" s="6">
        <v>0</v>
      </c>
      <c r="FO120" s="6" t="s">
        <v>122</v>
      </c>
      <c r="FP120" s="6">
        <v>0</v>
      </c>
      <c r="FQ120" s="6">
        <v>0</v>
      </c>
      <c r="FR120" s="6">
        <v>0</v>
      </c>
      <c r="FS120" s="6">
        <v>0</v>
      </c>
      <c r="FV120" s="6" t="s">
        <v>122</v>
      </c>
      <c r="FW120" s="6">
        <v>0</v>
      </c>
      <c r="FX120" s="6">
        <v>0</v>
      </c>
      <c r="FY120" s="6">
        <v>0</v>
      </c>
      <c r="FZ120" s="6">
        <v>0</v>
      </c>
      <c r="GC120" s="6" t="s">
        <v>122</v>
      </c>
      <c r="GD120" s="6">
        <v>0</v>
      </c>
      <c r="GE120" s="6">
        <v>0</v>
      </c>
      <c r="GF120" s="6">
        <v>0</v>
      </c>
      <c r="GG120" s="6">
        <v>0</v>
      </c>
      <c r="GJ120" s="58" t="s">
        <v>122</v>
      </c>
      <c r="GK120" s="58">
        <v>0</v>
      </c>
      <c r="GL120" s="58">
        <v>0</v>
      </c>
      <c r="GM120" s="58">
        <v>0</v>
      </c>
      <c r="GN120" s="58">
        <v>0</v>
      </c>
      <c r="GQ120" s="58" t="s">
        <v>122</v>
      </c>
      <c r="GR120" s="58">
        <v>0</v>
      </c>
      <c r="GS120" s="58">
        <v>0</v>
      </c>
      <c r="GT120" s="58">
        <v>0</v>
      </c>
      <c r="GU120" s="58">
        <v>0</v>
      </c>
      <c r="GX120" s="64" t="s">
        <v>122</v>
      </c>
      <c r="GY120" s="64">
        <v>0.13</v>
      </c>
      <c r="GZ120" s="64">
        <v>0</v>
      </c>
      <c r="HA120" s="64">
        <v>0</v>
      </c>
      <c r="HB120" s="64">
        <v>0</v>
      </c>
    </row>
    <row r="121" spans="1:210"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0.09</v>
      </c>
      <c r="Z121" s="1">
        <v>0.52</v>
      </c>
      <c r="AA121" s="1">
        <v>0</v>
      </c>
      <c r="AB121" s="1">
        <v>0</v>
      </c>
      <c r="AC121" s="1"/>
      <c r="AD121" s="1"/>
      <c r="AE121" s="6" t="s">
        <v>123</v>
      </c>
      <c r="AF121" s="6">
        <v>0.27</v>
      </c>
      <c r="AG121" s="6">
        <v>2.64</v>
      </c>
      <c r="AH121" s="6">
        <v>0.04</v>
      </c>
      <c r="AI121" s="6">
        <v>0</v>
      </c>
      <c r="AJ121" s="1"/>
      <c r="AK121" s="1"/>
      <c r="AL121" s="6" t="s">
        <v>123</v>
      </c>
      <c r="AM121" s="6">
        <v>0</v>
      </c>
      <c r="AN121" s="6">
        <v>0</v>
      </c>
      <c r="AO121" s="6">
        <v>0</v>
      </c>
      <c r="AP121" s="6">
        <v>0</v>
      </c>
      <c r="AQ121" s="1"/>
      <c r="AR121" s="1"/>
      <c r="AS121" s="6" t="s">
        <v>123</v>
      </c>
      <c r="AT121" s="6">
        <v>0</v>
      </c>
      <c r="AU121" s="6">
        <v>0</v>
      </c>
      <c r="AV121" s="6">
        <v>0</v>
      </c>
      <c r="AW121" s="6">
        <v>0</v>
      </c>
      <c r="AZ121" s="6" t="s">
        <v>123</v>
      </c>
      <c r="BA121" s="6">
        <v>0.06</v>
      </c>
      <c r="BB121" s="6">
        <v>0</v>
      </c>
      <c r="BC121" s="6">
        <v>0</v>
      </c>
      <c r="BD121" s="6">
        <v>0</v>
      </c>
      <c r="BG121" s="6" t="s">
        <v>123</v>
      </c>
      <c r="BH121" s="6">
        <v>0.09</v>
      </c>
      <c r="BI121" s="6">
        <v>1.3</v>
      </c>
      <c r="BJ121" s="6">
        <v>0</v>
      </c>
      <c r="BK121" s="6">
        <v>0</v>
      </c>
      <c r="BN121" s="6" t="s">
        <v>123</v>
      </c>
      <c r="BO121" s="6">
        <v>0</v>
      </c>
      <c r="BP121" s="6">
        <v>0</v>
      </c>
      <c r="BQ121" s="6">
        <v>0</v>
      </c>
      <c r="BR121" s="6">
        <v>0</v>
      </c>
      <c r="BU121" s="6" t="s">
        <v>123</v>
      </c>
      <c r="BV121" s="6">
        <v>0</v>
      </c>
      <c r="BW121" s="6">
        <v>0</v>
      </c>
      <c r="BX121" s="6">
        <v>0</v>
      </c>
      <c r="BY121" s="6">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0.16</v>
      </c>
      <c r="EA121" s="6">
        <v>1.05</v>
      </c>
      <c r="EB121" s="6">
        <v>0</v>
      </c>
      <c r="EC121" s="6">
        <v>0</v>
      </c>
      <c r="EF121" s="6" t="s">
        <v>123</v>
      </c>
      <c r="EG121" s="6">
        <v>0</v>
      </c>
      <c r="EH121" s="6">
        <v>0</v>
      </c>
      <c r="EI121" s="6">
        <v>0</v>
      </c>
      <c r="EJ121" s="6">
        <v>0</v>
      </c>
      <c r="EM121" s="6" t="s">
        <v>123</v>
      </c>
      <c r="EN121" s="6">
        <v>0</v>
      </c>
      <c r="EO121" s="6">
        <v>0</v>
      </c>
      <c r="EP121" s="6">
        <v>0</v>
      </c>
      <c r="EQ121" s="6">
        <v>0</v>
      </c>
      <c r="ET121" s="6" t="s">
        <v>123</v>
      </c>
      <c r="EU121" s="6">
        <v>0</v>
      </c>
      <c r="EV121" s="6">
        <v>0</v>
      </c>
      <c r="EW121" s="6">
        <v>0</v>
      </c>
      <c r="EX121" s="6">
        <v>0</v>
      </c>
      <c r="FA121" s="6" t="s">
        <v>123</v>
      </c>
      <c r="FB121" s="6">
        <v>0.56999999999999995</v>
      </c>
      <c r="FC121" s="6">
        <v>3.19</v>
      </c>
      <c r="FD121" s="6">
        <v>0</v>
      </c>
      <c r="FE121" s="6">
        <v>0</v>
      </c>
      <c r="FH121" s="6" t="s">
        <v>123</v>
      </c>
      <c r="FI121" s="6">
        <v>0</v>
      </c>
      <c r="FJ121" s="6">
        <v>0</v>
      </c>
      <c r="FK121" s="6">
        <v>0</v>
      </c>
      <c r="FL121" s="6">
        <v>0</v>
      </c>
      <c r="FO121" s="6" t="s">
        <v>123</v>
      </c>
      <c r="FP121" s="6">
        <v>0</v>
      </c>
      <c r="FQ121" s="6">
        <v>0</v>
      </c>
      <c r="FR121" s="6">
        <v>0</v>
      </c>
      <c r="FS121" s="6">
        <v>0</v>
      </c>
      <c r="FV121" s="6" t="s">
        <v>123</v>
      </c>
      <c r="FW121" s="6">
        <v>0</v>
      </c>
      <c r="FX121" s="6">
        <v>0</v>
      </c>
      <c r="FY121" s="6">
        <v>0</v>
      </c>
      <c r="FZ121" s="6">
        <v>0</v>
      </c>
      <c r="GC121" s="6" t="s">
        <v>123</v>
      </c>
      <c r="GD121" s="6">
        <v>0</v>
      </c>
      <c r="GE121" s="6">
        <v>0</v>
      </c>
      <c r="GF121" s="6">
        <v>0</v>
      </c>
      <c r="GG121" s="6">
        <v>0</v>
      </c>
      <c r="GJ121" s="58" t="s">
        <v>123</v>
      </c>
      <c r="GK121" s="58">
        <v>0</v>
      </c>
      <c r="GL121" s="58">
        <v>0</v>
      </c>
      <c r="GM121" s="58">
        <v>0</v>
      </c>
      <c r="GN121" s="58">
        <v>0</v>
      </c>
      <c r="GQ121" s="58" t="s">
        <v>123</v>
      </c>
      <c r="GR121" s="58">
        <v>0</v>
      </c>
      <c r="GS121" s="58">
        <v>0</v>
      </c>
      <c r="GT121" s="58">
        <v>0</v>
      </c>
      <c r="GU121" s="58">
        <v>0</v>
      </c>
      <c r="GX121" s="64" t="s">
        <v>123</v>
      </c>
      <c r="GY121" s="64">
        <v>0</v>
      </c>
      <c r="GZ121" s="64">
        <v>0</v>
      </c>
      <c r="HA121" s="64">
        <v>0</v>
      </c>
      <c r="HB121" s="64">
        <v>0</v>
      </c>
    </row>
    <row r="122" spans="1:210" x14ac:dyDescent="0.3">
      <c r="A122" s="1">
        <v>5.8499999999999934</v>
      </c>
      <c r="B122" s="1">
        <v>5.8999999999999932</v>
      </c>
      <c r="C122" s="1" t="s">
        <v>124</v>
      </c>
      <c r="D122" s="1">
        <v>0.44</v>
      </c>
      <c r="E122" s="1">
        <v>2.1800000000000002</v>
      </c>
      <c r="F122" s="1">
        <v>0.23</v>
      </c>
      <c r="G122" s="1">
        <v>0</v>
      </c>
      <c r="H122" s="1"/>
      <c r="I122" s="1"/>
      <c r="J122" s="1" t="s">
        <v>124</v>
      </c>
      <c r="K122" s="1">
        <v>1.96</v>
      </c>
      <c r="L122" s="1">
        <v>9.7100000000000009</v>
      </c>
      <c r="M122" s="1">
        <v>0.26</v>
      </c>
      <c r="N122" s="1">
        <v>4.66</v>
      </c>
      <c r="O122" s="1"/>
      <c r="P122" s="1"/>
      <c r="Q122" s="1" t="s">
        <v>124</v>
      </c>
      <c r="R122" s="1">
        <v>4.55</v>
      </c>
      <c r="S122" s="1">
        <v>16.350000000000001</v>
      </c>
      <c r="T122" s="1">
        <v>2.69</v>
      </c>
      <c r="U122" s="1">
        <v>0</v>
      </c>
      <c r="V122" s="1"/>
      <c r="W122" s="1"/>
      <c r="X122" s="1" t="s">
        <v>124</v>
      </c>
      <c r="Y122" s="1">
        <v>3.28</v>
      </c>
      <c r="Z122" s="1">
        <v>8.3800000000000008</v>
      </c>
      <c r="AA122" s="1">
        <v>2.5099999999999998</v>
      </c>
      <c r="AB122" s="1">
        <v>0</v>
      </c>
      <c r="AC122" s="1"/>
      <c r="AD122" s="1"/>
      <c r="AE122" s="6" t="s">
        <v>124</v>
      </c>
      <c r="AF122" s="6">
        <v>1.33</v>
      </c>
      <c r="AG122" s="6">
        <v>4.13</v>
      </c>
      <c r="AH122" s="6">
        <v>1.04</v>
      </c>
      <c r="AI122" s="6">
        <v>0</v>
      </c>
      <c r="AJ122" s="1"/>
      <c r="AK122" s="1"/>
      <c r="AL122" s="6" t="s">
        <v>124</v>
      </c>
      <c r="AM122" s="6">
        <v>1.43</v>
      </c>
      <c r="AN122" s="6">
        <v>4.9400000000000004</v>
      </c>
      <c r="AO122" s="6">
        <v>1.1299999999999999</v>
      </c>
      <c r="AP122" s="6">
        <v>0</v>
      </c>
      <c r="AQ122" s="1"/>
      <c r="AR122" s="1"/>
      <c r="AS122" s="6" t="s">
        <v>124</v>
      </c>
      <c r="AT122" s="6">
        <v>0.14000000000000001</v>
      </c>
      <c r="AU122" s="6">
        <v>0</v>
      </c>
      <c r="AV122" s="6">
        <v>0.13</v>
      </c>
      <c r="AW122" s="6">
        <v>0</v>
      </c>
      <c r="AZ122" s="6" t="s">
        <v>124</v>
      </c>
      <c r="BA122" s="6">
        <v>0.28999999999999998</v>
      </c>
      <c r="BB122" s="6">
        <v>0.41</v>
      </c>
      <c r="BC122" s="6">
        <v>0.3</v>
      </c>
      <c r="BD122" s="6">
        <v>0</v>
      </c>
      <c r="BG122" s="6" t="s">
        <v>124</v>
      </c>
      <c r="BH122" s="6">
        <v>0.61</v>
      </c>
      <c r="BI122" s="6">
        <v>4.6900000000000004</v>
      </c>
      <c r="BJ122" s="6">
        <v>0.16</v>
      </c>
      <c r="BK122" s="6">
        <v>0</v>
      </c>
      <c r="BN122" s="6" t="s">
        <v>124</v>
      </c>
      <c r="BO122" s="6">
        <v>0.12</v>
      </c>
      <c r="BP122" s="6">
        <v>0</v>
      </c>
      <c r="BQ122" s="6">
        <v>0.14000000000000001</v>
      </c>
      <c r="BR122" s="6">
        <v>0</v>
      </c>
      <c r="BU122" s="6" t="s">
        <v>124</v>
      </c>
      <c r="BV122" s="6">
        <v>1.3</v>
      </c>
      <c r="BW122" s="6">
        <v>0.43</v>
      </c>
      <c r="BX122" s="6">
        <v>1.55</v>
      </c>
      <c r="BY122" s="6">
        <v>0</v>
      </c>
      <c r="CB122" s="6" t="s">
        <v>124</v>
      </c>
      <c r="CC122" s="6">
        <v>1.1200000000000001</v>
      </c>
      <c r="CD122" s="6">
        <v>1.78</v>
      </c>
      <c r="CE122" s="6">
        <v>1.07</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0.52</v>
      </c>
      <c r="DM122" s="6">
        <v>0</v>
      </c>
      <c r="DN122" s="6">
        <v>0.72</v>
      </c>
      <c r="DO122" s="6">
        <v>0</v>
      </c>
      <c r="DR122" s="6" t="s">
        <v>124</v>
      </c>
      <c r="DS122" s="6">
        <v>0</v>
      </c>
      <c r="DT122" s="6">
        <v>0</v>
      </c>
      <c r="DU122" s="6">
        <v>0</v>
      </c>
      <c r="DV122" s="6">
        <v>0</v>
      </c>
      <c r="DY122" s="6" t="s">
        <v>124</v>
      </c>
      <c r="DZ122" s="6">
        <v>0.73</v>
      </c>
      <c r="EA122" s="6">
        <v>0</v>
      </c>
      <c r="EB122" s="6">
        <v>1</v>
      </c>
      <c r="EC122" s="6">
        <v>0</v>
      </c>
      <c r="EF122" s="6" t="s">
        <v>124</v>
      </c>
      <c r="EG122" s="6">
        <v>0</v>
      </c>
      <c r="EH122" s="6">
        <v>0</v>
      </c>
      <c r="EI122" s="6">
        <v>0</v>
      </c>
      <c r="EJ122" s="6">
        <v>0</v>
      </c>
      <c r="EM122" s="6" t="s">
        <v>124</v>
      </c>
      <c r="EN122" s="6">
        <v>0</v>
      </c>
      <c r="EO122" s="6">
        <v>0</v>
      </c>
      <c r="EP122" s="6">
        <v>0</v>
      </c>
      <c r="EQ122" s="6">
        <v>0</v>
      </c>
      <c r="ET122" s="6" t="s">
        <v>124</v>
      </c>
      <c r="EU122" s="6">
        <v>0</v>
      </c>
      <c r="EV122" s="6">
        <v>0</v>
      </c>
      <c r="EW122" s="6">
        <v>0</v>
      </c>
      <c r="EX122" s="6">
        <v>0</v>
      </c>
      <c r="FA122" s="6" t="s">
        <v>124</v>
      </c>
      <c r="FB122" s="6">
        <v>0.17</v>
      </c>
      <c r="FC122" s="6">
        <v>0.95</v>
      </c>
      <c r="FD122" s="6">
        <v>0</v>
      </c>
      <c r="FE122" s="6">
        <v>0</v>
      </c>
      <c r="FH122" s="6" t="s">
        <v>124</v>
      </c>
      <c r="FI122" s="6">
        <v>0</v>
      </c>
      <c r="FJ122" s="6">
        <v>0</v>
      </c>
      <c r="FK122" s="6">
        <v>0</v>
      </c>
      <c r="FL122" s="6">
        <v>0</v>
      </c>
      <c r="FO122" s="6" t="s">
        <v>124</v>
      </c>
      <c r="FP122" s="6">
        <v>0</v>
      </c>
      <c r="FQ122" s="6">
        <v>0</v>
      </c>
      <c r="FR122" s="6">
        <v>0</v>
      </c>
      <c r="FS122" s="6">
        <v>0</v>
      </c>
      <c r="FV122" s="6" t="s">
        <v>124</v>
      </c>
      <c r="FW122" s="6">
        <v>0</v>
      </c>
      <c r="FX122" s="6">
        <v>0</v>
      </c>
      <c r="FY122" s="6">
        <v>0</v>
      </c>
      <c r="FZ122" s="6">
        <v>0</v>
      </c>
      <c r="GC122" s="6" t="s">
        <v>124</v>
      </c>
      <c r="GD122" s="6">
        <v>0</v>
      </c>
      <c r="GE122" s="6">
        <v>0</v>
      </c>
      <c r="GF122" s="6">
        <v>0</v>
      </c>
      <c r="GG122" s="6">
        <v>0</v>
      </c>
      <c r="GJ122" s="58" t="s">
        <v>124</v>
      </c>
      <c r="GK122" s="58">
        <v>0</v>
      </c>
      <c r="GL122" s="58">
        <v>0</v>
      </c>
      <c r="GM122" s="58">
        <v>0</v>
      </c>
      <c r="GN122" s="58">
        <v>0</v>
      </c>
      <c r="GQ122" s="58" t="s">
        <v>124</v>
      </c>
      <c r="GR122" s="58">
        <v>0</v>
      </c>
      <c r="GS122" s="58">
        <v>0</v>
      </c>
      <c r="GT122" s="58">
        <v>0</v>
      </c>
      <c r="GU122" s="58">
        <v>0</v>
      </c>
      <c r="GX122" s="64" t="s">
        <v>124</v>
      </c>
      <c r="GY122" s="64">
        <v>0</v>
      </c>
      <c r="GZ122" s="64">
        <v>0</v>
      </c>
      <c r="HA122" s="64">
        <v>0</v>
      </c>
      <c r="HB122" s="64">
        <v>0</v>
      </c>
    </row>
    <row r="123" spans="1:210" x14ac:dyDescent="0.3">
      <c r="A123" s="1">
        <v>5.8999999999999932</v>
      </c>
      <c r="B123" s="1">
        <v>5.9499999999999931</v>
      </c>
      <c r="C123" s="1" t="s">
        <v>125</v>
      </c>
      <c r="D123" s="1">
        <v>0</v>
      </c>
      <c r="E123" s="1">
        <v>0</v>
      </c>
      <c r="F123" s="1">
        <v>0</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6" t="s">
        <v>125</v>
      </c>
      <c r="BA123" s="6">
        <v>0</v>
      </c>
      <c r="BB123" s="6">
        <v>0</v>
      </c>
      <c r="BC123" s="6">
        <v>0</v>
      </c>
      <c r="BD123" s="6">
        <v>0</v>
      </c>
      <c r="BG123" s="6" t="s">
        <v>125</v>
      </c>
      <c r="BH123" s="6">
        <v>0</v>
      </c>
      <c r="BI123" s="6">
        <v>0</v>
      </c>
      <c r="BJ123" s="6">
        <v>0</v>
      </c>
      <c r="BK123" s="6">
        <v>0</v>
      </c>
      <c r="BN123" s="6" t="s">
        <v>125</v>
      </c>
      <c r="BO123" s="6">
        <v>0</v>
      </c>
      <c r="BP123" s="6">
        <v>0</v>
      </c>
      <c r="BQ123" s="6">
        <v>0</v>
      </c>
      <c r="BR123" s="6">
        <v>0</v>
      </c>
      <c r="BU123" s="6" t="s">
        <v>125</v>
      </c>
      <c r="BV123" s="6">
        <v>0</v>
      </c>
      <c r="BW123" s="6">
        <v>0</v>
      </c>
      <c r="BX123" s="6">
        <v>0</v>
      </c>
      <c r="BY123" s="6">
        <v>0</v>
      </c>
      <c r="CB123" s="6" t="s">
        <v>125</v>
      </c>
      <c r="CC123" s="6">
        <v>0.28999999999999998</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v>
      </c>
      <c r="CY123" s="6">
        <v>0</v>
      </c>
      <c r="CZ123" s="6">
        <v>0</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c r="EF123" s="6" t="s">
        <v>125</v>
      </c>
      <c r="EG123" s="6">
        <v>0.39</v>
      </c>
      <c r="EH123" s="6">
        <v>0</v>
      </c>
      <c r="EI123" s="6">
        <v>0.59</v>
      </c>
      <c r="EJ123" s="6">
        <v>0</v>
      </c>
      <c r="EM123" s="6" t="s">
        <v>125</v>
      </c>
      <c r="EN123" s="6">
        <v>0</v>
      </c>
      <c r="EO123" s="6">
        <v>0</v>
      </c>
      <c r="EP123" s="6">
        <v>0</v>
      </c>
      <c r="EQ123" s="6">
        <v>0</v>
      </c>
      <c r="ET123" s="6" t="s">
        <v>125</v>
      </c>
      <c r="EU123" s="6">
        <v>0</v>
      </c>
      <c r="EV123" s="6">
        <v>0</v>
      </c>
      <c r="EW123" s="6">
        <v>0</v>
      </c>
      <c r="EX123" s="6">
        <v>0</v>
      </c>
      <c r="FA123" s="6" t="s">
        <v>125</v>
      </c>
      <c r="FB123" s="6">
        <v>0</v>
      </c>
      <c r="FC123" s="6">
        <v>0</v>
      </c>
      <c r="FD123" s="6">
        <v>0</v>
      </c>
      <c r="FE123" s="6">
        <v>0</v>
      </c>
      <c r="FH123" s="6" t="s">
        <v>125</v>
      </c>
      <c r="FI123" s="6">
        <v>0</v>
      </c>
      <c r="FJ123" s="6">
        <v>0</v>
      </c>
      <c r="FK123" s="6">
        <v>0</v>
      </c>
      <c r="FL123" s="6">
        <v>0</v>
      </c>
      <c r="FO123" s="6" t="s">
        <v>125</v>
      </c>
      <c r="FP123" s="6">
        <v>0</v>
      </c>
      <c r="FQ123" s="6">
        <v>0</v>
      </c>
      <c r="FR123" s="6">
        <v>0</v>
      </c>
      <c r="FS123" s="6">
        <v>0</v>
      </c>
      <c r="FV123" s="6" t="s">
        <v>125</v>
      </c>
      <c r="FW123" s="6">
        <v>0</v>
      </c>
      <c r="FX123" s="6">
        <v>0</v>
      </c>
      <c r="FY123" s="6">
        <v>0</v>
      </c>
      <c r="FZ123" s="6">
        <v>0</v>
      </c>
      <c r="GC123" s="6" t="s">
        <v>125</v>
      </c>
      <c r="GD123" s="6">
        <v>0</v>
      </c>
      <c r="GE123" s="6">
        <v>0</v>
      </c>
      <c r="GF123" s="6">
        <v>0</v>
      </c>
      <c r="GG123" s="6">
        <v>0</v>
      </c>
      <c r="GJ123" s="58" t="s">
        <v>125</v>
      </c>
      <c r="GK123" s="58">
        <v>0</v>
      </c>
      <c r="GL123" s="58">
        <v>0</v>
      </c>
      <c r="GM123" s="58">
        <v>0</v>
      </c>
      <c r="GN123" s="58">
        <v>0</v>
      </c>
      <c r="GQ123" s="58" t="s">
        <v>125</v>
      </c>
      <c r="GR123" s="58">
        <v>0</v>
      </c>
      <c r="GS123" s="58">
        <v>0</v>
      </c>
      <c r="GT123" s="58">
        <v>0</v>
      </c>
      <c r="GU123" s="58">
        <v>0</v>
      </c>
      <c r="GX123" s="64" t="s">
        <v>125</v>
      </c>
      <c r="GY123" s="64">
        <v>0</v>
      </c>
      <c r="GZ123" s="64">
        <v>0</v>
      </c>
      <c r="HA123" s="64">
        <v>0</v>
      </c>
      <c r="HB123" s="64">
        <v>0</v>
      </c>
    </row>
    <row r="124" spans="1:210" x14ac:dyDescent="0.3">
      <c r="A124" s="1">
        <v>5.9499999999999931</v>
      </c>
      <c r="B124" s="1">
        <v>5.9999999999999929</v>
      </c>
      <c r="C124" s="1" t="s">
        <v>126</v>
      </c>
      <c r="D124" s="1">
        <v>1.67</v>
      </c>
      <c r="E124" s="1">
        <v>13.23</v>
      </c>
      <c r="F124" s="1">
        <v>0</v>
      </c>
      <c r="G124" s="1">
        <v>0</v>
      </c>
      <c r="H124" s="1"/>
      <c r="I124" s="1"/>
      <c r="J124" s="1" t="s">
        <v>126</v>
      </c>
      <c r="K124" s="1">
        <v>4.4400000000000004</v>
      </c>
      <c r="L124" s="1">
        <v>25.14</v>
      </c>
      <c r="M124" s="1">
        <v>1.01</v>
      </c>
      <c r="N124" s="1">
        <v>0</v>
      </c>
      <c r="O124" s="1"/>
      <c r="P124" s="1"/>
      <c r="Q124" s="1" t="s">
        <v>126</v>
      </c>
      <c r="R124" s="1">
        <v>3.4</v>
      </c>
      <c r="S124" s="1">
        <v>14.25</v>
      </c>
      <c r="T124" s="1">
        <v>1.57</v>
      </c>
      <c r="U124" s="1">
        <v>0</v>
      </c>
      <c r="V124" s="1"/>
      <c r="W124" s="1"/>
      <c r="X124" s="1" t="s">
        <v>126</v>
      </c>
      <c r="Y124" s="1">
        <v>0.36</v>
      </c>
      <c r="Z124" s="1">
        <v>1.46</v>
      </c>
      <c r="AA124" s="1">
        <v>0.16</v>
      </c>
      <c r="AB124" s="1">
        <v>0</v>
      </c>
      <c r="AC124" s="1"/>
      <c r="AD124" s="1"/>
      <c r="AE124" s="6" t="s">
        <v>126</v>
      </c>
      <c r="AF124" s="6">
        <v>1.73</v>
      </c>
      <c r="AG124" s="6">
        <v>18.600000000000001</v>
      </c>
      <c r="AH124" s="6">
        <v>0.08</v>
      </c>
      <c r="AI124" s="6">
        <v>0</v>
      </c>
      <c r="AJ124" s="1"/>
      <c r="AK124" s="1"/>
      <c r="AL124" s="6" t="s">
        <v>126</v>
      </c>
      <c r="AM124" s="6">
        <v>0.88</v>
      </c>
      <c r="AN124" s="6">
        <v>5.83</v>
      </c>
      <c r="AO124" s="6">
        <v>0.23</v>
      </c>
      <c r="AP124" s="6">
        <v>0</v>
      </c>
      <c r="AQ124" s="1"/>
      <c r="AR124" s="1"/>
      <c r="AS124" s="6" t="s">
        <v>126</v>
      </c>
      <c r="AT124" s="6">
        <v>1.34</v>
      </c>
      <c r="AU124" s="6">
        <v>9.33</v>
      </c>
      <c r="AV124" s="6">
        <v>0.25</v>
      </c>
      <c r="AW124" s="6">
        <v>0</v>
      </c>
      <c r="AZ124" s="6" t="s">
        <v>126</v>
      </c>
      <c r="BA124" s="6">
        <v>0</v>
      </c>
      <c r="BB124" s="6">
        <v>0</v>
      </c>
      <c r="BC124" s="6">
        <v>0</v>
      </c>
      <c r="BD124" s="6">
        <v>0</v>
      </c>
      <c r="BG124" s="6" t="s">
        <v>126</v>
      </c>
      <c r="BH124" s="6">
        <v>0</v>
      </c>
      <c r="BI124" s="6">
        <v>0</v>
      </c>
      <c r="BJ124" s="6">
        <v>0</v>
      </c>
      <c r="BK124" s="6">
        <v>0</v>
      </c>
      <c r="BN124" s="6" t="s">
        <v>126</v>
      </c>
      <c r="BO124" s="6">
        <v>0.04</v>
      </c>
      <c r="BP124" s="6">
        <v>0</v>
      </c>
      <c r="BQ124" s="6">
        <v>0.05</v>
      </c>
      <c r="BR124" s="6">
        <v>0</v>
      </c>
      <c r="BU124" s="6" t="s">
        <v>126</v>
      </c>
      <c r="BV124" s="6">
        <v>0</v>
      </c>
      <c r="BW124" s="6">
        <v>0</v>
      </c>
      <c r="BX124" s="6">
        <v>0</v>
      </c>
      <c r="BY124" s="6">
        <v>0</v>
      </c>
      <c r="CB124" s="6" t="s">
        <v>126</v>
      </c>
      <c r="CC124" s="6">
        <v>0</v>
      </c>
      <c r="CD124" s="6">
        <v>0</v>
      </c>
      <c r="CE124" s="6">
        <v>0</v>
      </c>
      <c r="CF124" s="6">
        <v>0</v>
      </c>
      <c r="CI124" s="6" t="s">
        <v>126</v>
      </c>
      <c r="CJ124" s="6">
        <v>0.05</v>
      </c>
      <c r="CK124" s="6">
        <v>0.56000000000000005</v>
      </c>
      <c r="CL124" s="6">
        <v>0</v>
      </c>
      <c r="CM124" s="6">
        <v>0</v>
      </c>
      <c r="CP124" s="6" t="s">
        <v>126</v>
      </c>
      <c r="CQ124" s="6">
        <v>0.98</v>
      </c>
      <c r="CR124" s="6">
        <v>0</v>
      </c>
      <c r="CS124" s="6">
        <v>0.09</v>
      </c>
      <c r="CT124" s="6">
        <v>0</v>
      </c>
      <c r="CW124" s="6" t="s">
        <v>126</v>
      </c>
      <c r="CX124" s="6">
        <v>0</v>
      </c>
      <c r="CY124" s="6">
        <v>0</v>
      </c>
      <c r="CZ124" s="6">
        <v>0</v>
      </c>
      <c r="DA124" s="6">
        <v>0</v>
      </c>
      <c r="DD124" s="6" t="s">
        <v>126</v>
      </c>
      <c r="DE124" s="6">
        <v>0</v>
      </c>
      <c r="DF124" s="6">
        <v>0</v>
      </c>
      <c r="DG124" s="6">
        <v>0</v>
      </c>
      <c r="DH124" s="6">
        <v>0</v>
      </c>
      <c r="DK124" s="6" t="s">
        <v>126</v>
      </c>
      <c r="DL124" s="6">
        <v>0.78</v>
      </c>
      <c r="DM124" s="6">
        <v>4.7300000000000004</v>
      </c>
      <c r="DN124" s="6">
        <v>0</v>
      </c>
      <c r="DO124" s="6">
        <v>0</v>
      </c>
      <c r="DR124" s="6" t="s">
        <v>126</v>
      </c>
      <c r="DS124" s="6">
        <v>0</v>
      </c>
      <c r="DT124" s="6">
        <v>0</v>
      </c>
      <c r="DU124" s="6">
        <v>0</v>
      </c>
      <c r="DV124" s="6">
        <v>0</v>
      </c>
      <c r="DY124" s="6" t="s">
        <v>126</v>
      </c>
      <c r="DZ124" s="6">
        <v>0</v>
      </c>
      <c r="EA124" s="6">
        <v>0</v>
      </c>
      <c r="EB124" s="6">
        <v>0</v>
      </c>
      <c r="EC124" s="6">
        <v>0</v>
      </c>
      <c r="EF124" s="6" t="s">
        <v>126</v>
      </c>
      <c r="EG124" s="6">
        <v>0</v>
      </c>
      <c r="EH124" s="6">
        <v>0</v>
      </c>
      <c r="EI124" s="6">
        <v>0</v>
      </c>
      <c r="EJ124" s="6">
        <v>0</v>
      </c>
      <c r="EM124" s="6" t="s">
        <v>126</v>
      </c>
      <c r="EN124" s="6">
        <v>0</v>
      </c>
      <c r="EO124" s="6">
        <v>0</v>
      </c>
      <c r="EP124" s="6">
        <v>0</v>
      </c>
      <c r="EQ124" s="6">
        <v>0</v>
      </c>
      <c r="ET124" s="6" t="s">
        <v>126</v>
      </c>
      <c r="EU124" s="6">
        <v>0</v>
      </c>
      <c r="EV124" s="6">
        <v>0</v>
      </c>
      <c r="EW124" s="6">
        <v>0</v>
      </c>
      <c r="EX124" s="6">
        <v>0</v>
      </c>
      <c r="FA124" s="6" t="s">
        <v>126</v>
      </c>
      <c r="FB124" s="6">
        <v>0.09</v>
      </c>
      <c r="FC124" s="6">
        <v>0</v>
      </c>
      <c r="FD124" s="6">
        <v>0.13</v>
      </c>
      <c r="FE124" s="6">
        <v>0</v>
      </c>
      <c r="FH124" s="6" t="s">
        <v>126</v>
      </c>
      <c r="FI124" s="6">
        <v>0</v>
      </c>
      <c r="FJ124" s="6">
        <v>0</v>
      </c>
      <c r="FK124" s="6">
        <v>0</v>
      </c>
      <c r="FL124" s="6">
        <v>0</v>
      </c>
      <c r="FO124" s="6" t="s">
        <v>126</v>
      </c>
      <c r="FP124" s="6">
        <v>0</v>
      </c>
      <c r="FQ124" s="6">
        <v>0</v>
      </c>
      <c r="FR124" s="6">
        <v>0</v>
      </c>
      <c r="FS124" s="6">
        <v>0</v>
      </c>
      <c r="FV124" s="6" t="s">
        <v>126</v>
      </c>
      <c r="FW124" s="6">
        <v>0</v>
      </c>
      <c r="FX124" s="6">
        <v>0</v>
      </c>
      <c r="FY124" s="6">
        <v>0</v>
      </c>
      <c r="FZ124" s="6">
        <v>0</v>
      </c>
      <c r="GC124" s="6" t="s">
        <v>126</v>
      </c>
      <c r="GD124" s="6">
        <v>0</v>
      </c>
      <c r="GE124" s="6">
        <v>0</v>
      </c>
      <c r="GF124" s="6">
        <v>0</v>
      </c>
      <c r="GG124" s="6">
        <v>0</v>
      </c>
      <c r="GJ124" s="58" t="s">
        <v>126</v>
      </c>
      <c r="GK124" s="58">
        <v>0</v>
      </c>
      <c r="GL124" s="58">
        <v>0</v>
      </c>
      <c r="GM124" s="58">
        <v>0</v>
      </c>
      <c r="GN124" s="58">
        <v>0</v>
      </c>
      <c r="GQ124" s="58" t="s">
        <v>126</v>
      </c>
      <c r="GR124" s="58">
        <v>0</v>
      </c>
      <c r="GS124" s="58">
        <v>0</v>
      </c>
      <c r="GT124" s="58">
        <v>0</v>
      </c>
      <c r="GU124" s="58">
        <v>0</v>
      </c>
      <c r="GX124" s="64" t="s">
        <v>126</v>
      </c>
      <c r="GY124" s="64">
        <v>0</v>
      </c>
      <c r="GZ124" s="64">
        <v>0</v>
      </c>
      <c r="HA124" s="64">
        <v>0</v>
      </c>
      <c r="HB124" s="64">
        <v>0</v>
      </c>
    </row>
    <row r="125" spans="1:210"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6" t="s">
        <v>127</v>
      </c>
      <c r="BA125" s="6">
        <v>0</v>
      </c>
      <c r="BB125" s="6">
        <v>0</v>
      </c>
      <c r="BC125" s="6">
        <v>0</v>
      </c>
      <c r="BD125" s="6">
        <v>0</v>
      </c>
      <c r="BG125" s="6" t="s">
        <v>127</v>
      </c>
      <c r="BH125" s="6">
        <v>0</v>
      </c>
      <c r="BI125" s="6">
        <v>0</v>
      </c>
      <c r="BJ125" s="6">
        <v>0</v>
      </c>
      <c r="BK125" s="6">
        <v>0</v>
      </c>
      <c r="BN125" s="6" t="s">
        <v>127</v>
      </c>
      <c r="BO125" s="6">
        <v>0</v>
      </c>
      <c r="BP125" s="6">
        <v>0</v>
      </c>
      <c r="BQ125" s="6">
        <v>0</v>
      </c>
      <c r="BR125" s="6">
        <v>0</v>
      </c>
      <c r="BU125" s="6" t="s">
        <v>127</v>
      </c>
      <c r="BV125" s="6">
        <v>0</v>
      </c>
      <c r="BW125" s="6">
        <v>0</v>
      </c>
      <c r="BX125" s="6">
        <v>0</v>
      </c>
      <c r="BY125" s="6">
        <v>0</v>
      </c>
      <c r="CB125" s="6" t="s">
        <v>127</v>
      </c>
      <c r="CC125" s="6">
        <v>0</v>
      </c>
      <c r="CD125" s="6">
        <v>0</v>
      </c>
      <c r="CE125" s="6">
        <v>0</v>
      </c>
      <c r="CF125" s="6">
        <v>0</v>
      </c>
      <c r="CI125" s="6" t="s">
        <v>127</v>
      </c>
      <c r="CJ125" s="6">
        <v>0</v>
      </c>
      <c r="CK125" s="6">
        <v>0</v>
      </c>
      <c r="CL125" s="6">
        <v>0</v>
      </c>
      <c r="CM125" s="6">
        <v>0</v>
      </c>
      <c r="CP125" s="6" t="s">
        <v>127</v>
      </c>
      <c r="CQ125" s="6">
        <v>0</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c r="EF125" s="6" t="s">
        <v>127</v>
      </c>
      <c r="EG125" s="6">
        <v>0</v>
      </c>
      <c r="EH125" s="6">
        <v>0</v>
      </c>
      <c r="EI125" s="6">
        <v>0</v>
      </c>
      <c r="EJ125" s="6">
        <v>0</v>
      </c>
      <c r="EM125" s="6" t="s">
        <v>127</v>
      </c>
      <c r="EN125" s="6">
        <v>0</v>
      </c>
      <c r="EO125" s="6">
        <v>0</v>
      </c>
      <c r="EP125" s="6">
        <v>0</v>
      </c>
      <c r="EQ125" s="6">
        <v>0</v>
      </c>
      <c r="ET125" s="6" t="s">
        <v>127</v>
      </c>
      <c r="EU125" s="6">
        <v>0</v>
      </c>
      <c r="EV125" s="6">
        <v>0</v>
      </c>
      <c r="EW125" s="6">
        <v>0</v>
      </c>
      <c r="EX125" s="6">
        <v>0</v>
      </c>
      <c r="FA125" s="6" t="s">
        <v>127</v>
      </c>
      <c r="FB125" s="6">
        <v>0</v>
      </c>
      <c r="FC125" s="6">
        <v>0</v>
      </c>
      <c r="FD125" s="6">
        <v>0</v>
      </c>
      <c r="FE125" s="6">
        <v>0</v>
      </c>
      <c r="FH125" s="6" t="s">
        <v>127</v>
      </c>
      <c r="FI125" s="6">
        <v>0</v>
      </c>
      <c r="FJ125" s="6">
        <v>0</v>
      </c>
      <c r="FK125" s="6">
        <v>0</v>
      </c>
      <c r="FL125" s="6">
        <v>0</v>
      </c>
      <c r="FO125" s="6" t="s">
        <v>127</v>
      </c>
      <c r="FP125" s="6">
        <v>0</v>
      </c>
      <c r="FQ125" s="6">
        <v>0</v>
      </c>
      <c r="FR125" s="6">
        <v>0</v>
      </c>
      <c r="FS125" s="6">
        <v>0</v>
      </c>
      <c r="FV125" s="6" t="s">
        <v>127</v>
      </c>
      <c r="FW125" s="6">
        <v>0</v>
      </c>
      <c r="FX125" s="6">
        <v>0</v>
      </c>
      <c r="FY125" s="6">
        <v>0</v>
      </c>
      <c r="FZ125" s="6">
        <v>0</v>
      </c>
      <c r="GC125" s="6" t="s">
        <v>127</v>
      </c>
      <c r="GD125" s="6">
        <v>0</v>
      </c>
      <c r="GE125" s="6">
        <v>0</v>
      </c>
      <c r="GF125" s="6">
        <v>0</v>
      </c>
      <c r="GG125" s="6">
        <v>0</v>
      </c>
      <c r="GJ125" s="58" t="s">
        <v>127</v>
      </c>
      <c r="GK125" s="58">
        <v>0</v>
      </c>
      <c r="GL125" s="58">
        <v>0</v>
      </c>
      <c r="GM125" s="58">
        <v>0</v>
      </c>
      <c r="GN125" s="58">
        <v>0</v>
      </c>
      <c r="GQ125" s="58" t="s">
        <v>127</v>
      </c>
      <c r="GR125" s="58">
        <v>0</v>
      </c>
      <c r="GS125" s="58">
        <v>0</v>
      </c>
      <c r="GT125" s="58">
        <v>0</v>
      </c>
      <c r="GU125" s="58">
        <v>0</v>
      </c>
      <c r="GX125" s="64" t="s">
        <v>127</v>
      </c>
      <c r="GY125" s="64">
        <v>0.67</v>
      </c>
      <c r="GZ125" s="64">
        <v>0</v>
      </c>
      <c r="HA125" s="64">
        <v>0</v>
      </c>
      <c r="HB125" s="64">
        <v>0</v>
      </c>
    </row>
    <row r="126" spans="1:210"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0.22</v>
      </c>
      <c r="BP126" s="6">
        <v>0</v>
      </c>
      <c r="BQ126" s="6">
        <v>0.25</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c r="EF126" s="6" t="s">
        <v>128</v>
      </c>
      <c r="EG126" s="6">
        <v>0</v>
      </c>
      <c r="EH126" s="6">
        <v>0</v>
      </c>
      <c r="EI126" s="6">
        <v>0</v>
      </c>
      <c r="EJ126" s="6">
        <v>0</v>
      </c>
      <c r="EM126" s="6" t="s">
        <v>128</v>
      </c>
      <c r="EN126" s="6">
        <v>0</v>
      </c>
      <c r="EO126" s="6">
        <v>0</v>
      </c>
      <c r="EP126" s="6">
        <v>0</v>
      </c>
      <c r="EQ126" s="6">
        <v>0</v>
      </c>
      <c r="ET126" s="6" t="s">
        <v>128</v>
      </c>
      <c r="EU126" s="6">
        <v>0</v>
      </c>
      <c r="EV126" s="6">
        <v>0</v>
      </c>
      <c r="EW126" s="6">
        <v>0</v>
      </c>
      <c r="EX126" s="6">
        <v>0</v>
      </c>
      <c r="FA126" s="6" t="s">
        <v>128</v>
      </c>
      <c r="FB126" s="6">
        <v>0</v>
      </c>
      <c r="FC126" s="6">
        <v>0</v>
      </c>
      <c r="FD126" s="6">
        <v>0</v>
      </c>
      <c r="FE126" s="6">
        <v>0</v>
      </c>
      <c r="FH126" s="6" t="s">
        <v>128</v>
      </c>
      <c r="FI126" s="6">
        <v>0</v>
      </c>
      <c r="FJ126" s="6">
        <v>0</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v>
      </c>
      <c r="GS126" s="58">
        <v>0</v>
      </c>
      <c r="GT126" s="58">
        <v>0</v>
      </c>
      <c r="GU126" s="58">
        <v>0</v>
      </c>
      <c r="GX126" s="64" t="s">
        <v>128</v>
      </c>
      <c r="GY126" s="64">
        <v>0</v>
      </c>
      <c r="GZ126" s="64">
        <v>0</v>
      </c>
      <c r="HA126" s="64">
        <v>0</v>
      </c>
      <c r="HB126" s="64">
        <v>0</v>
      </c>
    </row>
    <row r="127" spans="1:210"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0.35</v>
      </c>
      <c r="AU127" s="6">
        <v>3.38</v>
      </c>
      <c r="AV127" s="6">
        <v>0</v>
      </c>
      <c r="AW127" s="6">
        <v>0</v>
      </c>
      <c r="AZ127" s="6" t="s">
        <v>129</v>
      </c>
      <c r="BA127" s="6">
        <v>0</v>
      </c>
      <c r="BB127" s="6">
        <v>0</v>
      </c>
      <c r="BC127" s="6">
        <v>0</v>
      </c>
      <c r="BD127" s="6">
        <v>0</v>
      </c>
      <c r="BG127" s="6" t="s">
        <v>129</v>
      </c>
      <c r="BH127" s="6">
        <v>0</v>
      </c>
      <c r="BI127" s="6">
        <v>0</v>
      </c>
      <c r="BJ127" s="6">
        <v>0</v>
      </c>
      <c r="BK127" s="6">
        <v>0</v>
      </c>
      <c r="BN127" s="6" t="s">
        <v>129</v>
      </c>
      <c r="BO127" s="6">
        <v>0</v>
      </c>
      <c r="BP127" s="6">
        <v>0</v>
      </c>
      <c r="BQ127" s="6">
        <v>0</v>
      </c>
      <c r="BR127" s="6">
        <v>0</v>
      </c>
      <c r="BU127" s="6" t="s">
        <v>129</v>
      </c>
      <c r="BV127" s="6">
        <v>0</v>
      </c>
      <c r="BW127" s="6">
        <v>0</v>
      </c>
      <c r="BX127" s="6">
        <v>0</v>
      </c>
      <c r="BY127" s="6">
        <v>0</v>
      </c>
      <c r="CB127" s="6" t="s">
        <v>129</v>
      </c>
      <c r="CC127" s="6">
        <v>0</v>
      </c>
      <c r="CD127" s="6">
        <v>0</v>
      </c>
      <c r="CE127" s="6">
        <v>0</v>
      </c>
      <c r="CF127" s="6">
        <v>0</v>
      </c>
      <c r="CI127" s="6" t="s">
        <v>129</v>
      </c>
      <c r="CJ127" s="6">
        <v>7.0000000000000007E-2</v>
      </c>
      <c r="CK127" s="6">
        <v>0.73</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0.18</v>
      </c>
      <c r="DT127" s="6">
        <v>0</v>
      </c>
      <c r="DU127" s="6">
        <v>0.24</v>
      </c>
      <c r="DV127" s="6">
        <v>0</v>
      </c>
      <c r="DY127" s="6" t="s">
        <v>129</v>
      </c>
      <c r="DZ127" s="6">
        <v>0</v>
      </c>
      <c r="EA127" s="6">
        <v>0</v>
      </c>
      <c r="EB127" s="6">
        <v>0</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v>
      </c>
      <c r="FC127" s="6">
        <v>0</v>
      </c>
      <c r="FD127" s="6">
        <v>0</v>
      </c>
      <c r="FE127" s="6">
        <v>0</v>
      </c>
      <c r="FH127" s="6" t="s">
        <v>129</v>
      </c>
      <c r="FI127" s="6">
        <v>0</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v>
      </c>
      <c r="GE127" s="6">
        <v>0</v>
      </c>
      <c r="GF127" s="6">
        <v>0</v>
      </c>
      <c r="GG127" s="6">
        <v>0</v>
      </c>
      <c r="GJ127" s="58" t="s">
        <v>129</v>
      </c>
      <c r="GK127" s="58">
        <v>0</v>
      </c>
      <c r="GL127" s="58">
        <v>0</v>
      </c>
      <c r="GM127" s="58">
        <v>0</v>
      </c>
      <c r="GN127" s="58">
        <v>0</v>
      </c>
      <c r="GQ127" s="58" t="s">
        <v>129</v>
      </c>
      <c r="GR127" s="58">
        <v>0</v>
      </c>
      <c r="GS127" s="58">
        <v>0</v>
      </c>
      <c r="GT127" s="58">
        <v>0</v>
      </c>
      <c r="GU127" s="58">
        <v>0</v>
      </c>
      <c r="GX127" s="64" t="s">
        <v>129</v>
      </c>
      <c r="GY127" s="64">
        <v>0</v>
      </c>
      <c r="GZ127" s="64">
        <v>0</v>
      </c>
      <c r="HA127" s="64">
        <v>0</v>
      </c>
      <c r="HB127" s="64">
        <v>0</v>
      </c>
    </row>
    <row r="128" spans="1:210"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6" t="s">
        <v>130</v>
      </c>
      <c r="BA128" s="6">
        <v>0</v>
      </c>
      <c r="BB128" s="6">
        <v>0</v>
      </c>
      <c r="BC128" s="6">
        <v>0</v>
      </c>
      <c r="BD128" s="6">
        <v>0</v>
      </c>
      <c r="BG128" s="6" t="s">
        <v>130</v>
      </c>
      <c r="BH128" s="6">
        <v>0</v>
      </c>
      <c r="BI128" s="6">
        <v>0</v>
      </c>
      <c r="BJ128" s="6">
        <v>0</v>
      </c>
      <c r="BK128" s="6">
        <v>0</v>
      </c>
      <c r="BN128" s="6" t="s">
        <v>130</v>
      </c>
      <c r="BO128" s="6">
        <v>0</v>
      </c>
      <c r="BP128" s="6">
        <v>0</v>
      </c>
      <c r="BQ128" s="6">
        <v>0</v>
      </c>
      <c r="BR128" s="6">
        <v>0</v>
      </c>
      <c r="BU128" s="6" t="s">
        <v>130</v>
      </c>
      <c r="BV128" s="6">
        <v>0</v>
      </c>
      <c r="BW128" s="6">
        <v>0</v>
      </c>
      <c r="BX128" s="6">
        <v>0</v>
      </c>
      <c r="BY128" s="6">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0.27</v>
      </c>
      <c r="DF128" s="6">
        <v>0</v>
      </c>
      <c r="DG128" s="6">
        <v>0.39</v>
      </c>
      <c r="DH128" s="6">
        <v>0</v>
      </c>
      <c r="DK128" s="6" t="s">
        <v>130</v>
      </c>
      <c r="DL128" s="6">
        <v>0</v>
      </c>
      <c r="DM128" s="6">
        <v>0</v>
      </c>
      <c r="DN128" s="6">
        <v>0</v>
      </c>
      <c r="DO128" s="6">
        <v>0</v>
      </c>
      <c r="DR128" s="6" t="s">
        <v>130</v>
      </c>
      <c r="DS128" s="6">
        <v>0</v>
      </c>
      <c r="DT128" s="6">
        <v>0</v>
      </c>
      <c r="DU128" s="6">
        <v>0</v>
      </c>
      <c r="DV128" s="6">
        <v>0</v>
      </c>
      <c r="DY128" s="6" t="s">
        <v>130</v>
      </c>
      <c r="DZ128" s="6">
        <v>0</v>
      </c>
      <c r="EA128" s="6">
        <v>0</v>
      </c>
      <c r="EB128" s="6">
        <v>0</v>
      </c>
      <c r="EC128" s="6">
        <v>0</v>
      </c>
      <c r="EF128" s="6" t="s">
        <v>130</v>
      </c>
      <c r="EG128" s="6">
        <v>0</v>
      </c>
      <c r="EH128" s="6">
        <v>0</v>
      </c>
      <c r="EI128" s="6">
        <v>0</v>
      </c>
      <c r="EJ128" s="6">
        <v>0</v>
      </c>
      <c r="EM128" s="6" t="s">
        <v>130</v>
      </c>
      <c r="EN128" s="6">
        <v>0</v>
      </c>
      <c r="EO128" s="6">
        <v>0</v>
      </c>
      <c r="EP128" s="6">
        <v>0</v>
      </c>
      <c r="EQ128" s="6">
        <v>0</v>
      </c>
      <c r="ET128" s="6" t="s">
        <v>130</v>
      </c>
      <c r="EU128" s="6">
        <v>0</v>
      </c>
      <c r="EV128" s="6">
        <v>0</v>
      </c>
      <c r="EW128" s="6">
        <v>0</v>
      </c>
      <c r="EX128" s="6">
        <v>0</v>
      </c>
      <c r="FA128" s="6" t="s">
        <v>130</v>
      </c>
      <c r="FB128" s="6">
        <v>0</v>
      </c>
      <c r="FC128" s="6">
        <v>0</v>
      </c>
      <c r="FD128" s="6">
        <v>0</v>
      </c>
      <c r="FE128" s="6">
        <v>0</v>
      </c>
      <c r="FH128" s="6" t="s">
        <v>130</v>
      </c>
      <c r="FI128" s="6">
        <v>0</v>
      </c>
      <c r="FJ128" s="6">
        <v>0</v>
      </c>
      <c r="FK128" s="6">
        <v>0</v>
      </c>
      <c r="FL128" s="6">
        <v>0</v>
      </c>
      <c r="FO128" s="6" t="s">
        <v>130</v>
      </c>
      <c r="FP128" s="6">
        <v>0</v>
      </c>
      <c r="FQ128" s="6">
        <v>0</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v>
      </c>
      <c r="GS128" s="58">
        <v>0</v>
      </c>
      <c r="GT128" s="58">
        <v>0</v>
      </c>
      <c r="GU128" s="58">
        <v>0</v>
      </c>
      <c r="GX128" s="64" t="s">
        <v>130</v>
      </c>
      <c r="GY128" s="64">
        <v>0</v>
      </c>
      <c r="GZ128" s="64">
        <v>0</v>
      </c>
      <c r="HA128" s="64">
        <v>0</v>
      </c>
      <c r="HB128" s="64">
        <v>0</v>
      </c>
    </row>
    <row r="129" spans="1:210"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v>
      </c>
      <c r="BW129" s="6">
        <v>0</v>
      </c>
      <c r="BX129" s="6">
        <v>0</v>
      </c>
      <c r="BY129" s="6">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c r="EF129" s="6" t="s">
        <v>131</v>
      </c>
      <c r="EG129" s="6">
        <v>0.53</v>
      </c>
      <c r="EH129" s="6">
        <v>2.34</v>
      </c>
      <c r="EI129" s="6">
        <v>0</v>
      </c>
      <c r="EJ129" s="6">
        <v>0</v>
      </c>
      <c r="EM129" s="6" t="s">
        <v>131</v>
      </c>
      <c r="EN129" s="6">
        <v>0</v>
      </c>
      <c r="EO129" s="6">
        <v>0</v>
      </c>
      <c r="EP129" s="6">
        <v>0</v>
      </c>
      <c r="EQ129" s="6">
        <v>0</v>
      </c>
      <c r="ET129" s="6" t="s">
        <v>131</v>
      </c>
      <c r="EU129" s="6">
        <v>0.59</v>
      </c>
      <c r="EV129" s="6">
        <v>0</v>
      </c>
      <c r="EW129" s="6">
        <v>0.54</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4" t="s">
        <v>131</v>
      </c>
      <c r="GY129" s="64">
        <v>0</v>
      </c>
      <c r="GZ129" s="64">
        <v>0</v>
      </c>
      <c r="HA129" s="64">
        <v>0</v>
      </c>
      <c r="HB129" s="64">
        <v>0</v>
      </c>
    </row>
    <row r="130" spans="1:210" x14ac:dyDescent="0.3">
      <c r="A130" s="1">
        <v>6.249999999999992</v>
      </c>
      <c r="B130" s="1">
        <v>6.2999999999999918</v>
      </c>
      <c r="C130" s="1" t="s">
        <v>132</v>
      </c>
      <c r="D130" s="1">
        <v>0</v>
      </c>
      <c r="E130" s="1">
        <v>0</v>
      </c>
      <c r="F130" s="1">
        <v>0</v>
      </c>
      <c r="G130" s="1">
        <v>0</v>
      </c>
      <c r="H130" s="1"/>
      <c r="I130" s="1"/>
      <c r="J130" s="1" t="s">
        <v>132</v>
      </c>
      <c r="K130" s="1">
        <v>0.21</v>
      </c>
      <c r="L130" s="1">
        <v>1.53</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6" t="s">
        <v>132</v>
      </c>
      <c r="BA130" s="6">
        <v>0</v>
      </c>
      <c r="BB130" s="6">
        <v>0</v>
      </c>
      <c r="BC130" s="6">
        <v>0</v>
      </c>
      <c r="BD130" s="6">
        <v>0</v>
      </c>
      <c r="BG130" s="6" t="s">
        <v>132</v>
      </c>
      <c r="BH130" s="6">
        <v>0</v>
      </c>
      <c r="BI130" s="6">
        <v>0</v>
      </c>
      <c r="BJ130" s="6">
        <v>0</v>
      </c>
      <c r="BK130" s="6">
        <v>0</v>
      </c>
      <c r="BN130" s="6" t="s">
        <v>132</v>
      </c>
      <c r="BO130" s="6">
        <v>0</v>
      </c>
      <c r="BP130" s="6">
        <v>0</v>
      </c>
      <c r="BQ130" s="6">
        <v>0</v>
      </c>
      <c r="BR130" s="6">
        <v>0</v>
      </c>
      <c r="BU130" s="6" t="s">
        <v>132</v>
      </c>
      <c r="BV130" s="6">
        <v>0</v>
      </c>
      <c r="BW130" s="6">
        <v>0</v>
      </c>
      <c r="BX130" s="6">
        <v>0</v>
      </c>
      <c r="BY130" s="6">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c r="EF130" s="6" t="s">
        <v>132</v>
      </c>
      <c r="EG130" s="6">
        <v>0</v>
      </c>
      <c r="EH130" s="6">
        <v>0</v>
      </c>
      <c r="EI130" s="6">
        <v>0</v>
      </c>
      <c r="EJ130" s="6">
        <v>0</v>
      </c>
      <c r="EM130" s="6" t="s">
        <v>132</v>
      </c>
      <c r="EN130" s="6">
        <v>0</v>
      </c>
      <c r="EO130" s="6">
        <v>0</v>
      </c>
      <c r="EP130" s="6">
        <v>0</v>
      </c>
      <c r="EQ130" s="6">
        <v>0</v>
      </c>
      <c r="ET130" s="6" t="s">
        <v>132</v>
      </c>
      <c r="EU130" s="6">
        <v>0</v>
      </c>
      <c r="EV130" s="6">
        <v>0</v>
      </c>
      <c r="EW130" s="6">
        <v>0</v>
      </c>
      <c r="EX130" s="6">
        <v>0</v>
      </c>
      <c r="FA130" s="6" t="s">
        <v>132</v>
      </c>
      <c r="FB130" s="6">
        <v>0</v>
      </c>
      <c r="FC130" s="6">
        <v>0</v>
      </c>
      <c r="FD130" s="6">
        <v>0</v>
      </c>
      <c r="FE130" s="6">
        <v>0</v>
      </c>
      <c r="FH130" s="6" t="s">
        <v>132</v>
      </c>
      <c r="FI130" s="6">
        <v>0</v>
      </c>
      <c r="FJ130" s="6">
        <v>0</v>
      </c>
      <c r="FK130" s="6">
        <v>0</v>
      </c>
      <c r="FL130" s="6">
        <v>0</v>
      </c>
      <c r="FO130" s="6" t="s">
        <v>132</v>
      </c>
      <c r="FP130" s="6">
        <v>0</v>
      </c>
      <c r="FQ130" s="6">
        <v>0</v>
      </c>
      <c r="FR130" s="6">
        <v>0</v>
      </c>
      <c r="FS130" s="6">
        <v>0</v>
      </c>
      <c r="FV130" s="6" t="s">
        <v>132</v>
      </c>
      <c r="FW130" s="6">
        <v>0</v>
      </c>
      <c r="FX130" s="6">
        <v>0</v>
      </c>
      <c r="FY130" s="6">
        <v>0</v>
      </c>
      <c r="FZ130" s="6">
        <v>0</v>
      </c>
      <c r="GC130" s="6" t="s">
        <v>132</v>
      </c>
      <c r="GD130" s="6">
        <v>0</v>
      </c>
      <c r="GE130" s="6">
        <v>0</v>
      </c>
      <c r="GF130" s="6">
        <v>0</v>
      </c>
      <c r="GG130" s="6">
        <v>0</v>
      </c>
      <c r="GJ130" s="58" t="s">
        <v>132</v>
      </c>
      <c r="GK130" s="58">
        <v>0</v>
      </c>
      <c r="GL130" s="58">
        <v>0</v>
      </c>
      <c r="GM130" s="58">
        <v>0</v>
      </c>
      <c r="GN130" s="58">
        <v>0</v>
      </c>
      <c r="GQ130" s="58" t="s">
        <v>132</v>
      </c>
      <c r="GR130" s="58">
        <v>0</v>
      </c>
      <c r="GS130" s="58">
        <v>0</v>
      </c>
      <c r="GT130" s="58">
        <v>0</v>
      </c>
      <c r="GU130" s="58">
        <v>0</v>
      </c>
      <c r="GX130" s="64" t="s">
        <v>132</v>
      </c>
      <c r="GY130" s="64">
        <v>0</v>
      </c>
      <c r="GZ130" s="64">
        <v>0</v>
      </c>
      <c r="HA130" s="64">
        <v>0</v>
      </c>
      <c r="HB130" s="64">
        <v>0</v>
      </c>
    </row>
    <row r="131" spans="1:210"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6" t="s">
        <v>133</v>
      </c>
      <c r="BA131" s="6">
        <v>0</v>
      </c>
      <c r="BB131" s="6">
        <v>0</v>
      </c>
      <c r="BC131" s="6">
        <v>0</v>
      </c>
      <c r="BD131" s="6">
        <v>0</v>
      </c>
      <c r="BG131" s="6" t="s">
        <v>133</v>
      </c>
      <c r="BH131" s="6">
        <v>0</v>
      </c>
      <c r="BI131" s="6">
        <v>0</v>
      </c>
      <c r="BJ131" s="6">
        <v>0</v>
      </c>
      <c r="BK131" s="6">
        <v>0</v>
      </c>
      <c r="BN131" s="6" t="s">
        <v>133</v>
      </c>
      <c r="BO131" s="6">
        <v>0</v>
      </c>
      <c r="BP131" s="6">
        <v>0</v>
      </c>
      <c r="BQ131" s="6">
        <v>0</v>
      </c>
      <c r="BR131" s="6">
        <v>0</v>
      </c>
      <c r="BU131" s="6" t="s">
        <v>133</v>
      </c>
      <c r="BV131" s="6">
        <v>0</v>
      </c>
      <c r="BW131" s="6">
        <v>0</v>
      </c>
      <c r="BX131" s="6">
        <v>0</v>
      </c>
      <c r="BY131" s="6">
        <v>0</v>
      </c>
      <c r="CB131" s="6" t="s">
        <v>133</v>
      </c>
      <c r="CC131" s="6">
        <v>0</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v>
      </c>
      <c r="CY131" s="6">
        <v>0</v>
      </c>
      <c r="CZ131" s="6">
        <v>0</v>
      </c>
      <c r="DA131" s="6">
        <v>0</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c r="EF131" s="6" t="s">
        <v>133</v>
      </c>
      <c r="EG131" s="6">
        <v>0</v>
      </c>
      <c r="EH131" s="6">
        <v>0</v>
      </c>
      <c r="EI131" s="6">
        <v>0</v>
      </c>
      <c r="EJ131" s="6">
        <v>0</v>
      </c>
      <c r="EM131" s="6" t="s">
        <v>133</v>
      </c>
      <c r="EN131" s="6">
        <v>0.85</v>
      </c>
      <c r="EO131" s="6">
        <v>0</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v>
      </c>
      <c r="FQ131" s="6">
        <v>0</v>
      </c>
      <c r="FR131" s="6">
        <v>0</v>
      </c>
      <c r="FS131" s="6">
        <v>0</v>
      </c>
      <c r="FV131" s="6" t="s">
        <v>133</v>
      </c>
      <c r="FW131" s="6">
        <v>0</v>
      </c>
      <c r="FX131" s="6">
        <v>0</v>
      </c>
      <c r="FY131" s="6">
        <v>0</v>
      </c>
      <c r="FZ131" s="6">
        <v>0</v>
      </c>
      <c r="GC131" s="6" t="s">
        <v>133</v>
      </c>
      <c r="GD131" s="6">
        <v>0</v>
      </c>
      <c r="GE131" s="6">
        <v>0</v>
      </c>
      <c r="GF131" s="6">
        <v>0</v>
      </c>
      <c r="GG131" s="6">
        <v>0</v>
      </c>
      <c r="GJ131" s="58" t="s">
        <v>133</v>
      </c>
      <c r="GK131" s="58">
        <v>0</v>
      </c>
      <c r="GL131" s="58">
        <v>0</v>
      </c>
      <c r="GM131" s="58">
        <v>0</v>
      </c>
      <c r="GN131" s="58">
        <v>0</v>
      </c>
      <c r="GQ131" s="58" t="s">
        <v>133</v>
      </c>
      <c r="GR131" s="58">
        <v>0</v>
      </c>
      <c r="GS131" s="58">
        <v>0</v>
      </c>
      <c r="GT131" s="58">
        <v>0</v>
      </c>
      <c r="GU131" s="58">
        <v>0</v>
      </c>
      <c r="GX131" s="64" t="s">
        <v>133</v>
      </c>
      <c r="GY131" s="64">
        <v>0</v>
      </c>
      <c r="GZ131" s="64">
        <v>0</v>
      </c>
      <c r="HA131" s="64">
        <v>0</v>
      </c>
      <c r="HB131" s="64">
        <v>0</v>
      </c>
    </row>
    <row r="132" spans="1:210"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6" t="s">
        <v>134</v>
      </c>
      <c r="BA132" s="6">
        <v>0</v>
      </c>
      <c r="BB132" s="6">
        <v>0</v>
      </c>
      <c r="BC132" s="6">
        <v>0</v>
      </c>
      <c r="BD132" s="6">
        <v>0</v>
      </c>
      <c r="BG132" s="6" t="s">
        <v>134</v>
      </c>
      <c r="BH132" s="6">
        <v>0</v>
      </c>
      <c r="BI132" s="6">
        <v>0</v>
      </c>
      <c r="BJ132" s="6">
        <v>0</v>
      </c>
      <c r="BK132" s="6">
        <v>0</v>
      </c>
      <c r="BN132" s="6" t="s">
        <v>134</v>
      </c>
      <c r="BO132" s="6">
        <v>0</v>
      </c>
      <c r="BP132" s="6">
        <v>0</v>
      </c>
      <c r="BQ132" s="6">
        <v>0</v>
      </c>
      <c r="BR132" s="6">
        <v>0</v>
      </c>
      <c r="BU132" s="6" t="s">
        <v>134</v>
      </c>
      <c r="BV132" s="6">
        <v>0</v>
      </c>
      <c r="BW132" s="6">
        <v>0</v>
      </c>
      <c r="BX132" s="6">
        <v>0</v>
      </c>
      <c r="BY132" s="6">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v>
      </c>
      <c r="DT132" s="6">
        <v>0</v>
      </c>
      <c r="DU132" s="6">
        <v>0</v>
      </c>
      <c r="DV132" s="6">
        <v>0</v>
      </c>
      <c r="DY132" s="6" t="s">
        <v>134</v>
      </c>
      <c r="DZ132" s="6">
        <v>0</v>
      </c>
      <c r="EA132" s="6">
        <v>0</v>
      </c>
      <c r="EB132" s="6">
        <v>0</v>
      </c>
      <c r="EC132" s="6">
        <v>0</v>
      </c>
      <c r="EF132" s="6" t="s">
        <v>134</v>
      </c>
      <c r="EG132" s="6">
        <v>0</v>
      </c>
      <c r="EH132" s="6">
        <v>0</v>
      </c>
      <c r="EI132" s="6">
        <v>0</v>
      </c>
      <c r="EJ132" s="6">
        <v>0</v>
      </c>
      <c r="EM132" s="6" t="s">
        <v>134</v>
      </c>
      <c r="EN132" s="6">
        <v>0</v>
      </c>
      <c r="EO132" s="6">
        <v>0</v>
      </c>
      <c r="EP132" s="6">
        <v>0</v>
      </c>
      <c r="EQ132" s="6">
        <v>0</v>
      </c>
      <c r="ET132" s="6" t="s">
        <v>134</v>
      </c>
      <c r="EU132" s="6">
        <v>0</v>
      </c>
      <c r="EV132" s="6">
        <v>0</v>
      </c>
      <c r="EW132" s="6">
        <v>0</v>
      </c>
      <c r="EX132" s="6">
        <v>0</v>
      </c>
      <c r="FA132" s="6" t="s">
        <v>134</v>
      </c>
      <c r="FB132" s="6">
        <v>0</v>
      </c>
      <c r="FC132" s="6">
        <v>0</v>
      </c>
      <c r="FD132" s="6">
        <v>0</v>
      </c>
      <c r="FE132" s="6">
        <v>0</v>
      </c>
      <c r="FH132" s="6" t="s">
        <v>134</v>
      </c>
      <c r="FI132" s="6">
        <v>0</v>
      </c>
      <c r="FJ132" s="6">
        <v>0</v>
      </c>
      <c r="FK132" s="6">
        <v>0</v>
      </c>
      <c r="FL132" s="6">
        <v>0</v>
      </c>
      <c r="FO132" s="6" t="s">
        <v>134</v>
      </c>
      <c r="FP132" s="6">
        <v>0</v>
      </c>
      <c r="FQ132" s="6">
        <v>0</v>
      </c>
      <c r="FR132" s="6">
        <v>0</v>
      </c>
      <c r="FS132" s="6">
        <v>0</v>
      </c>
      <c r="FV132" s="6" t="s">
        <v>134</v>
      </c>
      <c r="FW132" s="6">
        <v>0</v>
      </c>
      <c r="FX132" s="6">
        <v>0</v>
      </c>
      <c r="FY132" s="6">
        <v>0</v>
      </c>
      <c r="FZ132" s="6">
        <v>0</v>
      </c>
      <c r="GC132" s="6" t="s">
        <v>134</v>
      </c>
      <c r="GD132" s="6">
        <v>0</v>
      </c>
      <c r="GE132" s="6">
        <v>0</v>
      </c>
      <c r="GF132" s="6">
        <v>0</v>
      </c>
      <c r="GG132" s="6">
        <v>0</v>
      </c>
      <c r="GJ132" s="58" t="s">
        <v>134</v>
      </c>
      <c r="GK132" s="58">
        <v>0</v>
      </c>
      <c r="GL132" s="58">
        <v>0</v>
      </c>
      <c r="GM132" s="58">
        <v>0</v>
      </c>
      <c r="GN132" s="58">
        <v>0</v>
      </c>
      <c r="GQ132" s="58" t="s">
        <v>134</v>
      </c>
      <c r="GR132" s="58">
        <v>0</v>
      </c>
      <c r="GS132" s="58">
        <v>0</v>
      </c>
      <c r="GT132" s="58">
        <v>0</v>
      </c>
      <c r="GU132" s="58">
        <v>0</v>
      </c>
      <c r="GX132" s="64" t="s">
        <v>134</v>
      </c>
      <c r="GY132" s="64">
        <v>0</v>
      </c>
      <c r="GZ132" s="64">
        <v>0</v>
      </c>
      <c r="HA132" s="64">
        <v>0</v>
      </c>
      <c r="HB132" s="64">
        <v>0</v>
      </c>
    </row>
    <row r="133" spans="1:210"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6" t="s">
        <v>135</v>
      </c>
      <c r="BA133" s="6">
        <v>0</v>
      </c>
      <c r="BB133" s="6">
        <v>0</v>
      </c>
      <c r="BC133" s="6">
        <v>0</v>
      </c>
      <c r="BD133" s="6">
        <v>0</v>
      </c>
      <c r="BG133" s="6" t="s">
        <v>135</v>
      </c>
      <c r="BH133" s="6">
        <v>0</v>
      </c>
      <c r="BI133" s="6">
        <v>0</v>
      </c>
      <c r="BJ133" s="6">
        <v>0</v>
      </c>
      <c r="BK133" s="6">
        <v>0</v>
      </c>
      <c r="BN133" s="6" t="s">
        <v>135</v>
      </c>
      <c r="BO133" s="6">
        <v>0</v>
      </c>
      <c r="BP133" s="6">
        <v>0</v>
      </c>
      <c r="BQ133" s="6">
        <v>0</v>
      </c>
      <c r="BR133" s="6">
        <v>0</v>
      </c>
      <c r="BU133" s="6" t="s">
        <v>135</v>
      </c>
      <c r="BV133" s="6">
        <v>0</v>
      </c>
      <c r="BW133" s="6">
        <v>0</v>
      </c>
      <c r="BX133" s="6">
        <v>0</v>
      </c>
      <c r="BY133" s="6">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c r="EF133" s="6" t="s">
        <v>135</v>
      </c>
      <c r="EG133" s="6">
        <v>0</v>
      </c>
      <c r="EH133" s="6">
        <v>0</v>
      </c>
      <c r="EI133" s="6">
        <v>0</v>
      </c>
      <c r="EJ133" s="6">
        <v>0</v>
      </c>
      <c r="EM133" s="6" t="s">
        <v>135</v>
      </c>
      <c r="EN133" s="6">
        <v>0</v>
      </c>
      <c r="EO133" s="6">
        <v>0</v>
      </c>
      <c r="EP133" s="6">
        <v>0</v>
      </c>
      <c r="EQ133" s="6">
        <v>0</v>
      </c>
      <c r="ET133" s="6" t="s">
        <v>135</v>
      </c>
      <c r="EU133" s="6">
        <v>0</v>
      </c>
      <c r="EV133" s="6">
        <v>0</v>
      </c>
      <c r="EW133" s="6">
        <v>0</v>
      </c>
      <c r="EX133" s="6">
        <v>0</v>
      </c>
      <c r="FA133" s="6" t="s">
        <v>135</v>
      </c>
      <c r="FB133" s="6">
        <v>0</v>
      </c>
      <c r="FC133" s="6">
        <v>0</v>
      </c>
      <c r="FD133" s="6">
        <v>0</v>
      </c>
      <c r="FE133" s="6">
        <v>0</v>
      </c>
      <c r="FH133" s="6" t="s">
        <v>135</v>
      </c>
      <c r="FI133" s="6">
        <v>0</v>
      </c>
      <c r="FJ133" s="6">
        <v>0</v>
      </c>
      <c r="FK133" s="6">
        <v>0</v>
      </c>
      <c r="FL133" s="6">
        <v>0</v>
      </c>
      <c r="FO133" s="6" t="s">
        <v>135</v>
      </c>
      <c r="FP133" s="6">
        <v>0</v>
      </c>
      <c r="FQ133" s="6">
        <v>0</v>
      </c>
      <c r="FR133" s="6">
        <v>0</v>
      </c>
      <c r="FS133" s="6">
        <v>0</v>
      </c>
      <c r="FV133" s="6" t="s">
        <v>135</v>
      </c>
      <c r="FW133" s="6">
        <v>0</v>
      </c>
      <c r="FX133" s="6">
        <v>0</v>
      </c>
      <c r="FY133" s="6">
        <v>0</v>
      </c>
      <c r="FZ133" s="6">
        <v>0</v>
      </c>
      <c r="GC133" s="6" t="s">
        <v>135</v>
      </c>
      <c r="GD133" s="6">
        <v>0</v>
      </c>
      <c r="GE133" s="6">
        <v>0</v>
      </c>
      <c r="GF133" s="6">
        <v>0</v>
      </c>
      <c r="GG133" s="6">
        <v>0</v>
      </c>
      <c r="GJ133" s="58" t="s">
        <v>135</v>
      </c>
      <c r="GK133" s="58">
        <v>0</v>
      </c>
      <c r="GL133" s="58">
        <v>0</v>
      </c>
      <c r="GM133" s="58">
        <v>0</v>
      </c>
      <c r="GN133" s="58">
        <v>0</v>
      </c>
      <c r="GQ133" s="58" t="s">
        <v>135</v>
      </c>
      <c r="GR133" s="58">
        <v>0</v>
      </c>
      <c r="GS133" s="58">
        <v>0</v>
      </c>
      <c r="GT133" s="58">
        <v>0</v>
      </c>
      <c r="GU133" s="58">
        <v>0</v>
      </c>
      <c r="GX133" s="64" t="s">
        <v>135</v>
      </c>
      <c r="GY133" s="64">
        <v>0.26</v>
      </c>
      <c r="GZ133" s="64">
        <v>0</v>
      </c>
      <c r="HA133" s="64">
        <v>0.34</v>
      </c>
      <c r="HB133" s="64">
        <v>0</v>
      </c>
    </row>
    <row r="134" spans="1:210"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6" t="s">
        <v>136</v>
      </c>
      <c r="BA134" s="6">
        <v>0</v>
      </c>
      <c r="BB134" s="6">
        <v>0</v>
      </c>
      <c r="BC134" s="6">
        <v>0</v>
      </c>
      <c r="BD134" s="6">
        <v>0</v>
      </c>
      <c r="BG134" s="6" t="s">
        <v>136</v>
      </c>
      <c r="BH134" s="6">
        <v>0</v>
      </c>
      <c r="BI134" s="6">
        <v>0</v>
      </c>
      <c r="BJ134" s="6">
        <v>0</v>
      </c>
      <c r="BK134" s="6">
        <v>0</v>
      </c>
      <c r="BN134" s="6" t="s">
        <v>136</v>
      </c>
      <c r="BO134" s="6">
        <v>0</v>
      </c>
      <c r="BP134" s="6">
        <v>0</v>
      </c>
      <c r="BQ134" s="6">
        <v>0</v>
      </c>
      <c r="BR134" s="6">
        <v>0</v>
      </c>
      <c r="BU134" s="6" t="s">
        <v>136</v>
      </c>
      <c r="BV134" s="6">
        <v>0</v>
      </c>
      <c r="BW134" s="6">
        <v>0</v>
      </c>
      <c r="BX134" s="6">
        <v>0</v>
      </c>
      <c r="BY134" s="6">
        <v>0</v>
      </c>
      <c r="CB134" s="6" t="s">
        <v>136</v>
      </c>
      <c r="CC134" s="6">
        <v>0</v>
      </c>
      <c r="CD134" s="6">
        <v>0</v>
      </c>
      <c r="CE134" s="6">
        <v>0</v>
      </c>
      <c r="CF134" s="6">
        <v>0</v>
      </c>
      <c r="CI134" s="6" t="s">
        <v>136</v>
      </c>
      <c r="CJ134" s="6">
        <v>0</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c r="EF134" s="6" t="s">
        <v>136</v>
      </c>
      <c r="EG134" s="6">
        <v>0</v>
      </c>
      <c r="EH134" s="6">
        <v>0</v>
      </c>
      <c r="EI134" s="6">
        <v>0</v>
      </c>
      <c r="EJ134" s="6">
        <v>0</v>
      </c>
      <c r="EM134" s="6" t="s">
        <v>136</v>
      </c>
      <c r="EN134" s="6">
        <v>0</v>
      </c>
      <c r="EO134" s="6">
        <v>0</v>
      </c>
      <c r="EP134" s="6">
        <v>0</v>
      </c>
      <c r="EQ134" s="6">
        <v>0</v>
      </c>
      <c r="ET134" s="6" t="s">
        <v>136</v>
      </c>
      <c r="EU134" s="6">
        <v>0</v>
      </c>
      <c r="EV134" s="6">
        <v>0</v>
      </c>
      <c r="EW134" s="6">
        <v>0</v>
      </c>
      <c r="EX134" s="6">
        <v>0</v>
      </c>
      <c r="FA134" s="6" t="s">
        <v>136</v>
      </c>
      <c r="FB134" s="6">
        <v>0</v>
      </c>
      <c r="FC134" s="6">
        <v>0</v>
      </c>
      <c r="FD134" s="6">
        <v>0</v>
      </c>
      <c r="FE134" s="6">
        <v>0</v>
      </c>
      <c r="FH134" s="6" t="s">
        <v>136</v>
      </c>
      <c r="FI134" s="6">
        <v>0</v>
      </c>
      <c r="FJ134" s="6">
        <v>0</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v>
      </c>
      <c r="GS134" s="58">
        <v>0</v>
      </c>
      <c r="GT134" s="58">
        <v>0</v>
      </c>
      <c r="GU134" s="58">
        <v>0</v>
      </c>
      <c r="GX134" s="64" t="s">
        <v>136</v>
      </c>
      <c r="GY134" s="64">
        <v>0</v>
      </c>
      <c r="GZ134" s="64">
        <v>0</v>
      </c>
      <c r="HA134" s="64">
        <v>0</v>
      </c>
      <c r="HB134" s="64">
        <v>0</v>
      </c>
    </row>
    <row r="135" spans="1:210"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0.11</v>
      </c>
      <c r="S135" s="1">
        <v>0</v>
      </c>
      <c r="T135" s="1">
        <v>0</v>
      </c>
      <c r="U135" s="1">
        <v>0</v>
      </c>
      <c r="V135" s="1"/>
      <c r="W135" s="1"/>
      <c r="X135" s="1" t="s">
        <v>137</v>
      </c>
      <c r="Y135" s="1">
        <v>0.17</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0.16</v>
      </c>
      <c r="CR135" s="6">
        <v>1.63</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v>
      </c>
      <c r="EO135" s="6">
        <v>0</v>
      </c>
      <c r="EP135" s="6">
        <v>0</v>
      </c>
      <c r="EQ135" s="6">
        <v>0</v>
      </c>
      <c r="ET135" s="6" t="s">
        <v>137</v>
      </c>
      <c r="EU135" s="6">
        <v>0</v>
      </c>
      <c r="EV135" s="6">
        <v>0</v>
      </c>
      <c r="EW135" s="6">
        <v>0</v>
      </c>
      <c r="EX135" s="6">
        <v>0</v>
      </c>
      <c r="FA135" s="6" t="s">
        <v>137</v>
      </c>
      <c r="FB135" s="6">
        <v>0</v>
      </c>
      <c r="FC135" s="6">
        <v>0</v>
      </c>
      <c r="FD135" s="6">
        <v>0</v>
      </c>
      <c r="FE135" s="6">
        <v>0</v>
      </c>
      <c r="FH135" s="6" t="s">
        <v>137</v>
      </c>
      <c r="FI135" s="6">
        <v>0.33</v>
      </c>
      <c r="FJ135" s="6">
        <v>0</v>
      </c>
      <c r="FK135" s="6">
        <v>0</v>
      </c>
      <c r="FL135" s="6">
        <v>0</v>
      </c>
      <c r="FO135" s="6" t="s">
        <v>137</v>
      </c>
      <c r="FP135" s="6">
        <v>0</v>
      </c>
      <c r="FQ135" s="6">
        <v>0</v>
      </c>
      <c r="FR135" s="6">
        <v>0</v>
      </c>
      <c r="FS135" s="6">
        <v>0</v>
      </c>
      <c r="FV135" s="6" t="s">
        <v>137</v>
      </c>
      <c r="FW135" s="6">
        <v>0</v>
      </c>
      <c r="FX135" s="6">
        <v>0</v>
      </c>
      <c r="FY135" s="6">
        <v>0</v>
      </c>
      <c r="FZ135" s="6">
        <v>0</v>
      </c>
      <c r="GC135" s="6" t="s">
        <v>137</v>
      </c>
      <c r="GD135" s="6">
        <v>0</v>
      </c>
      <c r="GE135" s="6">
        <v>0</v>
      </c>
      <c r="GF135" s="6">
        <v>0</v>
      </c>
      <c r="GG135" s="6">
        <v>0</v>
      </c>
      <c r="GJ135" s="58" t="s">
        <v>137</v>
      </c>
      <c r="GK135" s="58">
        <v>0</v>
      </c>
      <c r="GL135" s="58">
        <v>0</v>
      </c>
      <c r="GM135" s="58">
        <v>0</v>
      </c>
      <c r="GN135" s="58">
        <v>0</v>
      </c>
      <c r="GQ135" s="58" t="s">
        <v>137</v>
      </c>
      <c r="GR135" s="58">
        <v>0</v>
      </c>
      <c r="GS135" s="58">
        <v>0</v>
      </c>
      <c r="GT135" s="58">
        <v>0</v>
      </c>
      <c r="GU135" s="58">
        <v>0</v>
      </c>
      <c r="GX135" s="64" t="s">
        <v>137</v>
      </c>
      <c r="GY135" s="64">
        <v>0</v>
      </c>
      <c r="GZ135" s="64">
        <v>0</v>
      </c>
      <c r="HA135" s="64">
        <v>0</v>
      </c>
      <c r="HB135" s="64">
        <v>0</v>
      </c>
    </row>
    <row r="136" spans="1:210"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6" t="s">
        <v>138</v>
      </c>
      <c r="BA136" s="6">
        <v>0</v>
      </c>
      <c r="BB136" s="6">
        <v>0</v>
      </c>
      <c r="BC136" s="6">
        <v>0</v>
      </c>
      <c r="BD136" s="6">
        <v>0</v>
      </c>
      <c r="BG136" s="6" t="s">
        <v>138</v>
      </c>
      <c r="BH136" s="6">
        <v>0</v>
      </c>
      <c r="BI136" s="6">
        <v>0</v>
      </c>
      <c r="BJ136" s="6">
        <v>0</v>
      </c>
      <c r="BK136" s="6">
        <v>0</v>
      </c>
      <c r="BN136" s="6" t="s">
        <v>138</v>
      </c>
      <c r="BO136" s="6">
        <v>0</v>
      </c>
      <c r="BP136" s="6">
        <v>0</v>
      </c>
      <c r="BQ136" s="6">
        <v>0</v>
      </c>
      <c r="BR136" s="6">
        <v>0</v>
      </c>
      <c r="BU136" s="6" t="s">
        <v>138</v>
      </c>
      <c r="BV136" s="6">
        <v>0</v>
      </c>
      <c r="BW136" s="6">
        <v>0</v>
      </c>
      <c r="BX136" s="6">
        <v>0</v>
      </c>
      <c r="BY136" s="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c r="EF136" s="6" t="s">
        <v>138</v>
      </c>
      <c r="EG136" s="6">
        <v>0</v>
      </c>
      <c r="EH136" s="6">
        <v>0</v>
      </c>
      <c r="EI136" s="6">
        <v>0</v>
      </c>
      <c r="EJ136" s="6">
        <v>0</v>
      </c>
      <c r="EM136" s="6" t="s">
        <v>138</v>
      </c>
      <c r="EN136" s="6">
        <v>0</v>
      </c>
      <c r="EO136" s="6">
        <v>0</v>
      </c>
      <c r="EP136" s="6">
        <v>0</v>
      </c>
      <c r="EQ136" s="6">
        <v>0</v>
      </c>
      <c r="ET136" s="6" t="s">
        <v>138</v>
      </c>
      <c r="EU136" s="6">
        <v>0</v>
      </c>
      <c r="EV136" s="6">
        <v>0</v>
      </c>
      <c r="EW136" s="6">
        <v>0</v>
      </c>
      <c r="EX136" s="6">
        <v>0</v>
      </c>
      <c r="FA136" s="6" t="s">
        <v>138</v>
      </c>
      <c r="FB136" s="6">
        <v>0</v>
      </c>
      <c r="FC136" s="6">
        <v>0</v>
      </c>
      <c r="FD136" s="6">
        <v>0</v>
      </c>
      <c r="FE136" s="6">
        <v>0</v>
      </c>
      <c r="FH136" s="6" t="s">
        <v>138</v>
      </c>
      <c r="FI136" s="6">
        <v>0</v>
      </c>
      <c r="FJ136" s="6">
        <v>0</v>
      </c>
      <c r="FK136" s="6">
        <v>0</v>
      </c>
      <c r="FL136" s="6">
        <v>0</v>
      </c>
      <c r="FO136" s="6" t="s">
        <v>138</v>
      </c>
      <c r="FP136" s="6">
        <v>0</v>
      </c>
      <c r="FQ136" s="6">
        <v>0</v>
      </c>
      <c r="FR136" s="6">
        <v>0</v>
      </c>
      <c r="FS136" s="6">
        <v>0</v>
      </c>
      <c r="FV136" s="6" t="s">
        <v>138</v>
      </c>
      <c r="FW136" s="6">
        <v>0</v>
      </c>
      <c r="FX136" s="6">
        <v>0</v>
      </c>
      <c r="FY136" s="6">
        <v>0</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4" t="s">
        <v>138</v>
      </c>
      <c r="GY136" s="64">
        <v>0</v>
      </c>
      <c r="GZ136" s="64">
        <v>0</v>
      </c>
      <c r="HA136" s="64">
        <v>0</v>
      </c>
      <c r="HB136" s="64">
        <v>0</v>
      </c>
    </row>
    <row r="137" spans="1:210"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6" t="s">
        <v>139</v>
      </c>
      <c r="BA137" s="6">
        <v>0</v>
      </c>
      <c r="BB137" s="6">
        <v>0</v>
      </c>
      <c r="BC137" s="6">
        <v>0</v>
      </c>
      <c r="BD137" s="6">
        <v>0</v>
      </c>
      <c r="BG137" s="6" t="s">
        <v>139</v>
      </c>
      <c r="BH137" s="6">
        <v>0</v>
      </c>
      <c r="BI137" s="6">
        <v>0</v>
      </c>
      <c r="BJ137" s="6">
        <v>0</v>
      </c>
      <c r="BK137" s="6">
        <v>0</v>
      </c>
      <c r="BN137" s="6" t="s">
        <v>139</v>
      </c>
      <c r="BO137" s="6">
        <v>0</v>
      </c>
      <c r="BP137" s="6">
        <v>0</v>
      </c>
      <c r="BQ137" s="6">
        <v>0</v>
      </c>
      <c r="BR137" s="6">
        <v>0</v>
      </c>
      <c r="BU137" s="6" t="s">
        <v>139</v>
      </c>
      <c r="BV137" s="6">
        <v>0</v>
      </c>
      <c r="BW137" s="6">
        <v>0</v>
      </c>
      <c r="BX137" s="6">
        <v>0</v>
      </c>
      <c r="BY137" s="6">
        <v>0</v>
      </c>
      <c r="CB137" s="6" t="s">
        <v>139</v>
      </c>
      <c r="CC137" s="6">
        <v>0.05</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0.08</v>
      </c>
      <c r="DM137" s="6">
        <v>0</v>
      </c>
      <c r="DN137" s="6">
        <v>0</v>
      </c>
      <c r="DO137" s="6">
        <v>0</v>
      </c>
      <c r="DR137" s="6" t="s">
        <v>139</v>
      </c>
      <c r="DS137" s="6">
        <v>0</v>
      </c>
      <c r="DT137" s="6">
        <v>0</v>
      </c>
      <c r="DU137" s="6">
        <v>0</v>
      </c>
      <c r="DV137" s="6">
        <v>0</v>
      </c>
      <c r="DY137" s="6" t="s">
        <v>139</v>
      </c>
      <c r="DZ137" s="6">
        <v>0.35</v>
      </c>
      <c r="EA137" s="6">
        <v>0</v>
      </c>
      <c r="EB137" s="6">
        <v>0.49</v>
      </c>
      <c r="EC137" s="6">
        <v>0</v>
      </c>
      <c r="EF137" s="6" t="s">
        <v>139</v>
      </c>
      <c r="EG137" s="6">
        <v>0</v>
      </c>
      <c r="EH137" s="6">
        <v>0</v>
      </c>
      <c r="EI137" s="6">
        <v>0</v>
      </c>
      <c r="EJ137" s="6">
        <v>0</v>
      </c>
      <c r="EM137" s="6" t="s">
        <v>139</v>
      </c>
      <c r="EN137" s="6">
        <v>0</v>
      </c>
      <c r="EO137" s="6">
        <v>0</v>
      </c>
      <c r="EP137" s="6">
        <v>0</v>
      </c>
      <c r="EQ137" s="6">
        <v>0</v>
      </c>
      <c r="ET137" s="6" t="s">
        <v>139</v>
      </c>
      <c r="EU137" s="6">
        <v>0</v>
      </c>
      <c r="EV137" s="6">
        <v>0</v>
      </c>
      <c r="EW137" s="6">
        <v>0</v>
      </c>
      <c r="EX137" s="6">
        <v>0</v>
      </c>
      <c r="FA137" s="6" t="s">
        <v>139</v>
      </c>
      <c r="FB137" s="6">
        <v>0</v>
      </c>
      <c r="FC137" s="6">
        <v>0</v>
      </c>
      <c r="FD137" s="6">
        <v>0</v>
      </c>
      <c r="FE137" s="6">
        <v>0</v>
      </c>
      <c r="FH137" s="6" t="s">
        <v>139</v>
      </c>
      <c r="FI137" s="6">
        <v>0</v>
      </c>
      <c r="FJ137" s="6">
        <v>0</v>
      </c>
      <c r="FK137" s="6">
        <v>0</v>
      </c>
      <c r="FL137" s="6">
        <v>0</v>
      </c>
      <c r="FO137" s="6" t="s">
        <v>139</v>
      </c>
      <c r="FP137" s="6">
        <v>0</v>
      </c>
      <c r="FQ137" s="6">
        <v>0</v>
      </c>
      <c r="FR137" s="6">
        <v>0</v>
      </c>
      <c r="FS137" s="6">
        <v>0</v>
      </c>
      <c r="FV137" s="6" t="s">
        <v>139</v>
      </c>
      <c r="FW137" s="6">
        <v>0</v>
      </c>
      <c r="FX137" s="6">
        <v>0</v>
      </c>
      <c r="FY137" s="6">
        <v>0</v>
      </c>
      <c r="FZ137" s="6">
        <v>0</v>
      </c>
      <c r="GC137" s="6" t="s">
        <v>139</v>
      </c>
      <c r="GD137" s="6">
        <v>0</v>
      </c>
      <c r="GE137" s="6">
        <v>0</v>
      </c>
      <c r="GF137" s="6">
        <v>0</v>
      </c>
      <c r="GG137" s="6">
        <v>0</v>
      </c>
      <c r="GJ137" s="58" t="s">
        <v>139</v>
      </c>
      <c r="GK137" s="58">
        <v>0</v>
      </c>
      <c r="GL137" s="58">
        <v>0</v>
      </c>
      <c r="GM137" s="58">
        <v>0</v>
      </c>
      <c r="GN137" s="58">
        <v>0</v>
      </c>
      <c r="GQ137" s="58" t="s">
        <v>139</v>
      </c>
      <c r="GR137" s="58">
        <v>0</v>
      </c>
      <c r="GS137" s="58">
        <v>0</v>
      </c>
      <c r="GT137" s="58">
        <v>0</v>
      </c>
      <c r="GU137" s="58">
        <v>0</v>
      </c>
      <c r="GX137" s="64" t="s">
        <v>139</v>
      </c>
      <c r="GY137" s="64">
        <v>0</v>
      </c>
      <c r="GZ137" s="64">
        <v>0</v>
      </c>
      <c r="HA137" s="64">
        <v>0</v>
      </c>
      <c r="HB137" s="64">
        <v>0</v>
      </c>
    </row>
    <row r="138" spans="1:210"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6" t="s">
        <v>140</v>
      </c>
      <c r="BA138" s="6">
        <v>0</v>
      </c>
      <c r="BB138" s="6">
        <v>0</v>
      </c>
      <c r="BC138" s="6">
        <v>0</v>
      </c>
      <c r="BD138" s="6">
        <v>0</v>
      </c>
      <c r="BG138" s="6" t="s">
        <v>140</v>
      </c>
      <c r="BH138" s="6">
        <v>0</v>
      </c>
      <c r="BI138" s="6">
        <v>0</v>
      </c>
      <c r="BJ138" s="6">
        <v>0</v>
      </c>
      <c r="BK138" s="6">
        <v>0</v>
      </c>
      <c r="BN138" s="6" t="s">
        <v>140</v>
      </c>
      <c r="BO138" s="6">
        <v>0</v>
      </c>
      <c r="BP138" s="6">
        <v>0</v>
      </c>
      <c r="BQ138" s="6">
        <v>0</v>
      </c>
      <c r="BR138" s="6">
        <v>0</v>
      </c>
      <c r="BU138" s="6" t="s">
        <v>140</v>
      </c>
      <c r="BV138" s="6">
        <v>0</v>
      </c>
      <c r="BW138" s="6">
        <v>0</v>
      </c>
      <c r="BX138" s="6">
        <v>0</v>
      </c>
      <c r="BY138" s="6">
        <v>0</v>
      </c>
      <c r="CB138" s="6" t="s">
        <v>140</v>
      </c>
      <c r="CC138" s="6">
        <v>0</v>
      </c>
      <c r="CD138" s="6">
        <v>0</v>
      </c>
      <c r="CE138" s="6">
        <v>0</v>
      </c>
      <c r="CF138" s="6">
        <v>0</v>
      </c>
      <c r="CI138" s="6" t="s">
        <v>140</v>
      </c>
      <c r="CJ138" s="6">
        <v>0</v>
      </c>
      <c r="CK138" s="6">
        <v>0</v>
      </c>
      <c r="CL138" s="6">
        <v>0</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0.22</v>
      </c>
      <c r="DT138" s="6">
        <v>0</v>
      </c>
      <c r="DU138" s="6">
        <v>0</v>
      </c>
      <c r="DV138" s="6">
        <v>0</v>
      </c>
      <c r="DY138" s="6" t="s">
        <v>140</v>
      </c>
      <c r="DZ138" s="6">
        <v>0</v>
      </c>
      <c r="EA138" s="6">
        <v>0</v>
      </c>
      <c r="EB138" s="6">
        <v>0</v>
      </c>
      <c r="EC138" s="6">
        <v>0</v>
      </c>
      <c r="EF138" s="6" t="s">
        <v>140</v>
      </c>
      <c r="EG138" s="6">
        <v>0</v>
      </c>
      <c r="EH138" s="6">
        <v>0</v>
      </c>
      <c r="EI138" s="6">
        <v>0</v>
      </c>
      <c r="EJ138" s="6">
        <v>0</v>
      </c>
      <c r="EM138" s="6" t="s">
        <v>140</v>
      </c>
      <c r="EN138" s="6">
        <v>0</v>
      </c>
      <c r="EO138" s="6">
        <v>0</v>
      </c>
      <c r="EP138" s="6">
        <v>0</v>
      </c>
      <c r="EQ138" s="6">
        <v>0</v>
      </c>
      <c r="ET138" s="6" t="s">
        <v>140</v>
      </c>
      <c r="EU138" s="6">
        <v>0</v>
      </c>
      <c r="EV138" s="6">
        <v>0</v>
      </c>
      <c r="EW138" s="6">
        <v>0</v>
      </c>
      <c r="EX138" s="6">
        <v>0</v>
      </c>
      <c r="FA138" s="6" t="s">
        <v>140</v>
      </c>
      <c r="FB138" s="6">
        <v>0</v>
      </c>
      <c r="FC138" s="6">
        <v>0</v>
      </c>
      <c r="FD138" s="6">
        <v>0</v>
      </c>
      <c r="FE138" s="6">
        <v>0</v>
      </c>
      <c r="FH138" s="6" t="s">
        <v>140</v>
      </c>
      <c r="FI138" s="6">
        <v>0</v>
      </c>
      <c r="FJ138" s="6">
        <v>0</v>
      </c>
      <c r="FK138" s="6">
        <v>0</v>
      </c>
      <c r="FL138" s="6">
        <v>0</v>
      </c>
      <c r="FO138" s="6" t="s">
        <v>140</v>
      </c>
      <c r="FP138" s="6">
        <v>0</v>
      </c>
      <c r="FQ138" s="6">
        <v>0</v>
      </c>
      <c r="FR138" s="6">
        <v>0</v>
      </c>
      <c r="FS138" s="6">
        <v>0</v>
      </c>
      <c r="FV138" s="6" t="s">
        <v>140</v>
      </c>
      <c r="FW138" s="6">
        <v>0</v>
      </c>
      <c r="FX138" s="6">
        <v>0</v>
      </c>
      <c r="FY138" s="6">
        <v>0</v>
      </c>
      <c r="FZ138" s="6">
        <v>0</v>
      </c>
      <c r="GC138" s="6" t="s">
        <v>140</v>
      </c>
      <c r="GD138" s="6">
        <v>0</v>
      </c>
      <c r="GE138" s="6">
        <v>0</v>
      </c>
      <c r="GF138" s="6">
        <v>0</v>
      </c>
      <c r="GG138" s="6">
        <v>0</v>
      </c>
      <c r="GJ138" s="58" t="s">
        <v>140</v>
      </c>
      <c r="GK138" s="58">
        <v>0</v>
      </c>
      <c r="GL138" s="58">
        <v>0</v>
      </c>
      <c r="GM138" s="58">
        <v>0</v>
      </c>
      <c r="GN138" s="58">
        <v>0</v>
      </c>
      <c r="GQ138" s="58" t="s">
        <v>140</v>
      </c>
      <c r="GR138" s="58">
        <v>0</v>
      </c>
      <c r="GS138" s="58">
        <v>0</v>
      </c>
      <c r="GT138" s="58">
        <v>0</v>
      </c>
      <c r="GU138" s="58">
        <v>0</v>
      </c>
      <c r="GX138" s="64" t="s">
        <v>140</v>
      </c>
      <c r="GY138" s="64">
        <v>0</v>
      </c>
      <c r="GZ138" s="64">
        <v>0</v>
      </c>
      <c r="HA138" s="64">
        <v>0</v>
      </c>
      <c r="HB138" s="64">
        <v>0</v>
      </c>
    </row>
    <row r="139" spans="1:210"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v>
      </c>
      <c r="CD139" s="6">
        <v>0</v>
      </c>
      <c r="CE139" s="6">
        <v>0</v>
      </c>
      <c r="CF139" s="6">
        <v>0</v>
      </c>
      <c r="CI139" s="6" t="s">
        <v>141</v>
      </c>
      <c r="CJ139" s="6">
        <v>0</v>
      </c>
      <c r="CK139" s="6">
        <v>0</v>
      </c>
      <c r="CL139" s="6">
        <v>0</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0.98</v>
      </c>
      <c r="FC139" s="6">
        <v>0</v>
      </c>
      <c r="FD139" s="6">
        <v>0</v>
      </c>
      <c r="FE139" s="6">
        <v>0</v>
      </c>
      <c r="FH139" s="6" t="s">
        <v>141</v>
      </c>
      <c r="FI139" s="6">
        <v>0</v>
      </c>
      <c r="FJ139" s="6">
        <v>0</v>
      </c>
      <c r="FK139" s="6">
        <v>0</v>
      </c>
      <c r="FL139" s="6">
        <v>0</v>
      </c>
      <c r="FO139" s="6" t="s">
        <v>141</v>
      </c>
      <c r="FP139" s="6">
        <v>0</v>
      </c>
      <c r="FQ139" s="6">
        <v>0</v>
      </c>
      <c r="FR139" s="6">
        <v>0</v>
      </c>
      <c r="FS139" s="6">
        <v>0</v>
      </c>
      <c r="FV139" s="6" t="s">
        <v>141</v>
      </c>
      <c r="FW139" s="6">
        <v>0</v>
      </c>
      <c r="FX139" s="6">
        <v>0</v>
      </c>
      <c r="FY139" s="6">
        <v>0</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4" t="s">
        <v>141</v>
      </c>
      <c r="GY139" s="64">
        <v>0</v>
      </c>
      <c r="GZ139" s="64">
        <v>0</v>
      </c>
      <c r="HA139" s="64">
        <v>0</v>
      </c>
      <c r="HB139" s="64">
        <v>0</v>
      </c>
    </row>
    <row r="140" spans="1:210"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v>
      </c>
      <c r="BW140" s="6">
        <v>0</v>
      </c>
      <c r="BX140" s="6">
        <v>0</v>
      </c>
      <c r="BY140" s="6">
        <v>0</v>
      </c>
      <c r="CB140" s="6" t="s">
        <v>142</v>
      </c>
      <c r="CC140" s="6">
        <v>0</v>
      </c>
      <c r="CD140" s="6">
        <v>0</v>
      </c>
      <c r="CE140" s="6">
        <v>0</v>
      </c>
      <c r="CF140" s="6">
        <v>0</v>
      </c>
      <c r="CI140" s="6" t="s">
        <v>142</v>
      </c>
      <c r="CJ140" s="6">
        <v>0</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c r="EF140" s="6" t="s">
        <v>142</v>
      </c>
      <c r="EG140" s="6">
        <v>0</v>
      </c>
      <c r="EH140" s="6">
        <v>0</v>
      </c>
      <c r="EI140" s="6">
        <v>0</v>
      </c>
      <c r="EJ140" s="6">
        <v>0</v>
      </c>
      <c r="EM140" s="6" t="s">
        <v>142</v>
      </c>
      <c r="EN140" s="6">
        <v>0</v>
      </c>
      <c r="EO140" s="6">
        <v>0</v>
      </c>
      <c r="EP140" s="6">
        <v>0</v>
      </c>
      <c r="EQ140" s="6">
        <v>0</v>
      </c>
      <c r="ET140" s="6" t="s">
        <v>142</v>
      </c>
      <c r="EU140" s="6">
        <v>0</v>
      </c>
      <c r="EV140" s="6">
        <v>0</v>
      </c>
      <c r="EW140" s="6">
        <v>0</v>
      </c>
      <c r="EX140" s="6">
        <v>0</v>
      </c>
      <c r="FA140" s="6" t="s">
        <v>142</v>
      </c>
      <c r="FB140" s="6">
        <v>0</v>
      </c>
      <c r="FC140" s="6">
        <v>0</v>
      </c>
      <c r="FD140" s="6">
        <v>0</v>
      </c>
      <c r="FE140" s="6">
        <v>0</v>
      </c>
      <c r="FH140" s="6" t="s">
        <v>142</v>
      </c>
      <c r="FI140" s="6">
        <v>0</v>
      </c>
      <c r="FJ140" s="6">
        <v>0</v>
      </c>
      <c r="FK140" s="6">
        <v>0</v>
      </c>
      <c r="FL140" s="6">
        <v>0</v>
      </c>
      <c r="FO140" s="6" t="s">
        <v>142</v>
      </c>
      <c r="FP140" s="6">
        <v>0</v>
      </c>
      <c r="FQ140" s="6">
        <v>0</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v>
      </c>
      <c r="GS140" s="58">
        <v>0</v>
      </c>
      <c r="GT140" s="58">
        <v>0</v>
      </c>
      <c r="GU140" s="58">
        <v>0</v>
      </c>
      <c r="GX140" s="64" t="s">
        <v>142</v>
      </c>
      <c r="GY140" s="64">
        <v>0</v>
      </c>
      <c r="GZ140" s="64">
        <v>0</v>
      </c>
      <c r="HA140" s="64">
        <v>0</v>
      </c>
      <c r="HB140" s="64">
        <v>0</v>
      </c>
    </row>
    <row r="141" spans="1:210"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c r="EF141" s="6" t="s">
        <v>143</v>
      </c>
      <c r="EG141" s="6">
        <v>0</v>
      </c>
      <c r="EH141" s="6">
        <v>0</v>
      </c>
      <c r="EI141" s="6">
        <v>0</v>
      </c>
      <c r="EJ141" s="6">
        <v>0</v>
      </c>
      <c r="EM141" s="6" t="s">
        <v>143</v>
      </c>
      <c r="EN141" s="6">
        <v>0</v>
      </c>
      <c r="EO141" s="6">
        <v>0</v>
      </c>
      <c r="EP141" s="6">
        <v>0</v>
      </c>
      <c r="EQ141" s="6">
        <v>0</v>
      </c>
      <c r="ET141" s="6" t="s">
        <v>143</v>
      </c>
      <c r="EU141" s="6">
        <v>0</v>
      </c>
      <c r="EV141" s="6">
        <v>0</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4" t="s">
        <v>143</v>
      </c>
      <c r="GY141" s="64">
        <v>0</v>
      </c>
      <c r="GZ141" s="64">
        <v>0</v>
      </c>
      <c r="HA141" s="64">
        <v>0</v>
      </c>
      <c r="HB141" s="64">
        <v>0</v>
      </c>
    </row>
    <row r="142" spans="1:210"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v>
      </c>
      <c r="BW142" s="6">
        <v>0</v>
      </c>
      <c r="BX142" s="6">
        <v>0</v>
      </c>
      <c r="BY142" s="6">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c r="EF142" s="6" t="s">
        <v>144</v>
      </c>
      <c r="EG142" s="6">
        <v>0</v>
      </c>
      <c r="EH142" s="6">
        <v>0</v>
      </c>
      <c r="EI142" s="6">
        <v>0</v>
      </c>
      <c r="EJ142" s="6">
        <v>0</v>
      </c>
      <c r="EM142" s="6" t="s">
        <v>144</v>
      </c>
      <c r="EN142" s="6">
        <v>0</v>
      </c>
      <c r="EO142" s="6">
        <v>0</v>
      </c>
      <c r="EP142" s="6">
        <v>0</v>
      </c>
      <c r="EQ142" s="6">
        <v>0</v>
      </c>
      <c r="ET142" s="6" t="s">
        <v>144</v>
      </c>
      <c r="EU142" s="6">
        <v>0</v>
      </c>
      <c r="EV142" s="6">
        <v>0</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v>
      </c>
      <c r="FX142" s="6">
        <v>0</v>
      </c>
      <c r="FY142" s="6">
        <v>0</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4" t="s">
        <v>144</v>
      </c>
      <c r="GY142" s="64">
        <v>0</v>
      </c>
      <c r="GZ142" s="64">
        <v>0</v>
      </c>
      <c r="HA142" s="64">
        <v>0</v>
      </c>
      <c r="HB142" s="64">
        <v>0</v>
      </c>
    </row>
    <row r="143" spans="1:210"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6" t="s">
        <v>145</v>
      </c>
      <c r="BA143" s="6">
        <v>0</v>
      </c>
      <c r="BB143" s="6">
        <v>0</v>
      </c>
      <c r="BC143" s="6">
        <v>0</v>
      </c>
      <c r="BD143" s="6">
        <v>0</v>
      </c>
      <c r="BG143" s="6" t="s">
        <v>145</v>
      </c>
      <c r="BH143" s="6">
        <v>0</v>
      </c>
      <c r="BI143" s="6">
        <v>0</v>
      </c>
      <c r="BJ143" s="6">
        <v>0</v>
      </c>
      <c r="BK143" s="6">
        <v>0</v>
      </c>
      <c r="BN143" s="6" t="s">
        <v>145</v>
      </c>
      <c r="BO143" s="6">
        <v>0</v>
      </c>
      <c r="BP143" s="6">
        <v>0</v>
      </c>
      <c r="BQ143" s="6">
        <v>0</v>
      </c>
      <c r="BR143" s="6">
        <v>0</v>
      </c>
      <c r="BU143" s="6" t="s">
        <v>145</v>
      </c>
      <c r="BV143" s="6">
        <v>0</v>
      </c>
      <c r="BW143" s="6">
        <v>0</v>
      </c>
      <c r="BX143" s="6">
        <v>0</v>
      </c>
      <c r="BY143" s="6">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c r="EF143" s="6" t="s">
        <v>145</v>
      </c>
      <c r="EG143" s="6">
        <v>0</v>
      </c>
      <c r="EH143" s="6">
        <v>0</v>
      </c>
      <c r="EI143" s="6">
        <v>0</v>
      </c>
      <c r="EJ143" s="6">
        <v>0</v>
      </c>
      <c r="EM143" s="6" t="s">
        <v>145</v>
      </c>
      <c r="EN143" s="6">
        <v>0</v>
      </c>
      <c r="EO143" s="6">
        <v>0</v>
      </c>
      <c r="EP143" s="6">
        <v>0</v>
      </c>
      <c r="EQ143" s="6">
        <v>0</v>
      </c>
      <c r="ET143" s="6" t="s">
        <v>145</v>
      </c>
      <c r="EU143" s="6">
        <v>0</v>
      </c>
      <c r="EV143" s="6">
        <v>0</v>
      </c>
      <c r="EW143" s="6">
        <v>0</v>
      </c>
      <c r="EX143" s="6">
        <v>0</v>
      </c>
      <c r="FA143" s="6" t="s">
        <v>145</v>
      </c>
      <c r="FB143" s="6">
        <v>0</v>
      </c>
      <c r="FC143" s="6">
        <v>0</v>
      </c>
      <c r="FD143" s="6">
        <v>0</v>
      </c>
      <c r="FE143" s="6">
        <v>0</v>
      </c>
      <c r="FH143" s="6" t="s">
        <v>145</v>
      </c>
      <c r="FI143" s="6">
        <v>0</v>
      </c>
      <c r="FJ143" s="6">
        <v>0</v>
      </c>
      <c r="FK143" s="6">
        <v>0</v>
      </c>
      <c r="FL143" s="6">
        <v>0</v>
      </c>
      <c r="FO143" s="6" t="s">
        <v>145</v>
      </c>
      <c r="FP143" s="6">
        <v>0</v>
      </c>
      <c r="FQ143" s="6">
        <v>0</v>
      </c>
      <c r="FR143" s="6">
        <v>0</v>
      </c>
      <c r="FS143" s="6">
        <v>0</v>
      </c>
      <c r="FV143" s="6" t="s">
        <v>145</v>
      </c>
      <c r="FW143" s="6">
        <v>0</v>
      </c>
      <c r="FX143" s="6">
        <v>0</v>
      </c>
      <c r="FY143" s="6">
        <v>0</v>
      </c>
      <c r="FZ143" s="6">
        <v>0</v>
      </c>
      <c r="GC143" s="6" t="s">
        <v>145</v>
      </c>
      <c r="GD143" s="6">
        <v>0</v>
      </c>
      <c r="GE143" s="6">
        <v>0</v>
      </c>
      <c r="GF143" s="6">
        <v>0</v>
      </c>
      <c r="GG143" s="6">
        <v>0</v>
      </c>
      <c r="GJ143" s="58" t="s">
        <v>145</v>
      </c>
      <c r="GK143" s="58">
        <v>0</v>
      </c>
      <c r="GL143" s="58">
        <v>0</v>
      </c>
      <c r="GM143" s="58">
        <v>0</v>
      </c>
      <c r="GN143" s="58">
        <v>0</v>
      </c>
      <c r="GQ143" s="58" t="s">
        <v>145</v>
      </c>
      <c r="GR143" s="58">
        <v>0</v>
      </c>
      <c r="GS143" s="58">
        <v>0</v>
      </c>
      <c r="GT143" s="58">
        <v>0</v>
      </c>
      <c r="GU143" s="58">
        <v>0</v>
      </c>
      <c r="GX143" s="64" t="s">
        <v>145</v>
      </c>
      <c r="GY143" s="64">
        <v>0</v>
      </c>
      <c r="GZ143" s="64">
        <v>0</v>
      </c>
      <c r="HA143" s="64">
        <v>0</v>
      </c>
      <c r="HB143" s="64">
        <v>0</v>
      </c>
    </row>
    <row r="144" spans="1:210"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0.06</v>
      </c>
      <c r="AG144" s="6">
        <v>0.68</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6" t="s">
        <v>146</v>
      </c>
      <c r="BA144" s="6">
        <v>0</v>
      </c>
      <c r="BB144" s="6">
        <v>0</v>
      </c>
      <c r="BC144" s="6">
        <v>0</v>
      </c>
      <c r="BD144" s="6">
        <v>0</v>
      </c>
      <c r="BG144" s="6" t="s">
        <v>146</v>
      </c>
      <c r="BH144" s="6">
        <v>0</v>
      </c>
      <c r="BI144" s="6">
        <v>0</v>
      </c>
      <c r="BJ144" s="6">
        <v>0</v>
      </c>
      <c r="BK144" s="6">
        <v>0</v>
      </c>
      <c r="BN144" s="6" t="s">
        <v>146</v>
      </c>
      <c r="BO144" s="6">
        <v>0</v>
      </c>
      <c r="BP144" s="6">
        <v>0</v>
      </c>
      <c r="BQ144" s="6">
        <v>0</v>
      </c>
      <c r="BR144" s="6">
        <v>0</v>
      </c>
      <c r="BU144" s="6" t="s">
        <v>146</v>
      </c>
      <c r="BV144" s="6">
        <v>0</v>
      </c>
      <c r="BW144" s="6">
        <v>0</v>
      </c>
      <c r="BX144" s="6">
        <v>0</v>
      </c>
      <c r="BY144" s="6">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v>
      </c>
      <c r="DM144" s="6">
        <v>0</v>
      </c>
      <c r="DN144" s="6">
        <v>0</v>
      </c>
      <c r="DO144" s="6">
        <v>0</v>
      </c>
      <c r="DR144" s="6" t="s">
        <v>146</v>
      </c>
      <c r="DS144" s="6">
        <v>0</v>
      </c>
      <c r="DT144" s="6">
        <v>0</v>
      </c>
      <c r="DU144" s="6">
        <v>0</v>
      </c>
      <c r="DV144" s="6">
        <v>0</v>
      </c>
      <c r="DY144" s="6" t="s">
        <v>146</v>
      </c>
      <c r="DZ144" s="6">
        <v>0</v>
      </c>
      <c r="EA144" s="6">
        <v>0</v>
      </c>
      <c r="EB144" s="6">
        <v>0</v>
      </c>
      <c r="EC144" s="6">
        <v>0</v>
      </c>
      <c r="EF144" s="6" t="s">
        <v>146</v>
      </c>
      <c r="EG144" s="6">
        <v>0</v>
      </c>
      <c r="EH144" s="6">
        <v>0</v>
      </c>
      <c r="EI144" s="6">
        <v>0</v>
      </c>
      <c r="EJ144" s="6">
        <v>0</v>
      </c>
      <c r="EM144" s="6" t="s">
        <v>146</v>
      </c>
      <c r="EN144" s="6">
        <v>0</v>
      </c>
      <c r="EO144" s="6">
        <v>0</v>
      </c>
      <c r="EP144" s="6">
        <v>0</v>
      </c>
      <c r="EQ144" s="6">
        <v>0</v>
      </c>
      <c r="ET144" s="6" t="s">
        <v>146</v>
      </c>
      <c r="EU144" s="6">
        <v>0</v>
      </c>
      <c r="EV144" s="6">
        <v>0</v>
      </c>
      <c r="EW144" s="6">
        <v>0</v>
      </c>
      <c r="EX144" s="6">
        <v>0</v>
      </c>
      <c r="FA144" s="6" t="s">
        <v>146</v>
      </c>
      <c r="FB144" s="6">
        <v>0</v>
      </c>
      <c r="FC144" s="6">
        <v>0</v>
      </c>
      <c r="FD144" s="6">
        <v>0</v>
      </c>
      <c r="FE144" s="6">
        <v>0</v>
      </c>
      <c r="FH144" s="6" t="s">
        <v>146</v>
      </c>
      <c r="FI144" s="6">
        <v>0</v>
      </c>
      <c r="FJ144" s="6">
        <v>0</v>
      </c>
      <c r="FK144" s="6">
        <v>0</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4" t="s">
        <v>146</v>
      </c>
      <c r="GY144" s="64">
        <v>0</v>
      </c>
      <c r="GZ144" s="64">
        <v>0</v>
      </c>
      <c r="HA144" s="64">
        <v>0</v>
      </c>
      <c r="HB144" s="64">
        <v>0</v>
      </c>
    </row>
    <row r="145" spans="1:210"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0.17</v>
      </c>
      <c r="AG145" s="6">
        <v>0</v>
      </c>
      <c r="AH145" s="6">
        <v>0.15</v>
      </c>
      <c r="AI145" s="6">
        <v>0</v>
      </c>
      <c r="AJ145" s="1"/>
      <c r="AK145" s="1"/>
      <c r="AL145" s="6" t="s">
        <v>147</v>
      </c>
      <c r="AM145" s="6">
        <v>0</v>
      </c>
      <c r="AN145" s="6">
        <v>0</v>
      </c>
      <c r="AO145" s="6">
        <v>0</v>
      </c>
      <c r="AP145" s="6">
        <v>0</v>
      </c>
      <c r="AQ145" s="1"/>
      <c r="AR145" s="1"/>
      <c r="AS145" s="6" t="s">
        <v>147</v>
      </c>
      <c r="AT145" s="6">
        <v>0.05</v>
      </c>
      <c r="AU145" s="6">
        <v>0</v>
      </c>
      <c r="AV145" s="6">
        <v>0</v>
      </c>
      <c r="AW145" s="6">
        <v>0</v>
      </c>
      <c r="AZ145" s="6" t="s">
        <v>147</v>
      </c>
      <c r="BA145" s="6">
        <v>0</v>
      </c>
      <c r="BB145" s="6">
        <v>0</v>
      </c>
      <c r="BC145" s="6">
        <v>0</v>
      </c>
      <c r="BD145" s="6">
        <v>0</v>
      </c>
      <c r="BG145" s="6" t="s">
        <v>147</v>
      </c>
      <c r="BH145" s="6">
        <v>0</v>
      </c>
      <c r="BI145" s="6">
        <v>0</v>
      </c>
      <c r="BJ145" s="6">
        <v>0</v>
      </c>
      <c r="BK145" s="6">
        <v>0</v>
      </c>
      <c r="BN145" s="6" t="s">
        <v>147</v>
      </c>
      <c r="BO145" s="6">
        <v>0</v>
      </c>
      <c r="BP145" s="6">
        <v>0</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c r="EF145" s="6" t="s">
        <v>147</v>
      </c>
      <c r="EG145" s="6">
        <v>0</v>
      </c>
      <c r="EH145" s="6">
        <v>0</v>
      </c>
      <c r="EI145" s="6">
        <v>0</v>
      </c>
      <c r="EJ145" s="6">
        <v>0</v>
      </c>
      <c r="EM145" s="6" t="s">
        <v>147</v>
      </c>
      <c r="EN145" s="6">
        <v>0</v>
      </c>
      <c r="EO145" s="6">
        <v>0</v>
      </c>
      <c r="EP145" s="6">
        <v>0</v>
      </c>
      <c r="EQ145" s="6">
        <v>0</v>
      </c>
      <c r="ET145" s="6" t="s">
        <v>147</v>
      </c>
      <c r="EU145" s="6">
        <v>0</v>
      </c>
      <c r="EV145" s="6">
        <v>0</v>
      </c>
      <c r="EW145" s="6">
        <v>0</v>
      </c>
      <c r="EX145" s="6">
        <v>0</v>
      </c>
      <c r="FA145" s="6" t="s">
        <v>147</v>
      </c>
      <c r="FB145" s="6">
        <v>0</v>
      </c>
      <c r="FC145" s="6">
        <v>0</v>
      </c>
      <c r="FD145" s="6">
        <v>0</v>
      </c>
      <c r="FE145" s="6">
        <v>0</v>
      </c>
      <c r="FH145" s="6" t="s">
        <v>147</v>
      </c>
      <c r="FI145" s="6">
        <v>0</v>
      </c>
      <c r="FJ145" s="6">
        <v>0</v>
      </c>
      <c r="FK145" s="6">
        <v>0</v>
      </c>
      <c r="FL145" s="6">
        <v>0</v>
      </c>
      <c r="FO145" s="6" t="s">
        <v>147</v>
      </c>
      <c r="FP145" s="6">
        <v>0</v>
      </c>
      <c r="FQ145" s="6">
        <v>0</v>
      </c>
      <c r="FR145" s="6">
        <v>0</v>
      </c>
      <c r="FS145" s="6">
        <v>0</v>
      </c>
      <c r="FV145" s="6" t="s">
        <v>147</v>
      </c>
      <c r="FW145" s="6">
        <v>0</v>
      </c>
      <c r="FX145" s="6">
        <v>0</v>
      </c>
      <c r="FY145" s="6">
        <v>0</v>
      </c>
      <c r="FZ145" s="6">
        <v>0</v>
      </c>
      <c r="GC145" s="6" t="s">
        <v>147</v>
      </c>
      <c r="GD145" s="6">
        <v>0</v>
      </c>
      <c r="GE145" s="6">
        <v>0</v>
      </c>
      <c r="GF145" s="6">
        <v>0</v>
      </c>
      <c r="GG145" s="6">
        <v>0</v>
      </c>
      <c r="GJ145" s="58" t="s">
        <v>147</v>
      </c>
      <c r="GK145" s="58">
        <v>0</v>
      </c>
      <c r="GL145" s="58">
        <v>0</v>
      </c>
      <c r="GM145" s="58">
        <v>0</v>
      </c>
      <c r="GN145" s="58">
        <v>0</v>
      </c>
      <c r="GQ145" s="58" t="s">
        <v>147</v>
      </c>
      <c r="GR145" s="58">
        <v>0</v>
      </c>
      <c r="GS145" s="58">
        <v>0</v>
      </c>
      <c r="GT145" s="58">
        <v>0</v>
      </c>
      <c r="GU145" s="58">
        <v>0</v>
      </c>
      <c r="GX145" s="64" t="s">
        <v>147</v>
      </c>
      <c r="GY145" s="64">
        <v>0</v>
      </c>
      <c r="GZ145" s="64">
        <v>0</v>
      </c>
      <c r="HA145" s="64">
        <v>0</v>
      </c>
      <c r="HB145" s="64">
        <v>0</v>
      </c>
    </row>
    <row r="146" spans="1:210"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0.08</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v>
      </c>
      <c r="FC146" s="6">
        <v>0</v>
      </c>
      <c r="FD146" s="6">
        <v>0</v>
      </c>
      <c r="FE146" s="6">
        <v>0</v>
      </c>
      <c r="FH146" s="6" t="s">
        <v>148</v>
      </c>
      <c r="FI146" s="6">
        <v>0</v>
      </c>
      <c r="FJ146" s="6">
        <v>0</v>
      </c>
      <c r="FK146" s="6">
        <v>0</v>
      </c>
      <c r="FL146" s="6">
        <v>0</v>
      </c>
      <c r="FO146" s="6" t="s">
        <v>148</v>
      </c>
      <c r="FP146" s="6">
        <v>0</v>
      </c>
      <c r="FQ146" s="6">
        <v>0</v>
      </c>
      <c r="FR146" s="6">
        <v>0</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4" t="s">
        <v>148</v>
      </c>
      <c r="GY146" s="64">
        <v>0</v>
      </c>
      <c r="GZ146" s="64">
        <v>0</v>
      </c>
      <c r="HA146" s="64">
        <v>0</v>
      </c>
      <c r="HB146" s="64">
        <v>0</v>
      </c>
    </row>
    <row r="147" spans="1:210"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6" t="s">
        <v>149</v>
      </c>
      <c r="BA147" s="6">
        <v>0</v>
      </c>
      <c r="BB147" s="6">
        <v>0</v>
      </c>
      <c r="BC147" s="6">
        <v>0</v>
      </c>
      <c r="BD147" s="6">
        <v>0</v>
      </c>
      <c r="BG147" s="6" t="s">
        <v>149</v>
      </c>
      <c r="BH147" s="6">
        <v>0</v>
      </c>
      <c r="BI147" s="6">
        <v>0</v>
      </c>
      <c r="BJ147" s="6">
        <v>0</v>
      </c>
      <c r="BK147" s="6">
        <v>0</v>
      </c>
      <c r="BN147" s="6" t="s">
        <v>149</v>
      </c>
      <c r="BO147" s="6">
        <v>0</v>
      </c>
      <c r="BP147" s="6">
        <v>0</v>
      </c>
      <c r="BQ147" s="6">
        <v>0</v>
      </c>
      <c r="BR147" s="6">
        <v>0</v>
      </c>
      <c r="BU147" s="6" t="s">
        <v>149</v>
      </c>
      <c r="BV147" s="6">
        <v>0</v>
      </c>
      <c r="BW147" s="6">
        <v>0</v>
      </c>
      <c r="BX147" s="6">
        <v>0</v>
      </c>
      <c r="BY147" s="6">
        <v>0</v>
      </c>
      <c r="CB147" s="6" t="s">
        <v>149</v>
      </c>
      <c r="CC147" s="6">
        <v>0</v>
      </c>
      <c r="CD147" s="6">
        <v>0</v>
      </c>
      <c r="CE147" s="6">
        <v>0</v>
      </c>
      <c r="CF147" s="6">
        <v>0</v>
      </c>
      <c r="CI147" s="6" t="s">
        <v>149</v>
      </c>
      <c r="CJ147" s="6">
        <v>0</v>
      </c>
      <c r="CK147" s="6">
        <v>0</v>
      </c>
      <c r="CL147" s="6">
        <v>0</v>
      </c>
      <c r="CM147" s="6">
        <v>0</v>
      </c>
      <c r="CP147" s="6" t="s">
        <v>149</v>
      </c>
      <c r="CQ147" s="6">
        <v>0.92</v>
      </c>
      <c r="CR147" s="6">
        <v>0</v>
      </c>
      <c r="CS147" s="6">
        <v>1.1599999999999999</v>
      </c>
      <c r="CT147" s="6">
        <v>0</v>
      </c>
      <c r="CW147" s="6" t="s">
        <v>149</v>
      </c>
      <c r="CX147" s="6">
        <v>0</v>
      </c>
      <c r="CY147" s="6">
        <v>0</v>
      </c>
      <c r="CZ147" s="6">
        <v>0</v>
      </c>
      <c r="DA147" s="6">
        <v>0</v>
      </c>
      <c r="DD147" s="6" t="s">
        <v>149</v>
      </c>
      <c r="DE147" s="6">
        <v>0</v>
      </c>
      <c r="DF147" s="6">
        <v>0</v>
      </c>
      <c r="DG147" s="6">
        <v>0</v>
      </c>
      <c r="DH147" s="6">
        <v>0</v>
      </c>
      <c r="DK147" s="6" t="s">
        <v>149</v>
      </c>
      <c r="DL147" s="6">
        <v>0.05</v>
      </c>
      <c r="DM147" s="6">
        <v>0</v>
      </c>
      <c r="DN147" s="6">
        <v>0.08</v>
      </c>
      <c r="DO147" s="6">
        <v>0</v>
      </c>
      <c r="DR147" s="6" t="s">
        <v>149</v>
      </c>
      <c r="DS147" s="6">
        <v>0</v>
      </c>
      <c r="DT147" s="6">
        <v>0</v>
      </c>
      <c r="DU147" s="6">
        <v>0</v>
      </c>
      <c r="DV147" s="6">
        <v>0</v>
      </c>
      <c r="DY147" s="6" t="s">
        <v>149</v>
      </c>
      <c r="DZ147" s="6">
        <v>0</v>
      </c>
      <c r="EA147" s="6">
        <v>0</v>
      </c>
      <c r="EB147" s="6">
        <v>0</v>
      </c>
      <c r="EC147" s="6">
        <v>0</v>
      </c>
      <c r="EF147" s="6" t="s">
        <v>149</v>
      </c>
      <c r="EG147" s="6">
        <v>0</v>
      </c>
      <c r="EH147" s="6">
        <v>0</v>
      </c>
      <c r="EI147" s="6">
        <v>0</v>
      </c>
      <c r="EJ147" s="6">
        <v>0</v>
      </c>
      <c r="EM147" s="6" t="s">
        <v>149</v>
      </c>
      <c r="EN147" s="6">
        <v>0</v>
      </c>
      <c r="EO147" s="6">
        <v>0</v>
      </c>
      <c r="EP147" s="6">
        <v>0</v>
      </c>
      <c r="EQ147" s="6">
        <v>0</v>
      </c>
      <c r="ET147" s="6" t="s">
        <v>149</v>
      </c>
      <c r="EU147" s="6">
        <v>0</v>
      </c>
      <c r="EV147" s="6">
        <v>0</v>
      </c>
      <c r="EW147" s="6">
        <v>0</v>
      </c>
      <c r="EX147" s="6">
        <v>0</v>
      </c>
      <c r="FA147" s="6" t="s">
        <v>149</v>
      </c>
      <c r="FB147" s="6">
        <v>0</v>
      </c>
      <c r="FC147" s="6">
        <v>0</v>
      </c>
      <c r="FD147" s="6">
        <v>0</v>
      </c>
      <c r="FE147" s="6">
        <v>0</v>
      </c>
      <c r="FH147" s="6" t="s">
        <v>149</v>
      </c>
      <c r="FI147" s="6">
        <v>0</v>
      </c>
      <c r="FJ147" s="6">
        <v>0</v>
      </c>
      <c r="FK147" s="6">
        <v>0</v>
      </c>
      <c r="FL147" s="6">
        <v>0</v>
      </c>
      <c r="FO147" s="6" t="s">
        <v>149</v>
      </c>
      <c r="FP147" s="6">
        <v>0</v>
      </c>
      <c r="FQ147" s="6">
        <v>0</v>
      </c>
      <c r="FR147" s="6">
        <v>0</v>
      </c>
      <c r="FS147" s="6">
        <v>0</v>
      </c>
      <c r="FV147" s="6" t="s">
        <v>149</v>
      </c>
      <c r="FW147" s="6">
        <v>0</v>
      </c>
      <c r="FX147" s="6">
        <v>0</v>
      </c>
      <c r="FY147" s="6">
        <v>0</v>
      </c>
      <c r="FZ147" s="6">
        <v>0</v>
      </c>
      <c r="GC147" s="6" t="s">
        <v>149</v>
      </c>
      <c r="GD147" s="6">
        <v>0</v>
      </c>
      <c r="GE147" s="6">
        <v>0</v>
      </c>
      <c r="GF147" s="6">
        <v>0</v>
      </c>
      <c r="GG147" s="6">
        <v>0</v>
      </c>
      <c r="GJ147" s="58" t="s">
        <v>149</v>
      </c>
      <c r="GK147" s="58">
        <v>0</v>
      </c>
      <c r="GL147" s="58">
        <v>0</v>
      </c>
      <c r="GM147" s="58">
        <v>0</v>
      </c>
      <c r="GN147" s="58">
        <v>0</v>
      </c>
      <c r="GQ147" s="58" t="s">
        <v>149</v>
      </c>
      <c r="GR147" s="58">
        <v>0</v>
      </c>
      <c r="GS147" s="58">
        <v>0</v>
      </c>
      <c r="GT147" s="58">
        <v>0</v>
      </c>
      <c r="GU147" s="58">
        <v>0</v>
      </c>
      <c r="GX147" s="64" t="s">
        <v>149</v>
      </c>
      <c r="GY147" s="64">
        <v>0</v>
      </c>
      <c r="GZ147" s="64">
        <v>0</v>
      </c>
      <c r="HA147" s="64">
        <v>0</v>
      </c>
      <c r="HB147" s="64">
        <v>0</v>
      </c>
    </row>
    <row r="148" spans="1:210"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6" t="s">
        <v>150</v>
      </c>
      <c r="BA148" s="6">
        <v>0</v>
      </c>
      <c r="BB148" s="6">
        <v>0</v>
      </c>
      <c r="BC148" s="6">
        <v>0</v>
      </c>
      <c r="BD148" s="6">
        <v>0</v>
      </c>
      <c r="BG148" s="6" t="s">
        <v>150</v>
      </c>
      <c r="BH148" s="6">
        <v>0</v>
      </c>
      <c r="BI148" s="6">
        <v>0</v>
      </c>
      <c r="BJ148" s="6">
        <v>0</v>
      </c>
      <c r="BK148" s="6">
        <v>0</v>
      </c>
      <c r="BN148" s="6" t="s">
        <v>150</v>
      </c>
      <c r="BO148" s="6">
        <v>0</v>
      </c>
      <c r="BP148" s="6">
        <v>0</v>
      </c>
      <c r="BQ148" s="6">
        <v>0</v>
      </c>
      <c r="BR148" s="6">
        <v>0</v>
      </c>
      <c r="BU148" s="6" t="s">
        <v>150</v>
      </c>
      <c r="BV148" s="6">
        <v>0.04</v>
      </c>
      <c r="BW148" s="6">
        <v>0</v>
      </c>
      <c r="BX148" s="6">
        <v>0.05</v>
      </c>
      <c r="BY148" s="6">
        <v>0</v>
      </c>
      <c r="CB148" s="6" t="s">
        <v>150</v>
      </c>
      <c r="CC148" s="6">
        <v>0</v>
      </c>
      <c r="CD148" s="6">
        <v>0</v>
      </c>
      <c r="CE148" s="6">
        <v>0</v>
      </c>
      <c r="CF148" s="6">
        <v>0</v>
      </c>
      <c r="CI148" s="6" t="s">
        <v>150</v>
      </c>
      <c r="CJ148" s="6">
        <v>0</v>
      </c>
      <c r="CK148" s="6">
        <v>0</v>
      </c>
      <c r="CL148" s="6">
        <v>0</v>
      </c>
      <c r="CM148" s="6">
        <v>0</v>
      </c>
      <c r="CP148" s="6" t="s">
        <v>150</v>
      </c>
      <c r="CQ148" s="6">
        <v>0.11</v>
      </c>
      <c r="CR148" s="6">
        <v>0</v>
      </c>
      <c r="CS148" s="6">
        <v>0.14000000000000001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c r="EF148" s="6" t="s">
        <v>150</v>
      </c>
      <c r="EG148" s="6">
        <v>0</v>
      </c>
      <c r="EH148" s="6">
        <v>0</v>
      </c>
      <c r="EI148" s="6">
        <v>0</v>
      </c>
      <c r="EJ148" s="6">
        <v>0</v>
      </c>
      <c r="EM148" s="6" t="s">
        <v>150</v>
      </c>
      <c r="EN148" s="6">
        <v>0</v>
      </c>
      <c r="EO148" s="6">
        <v>0</v>
      </c>
      <c r="EP148" s="6">
        <v>0</v>
      </c>
      <c r="EQ148" s="6">
        <v>0</v>
      </c>
      <c r="ET148" s="6" t="s">
        <v>150</v>
      </c>
      <c r="EU148" s="6">
        <v>0</v>
      </c>
      <c r="EV148" s="6">
        <v>0</v>
      </c>
      <c r="EW148" s="6">
        <v>0</v>
      </c>
      <c r="EX148" s="6">
        <v>0</v>
      </c>
      <c r="FA148" s="6" t="s">
        <v>150</v>
      </c>
      <c r="FB148" s="6">
        <v>0</v>
      </c>
      <c r="FC148" s="6">
        <v>0</v>
      </c>
      <c r="FD148" s="6">
        <v>0</v>
      </c>
      <c r="FE148" s="6">
        <v>0</v>
      </c>
      <c r="FH148" s="6" t="s">
        <v>150</v>
      </c>
      <c r="FI148" s="6">
        <v>0</v>
      </c>
      <c r="FJ148" s="6">
        <v>0</v>
      </c>
      <c r="FK148" s="6">
        <v>0</v>
      </c>
      <c r="FL148" s="6">
        <v>0</v>
      </c>
      <c r="FO148" s="6" t="s">
        <v>150</v>
      </c>
      <c r="FP148" s="6">
        <v>0</v>
      </c>
      <c r="FQ148" s="6">
        <v>0</v>
      </c>
      <c r="FR148" s="6">
        <v>0</v>
      </c>
      <c r="FS148" s="6">
        <v>0</v>
      </c>
      <c r="FV148" s="6" t="s">
        <v>150</v>
      </c>
      <c r="FW148" s="6">
        <v>0</v>
      </c>
      <c r="FX148" s="6">
        <v>0</v>
      </c>
      <c r="FY148" s="6">
        <v>0</v>
      </c>
      <c r="FZ148" s="6">
        <v>0</v>
      </c>
      <c r="GC148" s="6" t="s">
        <v>150</v>
      </c>
      <c r="GD148" s="6">
        <v>0</v>
      </c>
      <c r="GE148" s="6">
        <v>0</v>
      </c>
      <c r="GF148" s="6">
        <v>0</v>
      </c>
      <c r="GG148" s="6">
        <v>0</v>
      </c>
      <c r="GJ148" s="58" t="s">
        <v>150</v>
      </c>
      <c r="GK148" s="58">
        <v>0</v>
      </c>
      <c r="GL148" s="58">
        <v>0</v>
      </c>
      <c r="GM148" s="58">
        <v>0</v>
      </c>
      <c r="GN148" s="58">
        <v>0</v>
      </c>
      <c r="GQ148" s="58" t="s">
        <v>150</v>
      </c>
      <c r="GR148" s="58">
        <v>0</v>
      </c>
      <c r="GS148" s="58">
        <v>0</v>
      </c>
      <c r="GT148" s="58">
        <v>0</v>
      </c>
      <c r="GU148" s="58">
        <v>0</v>
      </c>
      <c r="GX148" s="64" t="s">
        <v>150</v>
      </c>
      <c r="GY148" s="64">
        <v>0</v>
      </c>
      <c r="GZ148" s="64">
        <v>0</v>
      </c>
      <c r="HA148" s="64">
        <v>0</v>
      </c>
      <c r="HB148" s="64">
        <v>0</v>
      </c>
    </row>
    <row r="149" spans="1:210"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6" t="s">
        <v>151</v>
      </c>
      <c r="BA149" s="6">
        <v>0</v>
      </c>
      <c r="BB149" s="6">
        <v>0</v>
      </c>
      <c r="BC149" s="6">
        <v>0</v>
      </c>
      <c r="BD149" s="6">
        <v>0</v>
      </c>
      <c r="BG149" s="6" t="s">
        <v>151</v>
      </c>
      <c r="BH149" s="6">
        <v>0</v>
      </c>
      <c r="BI149" s="6">
        <v>0</v>
      </c>
      <c r="BJ149" s="6">
        <v>0</v>
      </c>
      <c r="BK149" s="6">
        <v>0</v>
      </c>
      <c r="BN149" s="6" t="s">
        <v>151</v>
      </c>
      <c r="BO149" s="6">
        <v>0</v>
      </c>
      <c r="BP149" s="6">
        <v>0</v>
      </c>
      <c r="BQ149" s="6">
        <v>0</v>
      </c>
      <c r="BR149" s="6">
        <v>0</v>
      </c>
      <c r="BU149" s="6" t="s">
        <v>151</v>
      </c>
      <c r="BV149" s="6">
        <v>0</v>
      </c>
      <c r="BW149" s="6">
        <v>0</v>
      </c>
      <c r="BX149" s="6">
        <v>0</v>
      </c>
      <c r="BY149" s="6">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v>
      </c>
      <c r="CY149" s="6">
        <v>0</v>
      </c>
      <c r="CZ149" s="6">
        <v>0</v>
      </c>
      <c r="DA149" s="6">
        <v>0</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c r="EF149" s="6" t="s">
        <v>151</v>
      </c>
      <c r="EG149" s="6">
        <v>0</v>
      </c>
      <c r="EH149" s="6">
        <v>0</v>
      </c>
      <c r="EI149" s="6">
        <v>0</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v>
      </c>
      <c r="FQ149" s="6">
        <v>0</v>
      </c>
      <c r="FR149" s="6">
        <v>0</v>
      </c>
      <c r="FS149" s="6">
        <v>0</v>
      </c>
      <c r="FV149" s="6" t="s">
        <v>151</v>
      </c>
      <c r="FW149" s="6">
        <v>0</v>
      </c>
      <c r="FX149" s="6">
        <v>0</v>
      </c>
      <c r="FY149" s="6">
        <v>0</v>
      </c>
      <c r="FZ149" s="6">
        <v>0</v>
      </c>
      <c r="GC149" s="6" t="s">
        <v>151</v>
      </c>
      <c r="GD149" s="6">
        <v>0</v>
      </c>
      <c r="GE149" s="6">
        <v>0</v>
      </c>
      <c r="GF149" s="6">
        <v>0</v>
      </c>
      <c r="GG149" s="6">
        <v>0</v>
      </c>
      <c r="GJ149" s="58" t="s">
        <v>151</v>
      </c>
      <c r="GK149" s="58">
        <v>0</v>
      </c>
      <c r="GL149" s="58">
        <v>0</v>
      </c>
      <c r="GM149" s="58">
        <v>0</v>
      </c>
      <c r="GN149" s="58">
        <v>0</v>
      </c>
      <c r="GQ149" s="58" t="s">
        <v>151</v>
      </c>
      <c r="GR149" s="58">
        <v>0</v>
      </c>
      <c r="GS149" s="58">
        <v>0</v>
      </c>
      <c r="GT149" s="58">
        <v>0</v>
      </c>
      <c r="GU149" s="58">
        <v>0</v>
      </c>
      <c r="GX149" s="64" t="s">
        <v>151</v>
      </c>
      <c r="GY149" s="64">
        <v>0</v>
      </c>
      <c r="GZ149" s="64">
        <v>0</v>
      </c>
      <c r="HA149" s="64">
        <v>0</v>
      </c>
      <c r="HB149" s="64">
        <v>0</v>
      </c>
    </row>
    <row r="150" spans="1:210"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6" t="s">
        <v>152</v>
      </c>
      <c r="BA150" s="6">
        <v>0</v>
      </c>
      <c r="BB150" s="6">
        <v>0</v>
      </c>
      <c r="BC150" s="6">
        <v>0</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c r="EF150" s="6" t="s">
        <v>152</v>
      </c>
      <c r="EG150" s="6">
        <v>0</v>
      </c>
      <c r="EH150" s="6">
        <v>0</v>
      </c>
      <c r="EI150" s="6">
        <v>0</v>
      </c>
      <c r="EJ150" s="6">
        <v>0</v>
      </c>
      <c r="EM150" s="6" t="s">
        <v>152</v>
      </c>
      <c r="EN150" s="6">
        <v>0</v>
      </c>
      <c r="EO150" s="6">
        <v>0</v>
      </c>
      <c r="EP150" s="6">
        <v>0</v>
      </c>
      <c r="EQ150" s="6">
        <v>0</v>
      </c>
      <c r="ET150" s="6" t="s">
        <v>152</v>
      </c>
      <c r="EU150" s="6">
        <v>0</v>
      </c>
      <c r="EV150" s="6">
        <v>0</v>
      </c>
      <c r="EW150" s="6">
        <v>0</v>
      </c>
      <c r="EX150" s="6">
        <v>0</v>
      </c>
      <c r="FA150" s="6" t="s">
        <v>152</v>
      </c>
      <c r="FB150" s="6">
        <v>0</v>
      </c>
      <c r="FC150" s="6">
        <v>0</v>
      </c>
      <c r="FD150" s="6">
        <v>0</v>
      </c>
      <c r="FE150" s="6">
        <v>0</v>
      </c>
      <c r="FH150" s="6" t="s">
        <v>152</v>
      </c>
      <c r="FI150" s="6">
        <v>0</v>
      </c>
      <c r="FJ150" s="6">
        <v>0</v>
      </c>
      <c r="FK150" s="6">
        <v>0</v>
      </c>
      <c r="FL150" s="6">
        <v>0</v>
      </c>
      <c r="FO150" s="6" t="s">
        <v>152</v>
      </c>
      <c r="FP150" s="6">
        <v>0</v>
      </c>
      <c r="FQ150" s="6">
        <v>0</v>
      </c>
      <c r="FR150" s="6">
        <v>0</v>
      </c>
      <c r="FS150" s="6">
        <v>0</v>
      </c>
      <c r="FV150" s="6" t="s">
        <v>152</v>
      </c>
      <c r="FW150" s="6">
        <v>0</v>
      </c>
      <c r="FX150" s="6">
        <v>0</v>
      </c>
      <c r="FY150" s="6">
        <v>0</v>
      </c>
      <c r="FZ150" s="6">
        <v>0</v>
      </c>
      <c r="GC150" s="6" t="s">
        <v>152</v>
      </c>
      <c r="GD150" s="6">
        <v>0</v>
      </c>
      <c r="GE150" s="6">
        <v>0</v>
      </c>
      <c r="GF150" s="6">
        <v>0</v>
      </c>
      <c r="GG150" s="6">
        <v>0</v>
      </c>
      <c r="GJ150" s="58" t="s">
        <v>152</v>
      </c>
      <c r="GK150" s="58">
        <v>0</v>
      </c>
      <c r="GL150" s="58">
        <v>0</v>
      </c>
      <c r="GM150" s="58">
        <v>0</v>
      </c>
      <c r="GN150" s="58">
        <v>0</v>
      </c>
      <c r="GQ150" s="58" t="s">
        <v>152</v>
      </c>
      <c r="GR150" s="58">
        <v>0</v>
      </c>
      <c r="GS150" s="58">
        <v>0</v>
      </c>
      <c r="GT150" s="58">
        <v>0</v>
      </c>
      <c r="GU150" s="58">
        <v>0</v>
      </c>
      <c r="GX150" s="64" t="s">
        <v>152</v>
      </c>
      <c r="GY150" s="64">
        <v>0</v>
      </c>
      <c r="GZ150" s="64">
        <v>0</v>
      </c>
      <c r="HA150" s="64">
        <v>0</v>
      </c>
      <c r="HB150" s="64">
        <v>0</v>
      </c>
    </row>
    <row r="151" spans="1:210"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v>
      </c>
      <c r="Z151" s="1">
        <v>0</v>
      </c>
      <c r="AA151" s="1">
        <v>0</v>
      </c>
      <c r="AB151" s="1">
        <v>0</v>
      </c>
      <c r="AC151" s="1"/>
      <c r="AD151" s="1"/>
      <c r="AE151" s="6" t="s">
        <v>153</v>
      </c>
      <c r="AF151" s="6">
        <v>0</v>
      </c>
      <c r="AG151" s="6">
        <v>0</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6" t="s">
        <v>153</v>
      </c>
      <c r="BA151" s="6">
        <v>0</v>
      </c>
      <c r="BB151" s="6">
        <v>0</v>
      </c>
      <c r="BC151" s="6">
        <v>0</v>
      </c>
      <c r="BD151" s="6">
        <v>0</v>
      </c>
      <c r="BG151" s="6" t="s">
        <v>153</v>
      </c>
      <c r="BH151" s="6">
        <v>0</v>
      </c>
      <c r="BI151" s="6">
        <v>0</v>
      </c>
      <c r="BJ151" s="6">
        <v>0</v>
      </c>
      <c r="BK151" s="6">
        <v>0</v>
      </c>
      <c r="BN151" s="6" t="s">
        <v>153</v>
      </c>
      <c r="BO151" s="6">
        <v>0</v>
      </c>
      <c r="BP151" s="6">
        <v>0</v>
      </c>
      <c r="BQ151" s="6">
        <v>0</v>
      </c>
      <c r="BR151" s="6">
        <v>0</v>
      </c>
      <c r="BU151" s="6" t="s">
        <v>153</v>
      </c>
      <c r="BV151" s="6">
        <v>0</v>
      </c>
      <c r="BW151" s="6">
        <v>0</v>
      </c>
      <c r="BX151" s="6">
        <v>0</v>
      </c>
      <c r="BY151" s="6">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c r="EF151" s="6" t="s">
        <v>153</v>
      </c>
      <c r="EG151" s="6">
        <v>0</v>
      </c>
      <c r="EH151" s="6">
        <v>0</v>
      </c>
      <c r="EI151" s="6">
        <v>0</v>
      </c>
      <c r="EJ151" s="6">
        <v>0</v>
      </c>
      <c r="EM151" s="6" t="s">
        <v>153</v>
      </c>
      <c r="EN151" s="6">
        <v>0</v>
      </c>
      <c r="EO151" s="6">
        <v>0</v>
      </c>
      <c r="EP151" s="6">
        <v>0</v>
      </c>
      <c r="EQ151" s="6">
        <v>0</v>
      </c>
      <c r="ET151" s="6" t="s">
        <v>153</v>
      </c>
      <c r="EU151" s="6">
        <v>0</v>
      </c>
      <c r="EV151" s="6">
        <v>0</v>
      </c>
      <c r="EW151" s="6">
        <v>0</v>
      </c>
      <c r="EX151" s="6">
        <v>0</v>
      </c>
      <c r="FA151" s="6" t="s">
        <v>153</v>
      </c>
      <c r="FB151" s="6">
        <v>0</v>
      </c>
      <c r="FC151" s="6">
        <v>0</v>
      </c>
      <c r="FD151" s="6">
        <v>0</v>
      </c>
      <c r="FE151" s="6">
        <v>0</v>
      </c>
      <c r="FH151" s="6" t="s">
        <v>153</v>
      </c>
      <c r="FI151" s="6">
        <v>0</v>
      </c>
      <c r="FJ151" s="6">
        <v>0</v>
      </c>
      <c r="FK151" s="6">
        <v>0</v>
      </c>
      <c r="FL151" s="6">
        <v>0</v>
      </c>
      <c r="FO151" s="6" t="s">
        <v>153</v>
      </c>
      <c r="FP151" s="6">
        <v>0</v>
      </c>
      <c r="FQ151" s="6">
        <v>0</v>
      </c>
      <c r="FR151" s="6">
        <v>0</v>
      </c>
      <c r="FS151" s="6">
        <v>0</v>
      </c>
      <c r="FV151" s="6" t="s">
        <v>153</v>
      </c>
      <c r="FW151" s="6">
        <v>0</v>
      </c>
      <c r="FX151" s="6">
        <v>0</v>
      </c>
      <c r="FY151" s="6">
        <v>0</v>
      </c>
      <c r="FZ151" s="6">
        <v>0</v>
      </c>
      <c r="GC151" s="6" t="s">
        <v>153</v>
      </c>
      <c r="GD151" s="6">
        <v>0</v>
      </c>
      <c r="GE151" s="6">
        <v>0</v>
      </c>
      <c r="GF151" s="6">
        <v>0</v>
      </c>
      <c r="GG151" s="6">
        <v>0</v>
      </c>
      <c r="GJ151" s="58" t="s">
        <v>153</v>
      </c>
      <c r="GK151" s="58">
        <v>0</v>
      </c>
      <c r="GL151" s="58">
        <v>0</v>
      </c>
      <c r="GM151" s="58">
        <v>0</v>
      </c>
      <c r="GN151" s="58">
        <v>0</v>
      </c>
      <c r="GQ151" s="58" t="s">
        <v>153</v>
      </c>
      <c r="GR151" s="58">
        <v>0</v>
      </c>
      <c r="GS151" s="58">
        <v>0</v>
      </c>
      <c r="GT151" s="58">
        <v>0</v>
      </c>
      <c r="GU151" s="58">
        <v>0</v>
      </c>
      <c r="GX151" s="64" t="s">
        <v>153</v>
      </c>
      <c r="GY151" s="64">
        <v>0</v>
      </c>
      <c r="GZ151" s="64">
        <v>0</v>
      </c>
      <c r="HA151" s="64">
        <v>0</v>
      </c>
      <c r="HB151" s="64">
        <v>0</v>
      </c>
    </row>
    <row r="152" spans="1:210"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v>
      </c>
      <c r="BP152" s="6">
        <v>0</v>
      </c>
      <c r="BQ152" s="6">
        <v>0</v>
      </c>
      <c r="BR152" s="6">
        <v>0</v>
      </c>
      <c r="BU152" s="6" t="s">
        <v>154</v>
      </c>
      <c r="BV152" s="6">
        <v>0</v>
      </c>
      <c r="BW152" s="6">
        <v>0</v>
      </c>
      <c r="BX152" s="6">
        <v>0</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4" t="s">
        <v>154</v>
      </c>
      <c r="GY152" s="64">
        <v>0</v>
      </c>
      <c r="GZ152" s="64">
        <v>0</v>
      </c>
      <c r="HA152" s="64">
        <v>0</v>
      </c>
      <c r="HB152" s="64">
        <v>0</v>
      </c>
    </row>
    <row r="153" spans="1:210"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c r="EF153" s="6" t="s">
        <v>155</v>
      </c>
      <c r="EG153" s="6">
        <v>0</v>
      </c>
      <c r="EH153" s="6">
        <v>0</v>
      </c>
      <c r="EI153" s="6">
        <v>0</v>
      </c>
      <c r="EJ153" s="6">
        <v>0</v>
      </c>
      <c r="EM153" s="6" t="s">
        <v>155</v>
      </c>
      <c r="EN153" s="6">
        <v>0</v>
      </c>
      <c r="EO153" s="6">
        <v>0</v>
      </c>
      <c r="EP153" s="6">
        <v>0</v>
      </c>
      <c r="EQ153" s="6">
        <v>0</v>
      </c>
      <c r="ET153" s="6" t="s">
        <v>155</v>
      </c>
      <c r="EU153" s="6">
        <v>0</v>
      </c>
      <c r="EV153" s="6">
        <v>0</v>
      </c>
      <c r="EW153" s="6">
        <v>0</v>
      </c>
      <c r="EX153" s="6">
        <v>0</v>
      </c>
      <c r="FA153" s="6" t="s">
        <v>155</v>
      </c>
      <c r="FB153" s="6">
        <v>0</v>
      </c>
      <c r="FC153" s="6">
        <v>0</v>
      </c>
      <c r="FD153" s="6">
        <v>0</v>
      </c>
      <c r="FE153" s="6">
        <v>0</v>
      </c>
      <c r="FH153" s="6" t="s">
        <v>155</v>
      </c>
      <c r="FI153" s="6">
        <v>0</v>
      </c>
      <c r="FJ153" s="6">
        <v>0</v>
      </c>
      <c r="FK153" s="6">
        <v>0</v>
      </c>
      <c r="FL153" s="6">
        <v>0</v>
      </c>
      <c r="FO153" s="6" t="s">
        <v>155</v>
      </c>
      <c r="FP153" s="6">
        <v>0</v>
      </c>
      <c r="FQ153" s="6">
        <v>0</v>
      </c>
      <c r="FR153" s="6">
        <v>0</v>
      </c>
      <c r="FS153" s="6">
        <v>0</v>
      </c>
      <c r="FV153" s="6" t="s">
        <v>155</v>
      </c>
      <c r="FW153" s="6">
        <v>0</v>
      </c>
      <c r="FX153" s="6">
        <v>0</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4" t="s">
        <v>155</v>
      </c>
      <c r="GY153" s="64">
        <v>0</v>
      </c>
      <c r="GZ153" s="64">
        <v>0</v>
      </c>
      <c r="HA153" s="64">
        <v>0</v>
      </c>
      <c r="HB153" s="64">
        <v>0</v>
      </c>
    </row>
    <row r="154" spans="1:210"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6" t="s">
        <v>156</v>
      </c>
      <c r="BA154" s="6">
        <v>0</v>
      </c>
      <c r="BB154" s="6">
        <v>0</v>
      </c>
      <c r="BC154" s="6">
        <v>0</v>
      </c>
      <c r="BD154" s="6">
        <v>0</v>
      </c>
      <c r="BG154" s="6" t="s">
        <v>156</v>
      </c>
      <c r="BH154" s="6">
        <v>0</v>
      </c>
      <c r="BI154" s="6">
        <v>0</v>
      </c>
      <c r="BJ154" s="6">
        <v>0</v>
      </c>
      <c r="BK154" s="6">
        <v>0</v>
      </c>
      <c r="BN154" s="6" t="s">
        <v>156</v>
      </c>
      <c r="BO154" s="6">
        <v>0</v>
      </c>
      <c r="BP154" s="6">
        <v>0</v>
      </c>
      <c r="BQ154" s="6">
        <v>0</v>
      </c>
      <c r="BR154" s="6">
        <v>0</v>
      </c>
      <c r="BU154" s="6" t="s">
        <v>156</v>
      </c>
      <c r="BV154" s="6">
        <v>0</v>
      </c>
      <c r="BW154" s="6">
        <v>0</v>
      </c>
      <c r="BX154" s="6">
        <v>0</v>
      </c>
      <c r="BY154" s="6">
        <v>0</v>
      </c>
      <c r="CB154" s="6" t="s">
        <v>156</v>
      </c>
      <c r="CC154" s="6">
        <v>0</v>
      </c>
      <c r="CD154" s="6">
        <v>0</v>
      </c>
      <c r="CE154" s="6">
        <v>0</v>
      </c>
      <c r="CF154" s="6">
        <v>0</v>
      </c>
      <c r="CI154" s="6" t="s">
        <v>156</v>
      </c>
      <c r="CJ154" s="6">
        <v>0.06</v>
      </c>
      <c r="CK154" s="6">
        <v>0</v>
      </c>
      <c r="CL154" s="6">
        <v>0.08</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c r="EF154" s="6" t="s">
        <v>156</v>
      </c>
      <c r="EG154" s="6">
        <v>0</v>
      </c>
      <c r="EH154" s="6">
        <v>0</v>
      </c>
      <c r="EI154" s="6">
        <v>0</v>
      </c>
      <c r="EJ154" s="6">
        <v>0</v>
      </c>
      <c r="EM154" s="6" t="s">
        <v>156</v>
      </c>
      <c r="EN154" s="6">
        <v>0</v>
      </c>
      <c r="EO154" s="6">
        <v>0</v>
      </c>
      <c r="EP154" s="6">
        <v>0</v>
      </c>
      <c r="EQ154" s="6">
        <v>0</v>
      </c>
      <c r="ET154" s="6" t="s">
        <v>156</v>
      </c>
      <c r="EU154" s="6">
        <v>0</v>
      </c>
      <c r="EV154" s="6">
        <v>0</v>
      </c>
      <c r="EW154" s="6">
        <v>0</v>
      </c>
      <c r="EX154" s="6">
        <v>0</v>
      </c>
      <c r="FA154" s="6" t="s">
        <v>156</v>
      </c>
      <c r="FB154" s="6">
        <v>0</v>
      </c>
      <c r="FC154" s="6">
        <v>0</v>
      </c>
      <c r="FD154" s="6">
        <v>0</v>
      </c>
      <c r="FE154" s="6">
        <v>0</v>
      </c>
      <c r="FH154" s="6" t="s">
        <v>156</v>
      </c>
      <c r="FI154" s="6">
        <v>0</v>
      </c>
      <c r="FJ154" s="6">
        <v>0</v>
      </c>
      <c r="FK154" s="6">
        <v>0</v>
      </c>
      <c r="FL154" s="6">
        <v>0</v>
      </c>
      <c r="FO154" s="6" t="s">
        <v>156</v>
      </c>
      <c r="FP154" s="6">
        <v>0</v>
      </c>
      <c r="FQ154" s="6">
        <v>0</v>
      </c>
      <c r="FR154" s="6">
        <v>0</v>
      </c>
      <c r="FS154" s="6">
        <v>0</v>
      </c>
      <c r="FV154" s="6" t="s">
        <v>156</v>
      </c>
      <c r="FW154" s="6">
        <v>0</v>
      </c>
      <c r="FX154" s="6">
        <v>0</v>
      </c>
      <c r="FY154" s="6">
        <v>0</v>
      </c>
      <c r="FZ154" s="6">
        <v>0</v>
      </c>
      <c r="GC154" s="6" t="s">
        <v>156</v>
      </c>
      <c r="GD154" s="6">
        <v>0</v>
      </c>
      <c r="GE154" s="6">
        <v>0</v>
      </c>
      <c r="GF154" s="6">
        <v>0</v>
      </c>
      <c r="GG154" s="6">
        <v>0</v>
      </c>
      <c r="GJ154" s="58" t="s">
        <v>156</v>
      </c>
      <c r="GK154" s="58">
        <v>0</v>
      </c>
      <c r="GL154" s="58">
        <v>0</v>
      </c>
      <c r="GM154" s="58">
        <v>0</v>
      </c>
      <c r="GN154" s="58">
        <v>0</v>
      </c>
      <c r="GQ154" s="58" t="s">
        <v>156</v>
      </c>
      <c r="GR154" s="58">
        <v>0</v>
      </c>
      <c r="GS154" s="58">
        <v>0</v>
      </c>
      <c r="GT154" s="58">
        <v>0</v>
      </c>
      <c r="GU154" s="58">
        <v>0</v>
      </c>
      <c r="GX154" s="64" t="s">
        <v>156</v>
      </c>
      <c r="GY154" s="64">
        <v>0</v>
      </c>
      <c r="GZ154" s="64">
        <v>0</v>
      </c>
      <c r="HA154" s="64">
        <v>0</v>
      </c>
      <c r="HB154" s="64">
        <v>0</v>
      </c>
    </row>
    <row r="155" spans="1:210"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v>
      </c>
      <c r="BW155" s="6">
        <v>0</v>
      </c>
      <c r="BX155" s="6">
        <v>0</v>
      </c>
      <c r="BY155" s="6">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v>
      </c>
      <c r="FJ155" s="6">
        <v>0</v>
      </c>
      <c r="FK155" s="6">
        <v>0</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4" t="s">
        <v>157</v>
      </c>
      <c r="GY155" s="64">
        <v>0</v>
      </c>
      <c r="GZ155" s="64">
        <v>0</v>
      </c>
      <c r="HA155" s="64">
        <v>0</v>
      </c>
      <c r="HB155" s="64">
        <v>0</v>
      </c>
    </row>
    <row r="156" spans="1:210"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6" t="s">
        <v>158</v>
      </c>
      <c r="BA156" s="6">
        <v>0</v>
      </c>
      <c r="BB156" s="6">
        <v>0</v>
      </c>
      <c r="BC156" s="6">
        <v>0</v>
      </c>
      <c r="BD156" s="6">
        <v>0</v>
      </c>
      <c r="BG156" s="6" t="s">
        <v>158</v>
      </c>
      <c r="BH156" s="6">
        <v>0</v>
      </c>
      <c r="BI156" s="6">
        <v>0</v>
      </c>
      <c r="BJ156" s="6">
        <v>0</v>
      </c>
      <c r="BK156" s="6">
        <v>0</v>
      </c>
      <c r="BN156" s="6" t="s">
        <v>158</v>
      </c>
      <c r="BO156" s="6">
        <v>0</v>
      </c>
      <c r="BP156" s="6">
        <v>0</v>
      </c>
      <c r="BQ156" s="6">
        <v>0</v>
      </c>
      <c r="BR156" s="6">
        <v>0</v>
      </c>
      <c r="BU156" s="6" t="s">
        <v>158</v>
      </c>
      <c r="BV156" s="6">
        <v>0</v>
      </c>
      <c r="BW156" s="6">
        <v>0</v>
      </c>
      <c r="BX156" s="6">
        <v>0</v>
      </c>
      <c r="BY156" s="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c r="EF156" s="6" t="s">
        <v>158</v>
      </c>
      <c r="EG156" s="6">
        <v>0</v>
      </c>
      <c r="EH156" s="6">
        <v>0</v>
      </c>
      <c r="EI156" s="6">
        <v>0</v>
      </c>
      <c r="EJ156" s="6">
        <v>0</v>
      </c>
      <c r="EM156" s="6" t="s">
        <v>158</v>
      </c>
      <c r="EN156" s="6">
        <v>0</v>
      </c>
      <c r="EO156" s="6">
        <v>0</v>
      </c>
      <c r="EP156" s="6">
        <v>0</v>
      </c>
      <c r="EQ156" s="6">
        <v>0</v>
      </c>
      <c r="ET156" s="6" t="s">
        <v>158</v>
      </c>
      <c r="EU156" s="6">
        <v>0</v>
      </c>
      <c r="EV156" s="6">
        <v>0</v>
      </c>
      <c r="EW156" s="6">
        <v>0</v>
      </c>
      <c r="EX156" s="6">
        <v>0</v>
      </c>
      <c r="FA156" s="6" t="s">
        <v>158</v>
      </c>
      <c r="FB156" s="6">
        <v>0</v>
      </c>
      <c r="FC156" s="6">
        <v>0</v>
      </c>
      <c r="FD156" s="6">
        <v>0</v>
      </c>
      <c r="FE156" s="6">
        <v>0</v>
      </c>
      <c r="FH156" s="6" t="s">
        <v>158</v>
      </c>
      <c r="FI156" s="6">
        <v>0</v>
      </c>
      <c r="FJ156" s="6">
        <v>0</v>
      </c>
      <c r="FK156" s="6">
        <v>0</v>
      </c>
      <c r="FL156" s="6">
        <v>0</v>
      </c>
      <c r="FO156" s="6" t="s">
        <v>158</v>
      </c>
      <c r="FP156" s="6">
        <v>0</v>
      </c>
      <c r="FQ156" s="6">
        <v>0</v>
      </c>
      <c r="FR156" s="6">
        <v>0</v>
      </c>
      <c r="FS156" s="6">
        <v>0</v>
      </c>
      <c r="FV156" s="6" t="s">
        <v>158</v>
      </c>
      <c r="FW156" s="6">
        <v>0</v>
      </c>
      <c r="FX156" s="6">
        <v>0</v>
      </c>
      <c r="FY156" s="6">
        <v>0</v>
      </c>
      <c r="FZ156" s="6">
        <v>0</v>
      </c>
      <c r="GC156" s="6" t="s">
        <v>158</v>
      </c>
      <c r="GD156" s="6">
        <v>0</v>
      </c>
      <c r="GE156" s="6">
        <v>0</v>
      </c>
      <c r="GF156" s="6">
        <v>0</v>
      </c>
      <c r="GG156" s="6">
        <v>0</v>
      </c>
      <c r="GJ156" s="58" t="s">
        <v>158</v>
      </c>
      <c r="GK156" s="58">
        <v>0</v>
      </c>
      <c r="GL156" s="58">
        <v>0</v>
      </c>
      <c r="GM156" s="58">
        <v>0</v>
      </c>
      <c r="GN156" s="58">
        <v>0</v>
      </c>
      <c r="GQ156" s="58" t="s">
        <v>158</v>
      </c>
      <c r="GR156" s="58">
        <v>0</v>
      </c>
      <c r="GS156" s="58">
        <v>0</v>
      </c>
      <c r="GT156" s="58">
        <v>0</v>
      </c>
      <c r="GU156" s="58">
        <v>0</v>
      </c>
      <c r="GX156" s="64" t="s">
        <v>158</v>
      </c>
      <c r="GY156" s="64">
        <v>0</v>
      </c>
      <c r="GZ156" s="64">
        <v>0</v>
      </c>
      <c r="HA156" s="64">
        <v>0</v>
      </c>
      <c r="HB156" s="64">
        <v>0</v>
      </c>
    </row>
    <row r="157" spans="1:210"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0.25</v>
      </c>
      <c r="BW157" s="6">
        <v>0</v>
      </c>
      <c r="BX157" s="6">
        <v>0</v>
      </c>
      <c r="BY157" s="6">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c r="EF157" s="6" t="s">
        <v>159</v>
      </c>
      <c r="EG157" s="6">
        <v>0</v>
      </c>
      <c r="EH157" s="6">
        <v>0</v>
      </c>
      <c r="EI157" s="6">
        <v>0</v>
      </c>
      <c r="EJ157" s="6">
        <v>0</v>
      </c>
      <c r="EM157" s="6" t="s">
        <v>159</v>
      </c>
      <c r="EN157" s="6">
        <v>0</v>
      </c>
      <c r="EO157" s="6">
        <v>0</v>
      </c>
      <c r="EP157" s="6">
        <v>0</v>
      </c>
      <c r="EQ157" s="6">
        <v>0</v>
      </c>
      <c r="ET157" s="6" t="s">
        <v>159</v>
      </c>
      <c r="EU157" s="6">
        <v>0</v>
      </c>
      <c r="EV157" s="6">
        <v>0</v>
      </c>
      <c r="EW157" s="6">
        <v>0</v>
      </c>
      <c r="EX157" s="6">
        <v>0</v>
      </c>
      <c r="FA157" s="6" t="s">
        <v>159</v>
      </c>
      <c r="FB157" s="6">
        <v>0</v>
      </c>
      <c r="FC157" s="6">
        <v>0</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v>
      </c>
      <c r="GE157" s="6">
        <v>0</v>
      </c>
      <c r="GF157" s="6">
        <v>0</v>
      </c>
      <c r="GG157" s="6">
        <v>0</v>
      </c>
      <c r="GJ157" s="58" t="s">
        <v>159</v>
      </c>
      <c r="GK157" s="58">
        <v>0</v>
      </c>
      <c r="GL157" s="58">
        <v>0</v>
      </c>
      <c r="GM157" s="58">
        <v>0</v>
      </c>
      <c r="GN157" s="58">
        <v>0</v>
      </c>
      <c r="GQ157" s="58" t="s">
        <v>159</v>
      </c>
      <c r="GR157" s="58">
        <v>0</v>
      </c>
      <c r="GS157" s="58">
        <v>0</v>
      </c>
      <c r="GT157" s="58">
        <v>0</v>
      </c>
      <c r="GU157" s="58">
        <v>0</v>
      </c>
      <c r="GX157" s="64" t="s">
        <v>159</v>
      </c>
      <c r="GY157" s="64">
        <v>0</v>
      </c>
      <c r="GZ157" s="64">
        <v>0</v>
      </c>
      <c r="HA157" s="64">
        <v>0</v>
      </c>
      <c r="HB157" s="64">
        <v>0</v>
      </c>
    </row>
    <row r="158" spans="1:210"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v>
      </c>
      <c r="AN158" s="6">
        <v>0</v>
      </c>
      <c r="AO158" s="6">
        <v>0</v>
      </c>
      <c r="AP158" s="6">
        <v>0</v>
      </c>
      <c r="AQ158" s="1"/>
      <c r="AR158" s="1"/>
      <c r="AS158" s="6" t="s">
        <v>160</v>
      </c>
      <c r="AT158" s="6">
        <v>0</v>
      </c>
      <c r="AU158" s="6">
        <v>0</v>
      </c>
      <c r="AV158" s="6">
        <v>0</v>
      </c>
      <c r="AW158" s="6">
        <v>0</v>
      </c>
      <c r="AZ158" s="6" t="s">
        <v>160</v>
      </c>
      <c r="BA158" s="6">
        <v>0</v>
      </c>
      <c r="BB158" s="6">
        <v>0</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v>
      </c>
      <c r="DF158" s="6">
        <v>0</v>
      </c>
      <c r="DG158" s="6">
        <v>0</v>
      </c>
      <c r="DH158" s="6">
        <v>0</v>
      </c>
      <c r="DK158" s="6" t="s">
        <v>160</v>
      </c>
      <c r="DL158" s="6">
        <v>0</v>
      </c>
      <c r="DM158" s="6">
        <v>0</v>
      </c>
      <c r="DN158" s="6">
        <v>0</v>
      </c>
      <c r="DO158" s="6">
        <v>0</v>
      </c>
      <c r="DR158" s="6" t="s">
        <v>160</v>
      </c>
      <c r="DS158" s="6">
        <v>0</v>
      </c>
      <c r="DT158" s="6">
        <v>0</v>
      </c>
      <c r="DU158" s="6">
        <v>0</v>
      </c>
      <c r="DV158" s="6">
        <v>0</v>
      </c>
      <c r="DY158" s="6" t="s">
        <v>160</v>
      </c>
      <c r="DZ158" s="6">
        <v>0</v>
      </c>
      <c r="EA158" s="6">
        <v>0</v>
      </c>
      <c r="EB158" s="6">
        <v>0</v>
      </c>
      <c r="EC158" s="6">
        <v>0</v>
      </c>
      <c r="EF158" s="6" t="s">
        <v>160</v>
      </c>
      <c r="EG158" s="6">
        <v>0</v>
      </c>
      <c r="EH158" s="6">
        <v>0</v>
      </c>
      <c r="EI158" s="6">
        <v>0</v>
      </c>
      <c r="EJ158" s="6">
        <v>0</v>
      </c>
      <c r="EM158" s="6" t="s">
        <v>160</v>
      </c>
      <c r="EN158" s="6">
        <v>0</v>
      </c>
      <c r="EO158" s="6">
        <v>0</v>
      </c>
      <c r="EP158" s="6">
        <v>0</v>
      </c>
      <c r="EQ158" s="6">
        <v>0</v>
      </c>
      <c r="ET158" s="6" t="s">
        <v>160</v>
      </c>
      <c r="EU158" s="6">
        <v>0</v>
      </c>
      <c r="EV158" s="6">
        <v>0</v>
      </c>
      <c r="EW158" s="6">
        <v>0</v>
      </c>
      <c r="EX158" s="6">
        <v>0</v>
      </c>
      <c r="FA158" s="6" t="s">
        <v>160</v>
      </c>
      <c r="FB158" s="6">
        <v>0</v>
      </c>
      <c r="FC158" s="6">
        <v>0</v>
      </c>
      <c r="FD158" s="6">
        <v>0</v>
      </c>
      <c r="FE158" s="6">
        <v>0</v>
      </c>
      <c r="FH158" s="6" t="s">
        <v>160</v>
      </c>
      <c r="FI158" s="6">
        <v>0</v>
      </c>
      <c r="FJ158" s="6">
        <v>0</v>
      </c>
      <c r="FK158" s="6">
        <v>0</v>
      </c>
      <c r="FL158" s="6">
        <v>0</v>
      </c>
      <c r="FO158" s="6" t="s">
        <v>160</v>
      </c>
      <c r="FP158" s="6">
        <v>0</v>
      </c>
      <c r="FQ158" s="6">
        <v>0</v>
      </c>
      <c r="FR158" s="6">
        <v>0</v>
      </c>
      <c r="FS158" s="6">
        <v>0</v>
      </c>
      <c r="FV158" s="6" t="s">
        <v>160</v>
      </c>
      <c r="FW158" s="6">
        <v>0</v>
      </c>
      <c r="FX158" s="6">
        <v>0</v>
      </c>
      <c r="FY158" s="6">
        <v>0</v>
      </c>
      <c r="FZ158" s="6">
        <v>0</v>
      </c>
      <c r="GC158" s="6" t="s">
        <v>160</v>
      </c>
      <c r="GD158" s="6">
        <v>0</v>
      </c>
      <c r="GE158" s="6">
        <v>0</v>
      </c>
      <c r="GF158" s="6">
        <v>0</v>
      </c>
      <c r="GG158" s="6">
        <v>0</v>
      </c>
      <c r="GJ158" s="58" t="s">
        <v>160</v>
      </c>
      <c r="GK158" s="58">
        <v>0</v>
      </c>
      <c r="GL158" s="58">
        <v>0</v>
      </c>
      <c r="GM158" s="58">
        <v>0</v>
      </c>
      <c r="GN158" s="58">
        <v>0</v>
      </c>
      <c r="GQ158" s="58" t="s">
        <v>160</v>
      </c>
      <c r="GR158" s="58">
        <v>0</v>
      </c>
      <c r="GS158" s="58">
        <v>0</v>
      </c>
      <c r="GT158" s="58">
        <v>0</v>
      </c>
      <c r="GU158" s="58">
        <v>0</v>
      </c>
      <c r="GX158" s="64" t="s">
        <v>160</v>
      </c>
      <c r="GY158" s="64">
        <v>0</v>
      </c>
      <c r="GZ158" s="64">
        <v>0</v>
      </c>
      <c r="HA158" s="64">
        <v>0</v>
      </c>
      <c r="HB158" s="64">
        <v>0</v>
      </c>
    </row>
    <row r="159" spans="1:210"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c r="EF159" s="6" t="s">
        <v>161</v>
      </c>
      <c r="EG159" s="6">
        <v>0</v>
      </c>
      <c r="EH159" s="6">
        <v>0</v>
      </c>
      <c r="EI159" s="6">
        <v>0</v>
      </c>
      <c r="EJ159" s="6">
        <v>0</v>
      </c>
      <c r="EM159" s="6" t="s">
        <v>161</v>
      </c>
      <c r="EN159" s="6">
        <v>0</v>
      </c>
      <c r="EO159" s="6">
        <v>0</v>
      </c>
      <c r="EP159" s="6">
        <v>0</v>
      </c>
      <c r="EQ159" s="6">
        <v>0</v>
      </c>
      <c r="ET159" s="6" t="s">
        <v>161</v>
      </c>
      <c r="EU159" s="6">
        <v>0</v>
      </c>
      <c r="EV159" s="6">
        <v>0</v>
      </c>
      <c r="EW159" s="6">
        <v>0</v>
      </c>
      <c r="EX159" s="6">
        <v>0</v>
      </c>
      <c r="FA159" s="6" t="s">
        <v>161</v>
      </c>
      <c r="FB159" s="6">
        <v>0</v>
      </c>
      <c r="FC159" s="6">
        <v>0</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v>
      </c>
      <c r="GE159" s="6">
        <v>0</v>
      </c>
      <c r="GF159" s="6">
        <v>0</v>
      </c>
      <c r="GG159" s="6">
        <v>0</v>
      </c>
      <c r="GJ159" s="58" t="s">
        <v>161</v>
      </c>
      <c r="GK159" s="58">
        <v>0</v>
      </c>
      <c r="GL159" s="58">
        <v>0</v>
      </c>
      <c r="GM159" s="58">
        <v>0</v>
      </c>
      <c r="GN159" s="58">
        <v>0</v>
      </c>
      <c r="GQ159" s="58" t="s">
        <v>161</v>
      </c>
      <c r="GR159" s="58">
        <v>0</v>
      </c>
      <c r="GS159" s="58">
        <v>0</v>
      </c>
      <c r="GT159" s="58">
        <v>0</v>
      </c>
      <c r="GU159" s="58">
        <v>0</v>
      </c>
      <c r="GX159" s="64" t="s">
        <v>161</v>
      </c>
      <c r="GY159" s="64">
        <v>0</v>
      </c>
      <c r="GZ159" s="64">
        <v>0</v>
      </c>
      <c r="HA159" s="64">
        <v>0</v>
      </c>
      <c r="HB159" s="64">
        <v>0</v>
      </c>
    </row>
    <row r="160" spans="1:210"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6" t="s">
        <v>162</v>
      </c>
      <c r="BA160" s="6">
        <v>0</v>
      </c>
      <c r="BB160" s="6">
        <v>0</v>
      </c>
      <c r="BC160" s="6">
        <v>0</v>
      </c>
      <c r="BD160" s="6">
        <v>0</v>
      </c>
      <c r="BG160" s="6" t="s">
        <v>162</v>
      </c>
      <c r="BH160" s="6">
        <v>0</v>
      </c>
      <c r="BI160" s="6">
        <v>0</v>
      </c>
      <c r="BJ160" s="6">
        <v>0</v>
      </c>
      <c r="BK160" s="6">
        <v>0</v>
      </c>
      <c r="BN160" s="6" t="s">
        <v>162</v>
      </c>
      <c r="BO160" s="6">
        <v>0</v>
      </c>
      <c r="BP160" s="6">
        <v>0</v>
      </c>
      <c r="BQ160" s="6">
        <v>0</v>
      </c>
      <c r="BR160" s="6">
        <v>0</v>
      </c>
      <c r="BU160" s="6" t="s">
        <v>162</v>
      </c>
      <c r="BV160" s="6">
        <v>0</v>
      </c>
      <c r="BW160" s="6">
        <v>0</v>
      </c>
      <c r="BX160" s="6">
        <v>0</v>
      </c>
      <c r="BY160" s="6">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v>
      </c>
      <c r="FX160" s="6">
        <v>0</v>
      </c>
      <c r="FY160" s="6">
        <v>0</v>
      </c>
      <c r="FZ160" s="6">
        <v>0</v>
      </c>
      <c r="GC160" s="6" t="s">
        <v>162</v>
      </c>
      <c r="GD160" s="6">
        <v>0</v>
      </c>
      <c r="GE160" s="6">
        <v>0</v>
      </c>
      <c r="GF160" s="6">
        <v>0</v>
      </c>
      <c r="GG160" s="6">
        <v>0</v>
      </c>
      <c r="GJ160" s="58" t="s">
        <v>162</v>
      </c>
      <c r="GK160" s="58">
        <v>0</v>
      </c>
      <c r="GL160" s="58">
        <v>0</v>
      </c>
      <c r="GM160" s="58">
        <v>0</v>
      </c>
      <c r="GN160" s="58">
        <v>0</v>
      </c>
      <c r="GQ160" s="58" t="s">
        <v>162</v>
      </c>
      <c r="GR160" s="58">
        <v>0</v>
      </c>
      <c r="GS160" s="58">
        <v>0</v>
      </c>
      <c r="GT160" s="58">
        <v>0</v>
      </c>
      <c r="GU160" s="58">
        <v>0</v>
      </c>
      <c r="GX160" s="64" t="s">
        <v>162</v>
      </c>
      <c r="GY160" s="64">
        <v>0</v>
      </c>
      <c r="GZ160" s="64">
        <v>0</v>
      </c>
      <c r="HA160" s="64">
        <v>0</v>
      </c>
      <c r="HB160" s="64">
        <v>0</v>
      </c>
    </row>
    <row r="161" spans="1:210" x14ac:dyDescent="0.3">
      <c r="A161" s="1">
        <v>7.7999999999999865</v>
      </c>
      <c r="B161" s="1">
        <v>7.8499999999999863</v>
      </c>
      <c r="C161" s="1" t="s">
        <v>163</v>
      </c>
      <c r="D161" s="1">
        <v>0</v>
      </c>
      <c r="E161" s="1">
        <v>0</v>
      </c>
      <c r="F161" s="1">
        <v>0</v>
      </c>
      <c r="G161" s="1">
        <v>0</v>
      </c>
      <c r="H161" s="1"/>
      <c r="I161" s="1"/>
      <c r="J161" s="1" t="s">
        <v>163</v>
      </c>
      <c r="K161" s="1">
        <v>0.33</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6" t="s">
        <v>163</v>
      </c>
      <c r="BA161" s="6">
        <v>0</v>
      </c>
      <c r="BB161" s="6">
        <v>0</v>
      </c>
      <c r="BC161" s="6">
        <v>0</v>
      </c>
      <c r="BD161" s="6">
        <v>0</v>
      </c>
      <c r="BG161" s="6" t="s">
        <v>163</v>
      </c>
      <c r="BH161" s="6">
        <v>0</v>
      </c>
      <c r="BI161" s="6">
        <v>0</v>
      </c>
      <c r="BJ161" s="6">
        <v>0</v>
      </c>
      <c r="BK161" s="6">
        <v>0</v>
      </c>
      <c r="BN161" s="6" t="s">
        <v>163</v>
      </c>
      <c r="BO161" s="6">
        <v>0</v>
      </c>
      <c r="BP161" s="6">
        <v>0</v>
      </c>
      <c r="BQ161" s="6">
        <v>0</v>
      </c>
      <c r="BR161" s="6">
        <v>0</v>
      </c>
      <c r="BU161" s="6" t="s">
        <v>163</v>
      </c>
      <c r="BV161" s="6">
        <v>0</v>
      </c>
      <c r="BW161" s="6">
        <v>0</v>
      </c>
      <c r="BX161" s="6">
        <v>0</v>
      </c>
      <c r="BY161" s="6">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v>
      </c>
      <c r="EH161" s="6">
        <v>0</v>
      </c>
      <c r="EI161" s="6">
        <v>0</v>
      </c>
      <c r="EJ161" s="6">
        <v>0</v>
      </c>
      <c r="EM161" s="6" t="s">
        <v>163</v>
      </c>
      <c r="EN161" s="6">
        <v>0</v>
      </c>
      <c r="EO161" s="6">
        <v>0</v>
      </c>
      <c r="EP161" s="6">
        <v>0</v>
      </c>
      <c r="EQ161" s="6">
        <v>0</v>
      </c>
      <c r="ET161" s="6" t="s">
        <v>163</v>
      </c>
      <c r="EU161" s="6">
        <v>0</v>
      </c>
      <c r="EV161" s="6">
        <v>0</v>
      </c>
      <c r="EW161" s="6">
        <v>0</v>
      </c>
      <c r="EX161" s="6">
        <v>0</v>
      </c>
      <c r="FA161" s="6" t="s">
        <v>163</v>
      </c>
      <c r="FB161" s="6">
        <v>0</v>
      </c>
      <c r="FC161" s="6">
        <v>0</v>
      </c>
      <c r="FD161" s="6">
        <v>0</v>
      </c>
      <c r="FE161" s="6">
        <v>0</v>
      </c>
      <c r="FH161" s="6" t="s">
        <v>163</v>
      </c>
      <c r="FI161" s="6">
        <v>0</v>
      </c>
      <c r="FJ161" s="6">
        <v>0</v>
      </c>
      <c r="FK161" s="6">
        <v>0</v>
      </c>
      <c r="FL161" s="6">
        <v>0</v>
      </c>
      <c r="FO161" s="6" t="s">
        <v>163</v>
      </c>
      <c r="FP161" s="6">
        <v>0</v>
      </c>
      <c r="FQ161" s="6">
        <v>0</v>
      </c>
      <c r="FR161" s="6">
        <v>0</v>
      </c>
      <c r="FS161" s="6">
        <v>0</v>
      </c>
      <c r="FV161" s="6" t="s">
        <v>163</v>
      </c>
      <c r="FW161" s="6">
        <v>0</v>
      </c>
      <c r="FX161" s="6">
        <v>0</v>
      </c>
      <c r="FY161" s="6">
        <v>0</v>
      </c>
      <c r="FZ161" s="6">
        <v>0</v>
      </c>
      <c r="GC161" s="6" t="s">
        <v>163</v>
      </c>
      <c r="GD161" s="6">
        <v>0</v>
      </c>
      <c r="GE161" s="6">
        <v>0</v>
      </c>
      <c r="GF161" s="6">
        <v>0</v>
      </c>
      <c r="GG161" s="6">
        <v>0</v>
      </c>
      <c r="GJ161" s="58" t="s">
        <v>163</v>
      </c>
      <c r="GK161" s="58">
        <v>0</v>
      </c>
      <c r="GL161" s="58">
        <v>0</v>
      </c>
      <c r="GM161" s="58">
        <v>0</v>
      </c>
      <c r="GN161" s="58">
        <v>0</v>
      </c>
      <c r="GQ161" s="58" t="s">
        <v>163</v>
      </c>
      <c r="GR161" s="58">
        <v>0</v>
      </c>
      <c r="GS161" s="58">
        <v>0</v>
      </c>
      <c r="GT161" s="58">
        <v>0</v>
      </c>
      <c r="GU161" s="58">
        <v>0</v>
      </c>
      <c r="GX161" s="64" t="s">
        <v>163</v>
      </c>
      <c r="GY161" s="64">
        <v>0</v>
      </c>
      <c r="GZ161" s="64">
        <v>0</v>
      </c>
      <c r="HA161" s="64">
        <v>0</v>
      </c>
      <c r="HB161" s="64">
        <v>0</v>
      </c>
    </row>
    <row r="162" spans="1:210"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6" t="s">
        <v>164</v>
      </c>
      <c r="BA162" s="6">
        <v>0</v>
      </c>
      <c r="BB162" s="6">
        <v>0</v>
      </c>
      <c r="BC162" s="6">
        <v>0</v>
      </c>
      <c r="BD162" s="6">
        <v>0</v>
      </c>
      <c r="BG162" s="6" t="s">
        <v>164</v>
      </c>
      <c r="BH162" s="6">
        <v>0</v>
      </c>
      <c r="BI162" s="6">
        <v>0</v>
      </c>
      <c r="BJ162" s="6">
        <v>0</v>
      </c>
      <c r="BK162" s="6">
        <v>0</v>
      </c>
      <c r="BN162" s="6" t="s">
        <v>164</v>
      </c>
      <c r="BO162" s="6">
        <v>0</v>
      </c>
      <c r="BP162" s="6">
        <v>0</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0.25</v>
      </c>
      <c r="FJ162" s="6">
        <v>0</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4" t="s">
        <v>164</v>
      </c>
      <c r="GY162" s="64">
        <v>0</v>
      </c>
      <c r="GZ162" s="64">
        <v>0</v>
      </c>
      <c r="HA162" s="64">
        <v>0</v>
      </c>
      <c r="HB162" s="64">
        <v>0</v>
      </c>
    </row>
    <row r="163" spans="1:210"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6" t="s">
        <v>165</v>
      </c>
      <c r="BA163" s="6">
        <v>0</v>
      </c>
      <c r="BB163" s="6">
        <v>0</v>
      </c>
      <c r="BC163" s="6">
        <v>0</v>
      </c>
      <c r="BD163" s="6">
        <v>0</v>
      </c>
      <c r="BG163" s="6" t="s">
        <v>165</v>
      </c>
      <c r="BH163" s="6">
        <v>0</v>
      </c>
      <c r="BI163" s="6">
        <v>0</v>
      </c>
      <c r="BJ163" s="6">
        <v>0</v>
      </c>
      <c r="BK163" s="6">
        <v>0</v>
      </c>
      <c r="BN163" s="6" t="s">
        <v>165</v>
      </c>
      <c r="BO163" s="6">
        <v>0</v>
      </c>
      <c r="BP163" s="6">
        <v>0</v>
      </c>
      <c r="BQ163" s="6">
        <v>0</v>
      </c>
      <c r="BR163" s="6">
        <v>0</v>
      </c>
      <c r="BU163" s="6" t="s">
        <v>165</v>
      </c>
      <c r="BV163" s="6">
        <v>0</v>
      </c>
      <c r="BW163" s="6">
        <v>0</v>
      </c>
      <c r="BX163" s="6">
        <v>0</v>
      </c>
      <c r="BY163" s="6">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c r="EF163" s="6" t="s">
        <v>165</v>
      </c>
      <c r="EG163" s="6">
        <v>0</v>
      </c>
      <c r="EH163" s="6">
        <v>0</v>
      </c>
      <c r="EI163" s="6">
        <v>0</v>
      </c>
      <c r="EJ163" s="6">
        <v>0</v>
      </c>
      <c r="EM163" s="6" t="s">
        <v>165</v>
      </c>
      <c r="EN163" s="6">
        <v>0</v>
      </c>
      <c r="EO163" s="6">
        <v>0</v>
      </c>
      <c r="EP163" s="6">
        <v>0</v>
      </c>
      <c r="EQ163" s="6">
        <v>0</v>
      </c>
      <c r="ET163" s="6" t="s">
        <v>165</v>
      </c>
      <c r="EU163" s="6">
        <v>0</v>
      </c>
      <c r="EV163" s="6">
        <v>0</v>
      </c>
      <c r="EW163" s="6">
        <v>0</v>
      </c>
      <c r="EX163" s="6">
        <v>0</v>
      </c>
      <c r="FA163" s="6" t="s">
        <v>165</v>
      </c>
      <c r="FB163" s="6">
        <v>0</v>
      </c>
      <c r="FC163" s="6">
        <v>0</v>
      </c>
      <c r="FD163" s="6">
        <v>0</v>
      </c>
      <c r="FE163" s="6">
        <v>0</v>
      </c>
      <c r="FH163" s="6" t="s">
        <v>165</v>
      </c>
      <c r="FI163" s="6">
        <v>0</v>
      </c>
      <c r="FJ163" s="6">
        <v>0</v>
      </c>
      <c r="FK163" s="6">
        <v>0</v>
      </c>
      <c r="FL163" s="6">
        <v>0</v>
      </c>
      <c r="FO163" s="6" t="s">
        <v>165</v>
      </c>
      <c r="FP163" s="6">
        <v>0</v>
      </c>
      <c r="FQ163" s="6">
        <v>0</v>
      </c>
      <c r="FR163" s="6">
        <v>0</v>
      </c>
      <c r="FS163" s="6">
        <v>0</v>
      </c>
      <c r="FV163" s="6" t="s">
        <v>165</v>
      </c>
      <c r="FW163" s="6">
        <v>0</v>
      </c>
      <c r="FX163" s="6">
        <v>0</v>
      </c>
      <c r="FY163" s="6">
        <v>0</v>
      </c>
      <c r="FZ163" s="6">
        <v>0</v>
      </c>
      <c r="GC163" s="6" t="s">
        <v>165</v>
      </c>
      <c r="GD163" s="6">
        <v>0</v>
      </c>
      <c r="GE163" s="6">
        <v>0</v>
      </c>
      <c r="GF163" s="6">
        <v>0</v>
      </c>
      <c r="GG163" s="6">
        <v>0</v>
      </c>
      <c r="GJ163" s="58" t="s">
        <v>165</v>
      </c>
      <c r="GK163" s="58">
        <v>0</v>
      </c>
      <c r="GL163" s="58">
        <v>0</v>
      </c>
      <c r="GM163" s="58">
        <v>0</v>
      </c>
      <c r="GN163" s="58">
        <v>0</v>
      </c>
      <c r="GQ163" s="58" t="s">
        <v>165</v>
      </c>
      <c r="GR163" s="58">
        <v>0</v>
      </c>
      <c r="GS163" s="58">
        <v>0</v>
      </c>
      <c r="GT163" s="58">
        <v>0</v>
      </c>
      <c r="GU163" s="58">
        <v>0</v>
      </c>
      <c r="GX163" s="64" t="s">
        <v>165</v>
      </c>
      <c r="GY163" s="64">
        <v>0.16</v>
      </c>
      <c r="GZ163" s="64">
        <v>0</v>
      </c>
      <c r="HA163" s="64">
        <v>0</v>
      </c>
      <c r="HB163" s="64">
        <v>0</v>
      </c>
    </row>
    <row r="164" spans="1:210"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0.08</v>
      </c>
      <c r="AU164" s="6">
        <v>0</v>
      </c>
      <c r="AV164" s="6">
        <v>0.1</v>
      </c>
      <c r="AW164" s="6">
        <v>0</v>
      </c>
      <c r="AZ164" s="6" t="s">
        <v>166</v>
      </c>
      <c r="BA164" s="6">
        <v>0</v>
      </c>
      <c r="BB164" s="6">
        <v>0</v>
      </c>
      <c r="BC164" s="6">
        <v>0</v>
      </c>
      <c r="BD164" s="6">
        <v>0</v>
      </c>
      <c r="BG164" s="6" t="s">
        <v>166</v>
      </c>
      <c r="BH164" s="6">
        <v>0</v>
      </c>
      <c r="BI164" s="6">
        <v>0</v>
      </c>
      <c r="BJ164" s="6">
        <v>0</v>
      </c>
      <c r="BK164" s="6">
        <v>0</v>
      </c>
      <c r="BN164" s="6" t="s">
        <v>166</v>
      </c>
      <c r="BO164" s="6">
        <v>0</v>
      </c>
      <c r="BP164" s="6">
        <v>0</v>
      </c>
      <c r="BQ164" s="6">
        <v>0</v>
      </c>
      <c r="BR164" s="6">
        <v>0</v>
      </c>
      <c r="BU164" s="6" t="s">
        <v>166</v>
      </c>
      <c r="BV164" s="6">
        <v>0</v>
      </c>
      <c r="BW164" s="6">
        <v>0</v>
      </c>
      <c r="BX164" s="6">
        <v>0</v>
      </c>
      <c r="BY164" s="6">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c r="EF164" s="6" t="s">
        <v>166</v>
      </c>
      <c r="EG164" s="6">
        <v>0</v>
      </c>
      <c r="EH164" s="6">
        <v>0</v>
      </c>
      <c r="EI164" s="6">
        <v>0</v>
      </c>
      <c r="EJ164" s="6">
        <v>0</v>
      </c>
      <c r="EM164" s="6" t="s">
        <v>166</v>
      </c>
      <c r="EN164" s="6">
        <v>0</v>
      </c>
      <c r="EO164" s="6">
        <v>0</v>
      </c>
      <c r="EP164" s="6">
        <v>0</v>
      </c>
      <c r="EQ164" s="6">
        <v>0</v>
      </c>
      <c r="ET164" s="6" t="s">
        <v>166</v>
      </c>
      <c r="EU164" s="6">
        <v>0</v>
      </c>
      <c r="EV164" s="6">
        <v>0</v>
      </c>
      <c r="EW164" s="6">
        <v>0</v>
      </c>
      <c r="EX164" s="6">
        <v>0</v>
      </c>
      <c r="FA164" s="6" t="s">
        <v>166</v>
      </c>
      <c r="FB164" s="6">
        <v>0</v>
      </c>
      <c r="FC164" s="6">
        <v>0</v>
      </c>
      <c r="FD164" s="6">
        <v>0</v>
      </c>
      <c r="FE164" s="6">
        <v>0</v>
      </c>
      <c r="FH164" s="6" t="s">
        <v>166</v>
      </c>
      <c r="FI164" s="6">
        <v>0</v>
      </c>
      <c r="FJ164" s="6">
        <v>0</v>
      </c>
      <c r="FK164" s="6">
        <v>0</v>
      </c>
      <c r="FL164" s="6">
        <v>0</v>
      </c>
      <c r="FO164" s="6" t="s">
        <v>166</v>
      </c>
      <c r="FP164" s="6">
        <v>0</v>
      </c>
      <c r="FQ164" s="6">
        <v>0</v>
      </c>
      <c r="FR164" s="6">
        <v>0</v>
      </c>
      <c r="FS164" s="6">
        <v>0</v>
      </c>
      <c r="FV164" s="6" t="s">
        <v>166</v>
      </c>
      <c r="FW164" s="6">
        <v>0</v>
      </c>
      <c r="FX164" s="6">
        <v>0</v>
      </c>
      <c r="FY164" s="6">
        <v>0</v>
      </c>
      <c r="FZ164" s="6">
        <v>0</v>
      </c>
      <c r="GC164" s="6" t="s">
        <v>166</v>
      </c>
      <c r="GD164" s="6">
        <v>0</v>
      </c>
      <c r="GE164" s="6">
        <v>0</v>
      </c>
      <c r="GF164" s="6">
        <v>0</v>
      </c>
      <c r="GG164" s="6">
        <v>0</v>
      </c>
      <c r="GJ164" s="58" t="s">
        <v>166</v>
      </c>
      <c r="GK164" s="58">
        <v>0</v>
      </c>
      <c r="GL164" s="58">
        <v>0</v>
      </c>
      <c r="GM164" s="58">
        <v>0</v>
      </c>
      <c r="GN164" s="58">
        <v>0</v>
      </c>
      <c r="GQ164" s="58" t="s">
        <v>166</v>
      </c>
      <c r="GR164" s="58">
        <v>0</v>
      </c>
      <c r="GS164" s="58">
        <v>0</v>
      </c>
      <c r="GT164" s="58">
        <v>0</v>
      </c>
      <c r="GU164" s="58">
        <v>0</v>
      </c>
      <c r="GX164" s="64" t="s">
        <v>166</v>
      </c>
      <c r="GY164" s="64">
        <v>0</v>
      </c>
      <c r="GZ164" s="64">
        <v>0</v>
      </c>
      <c r="HA164" s="64">
        <v>0</v>
      </c>
      <c r="HB164" s="64">
        <v>0</v>
      </c>
    </row>
    <row r="165" spans="1:210"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6" t="s">
        <v>167</v>
      </c>
      <c r="BA165" s="6">
        <v>0</v>
      </c>
      <c r="BB165" s="6">
        <v>0</v>
      </c>
      <c r="BC165" s="6">
        <v>0</v>
      </c>
      <c r="BD165" s="6">
        <v>0</v>
      </c>
      <c r="BG165" s="6" t="s">
        <v>167</v>
      </c>
      <c r="BH165" s="6">
        <v>0</v>
      </c>
      <c r="BI165" s="6">
        <v>0</v>
      </c>
      <c r="BJ165" s="6">
        <v>0</v>
      </c>
      <c r="BK165" s="6">
        <v>0</v>
      </c>
      <c r="BN165" s="6" t="s">
        <v>167</v>
      </c>
      <c r="BO165" s="6">
        <v>0</v>
      </c>
      <c r="BP165" s="6">
        <v>0</v>
      </c>
      <c r="BQ165" s="6">
        <v>0</v>
      </c>
      <c r="BR165" s="6">
        <v>0</v>
      </c>
      <c r="BU165" s="6" t="s">
        <v>167</v>
      </c>
      <c r="BV165" s="6">
        <v>0.22</v>
      </c>
      <c r="BW165" s="6">
        <v>0</v>
      </c>
      <c r="BX165" s="6">
        <v>0.27</v>
      </c>
      <c r="BY165" s="6">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c r="EF165" s="6" t="s">
        <v>167</v>
      </c>
      <c r="EG165" s="6">
        <v>0.28999999999999998</v>
      </c>
      <c r="EH165" s="6">
        <v>0</v>
      </c>
      <c r="EI165" s="6">
        <v>0</v>
      </c>
      <c r="EJ165" s="6">
        <v>0</v>
      </c>
      <c r="EM165" s="6" t="s">
        <v>167</v>
      </c>
      <c r="EN165" s="6">
        <v>0</v>
      </c>
      <c r="EO165" s="6">
        <v>0</v>
      </c>
      <c r="EP165" s="6">
        <v>0</v>
      </c>
      <c r="EQ165" s="6">
        <v>0</v>
      </c>
      <c r="ET165" s="6" t="s">
        <v>167</v>
      </c>
      <c r="EU165" s="6">
        <v>0</v>
      </c>
      <c r="EV165" s="6">
        <v>0</v>
      </c>
      <c r="EW165" s="6">
        <v>0</v>
      </c>
      <c r="EX165" s="6">
        <v>0</v>
      </c>
      <c r="FA165" s="6" t="s">
        <v>167</v>
      </c>
      <c r="FB165" s="6">
        <v>0</v>
      </c>
      <c r="FC165" s="6">
        <v>0</v>
      </c>
      <c r="FD165" s="6">
        <v>0</v>
      </c>
      <c r="FE165" s="6">
        <v>0</v>
      </c>
      <c r="FH165" s="6" t="s">
        <v>167</v>
      </c>
      <c r="FI165" s="6">
        <v>0</v>
      </c>
      <c r="FJ165" s="6">
        <v>0</v>
      </c>
      <c r="FK165" s="6">
        <v>0</v>
      </c>
      <c r="FL165" s="6">
        <v>0</v>
      </c>
      <c r="FO165" s="6" t="s">
        <v>167</v>
      </c>
      <c r="FP165" s="6">
        <v>0</v>
      </c>
      <c r="FQ165" s="6">
        <v>0</v>
      </c>
      <c r="FR165" s="6">
        <v>0</v>
      </c>
      <c r="FS165" s="6">
        <v>0</v>
      </c>
      <c r="FV165" s="6" t="s">
        <v>167</v>
      </c>
      <c r="FW165" s="6">
        <v>0</v>
      </c>
      <c r="FX165" s="6">
        <v>0</v>
      </c>
      <c r="FY165" s="6">
        <v>0</v>
      </c>
      <c r="FZ165" s="6">
        <v>0</v>
      </c>
      <c r="GC165" s="6" t="s">
        <v>167</v>
      </c>
      <c r="GD165" s="6">
        <v>0</v>
      </c>
      <c r="GE165" s="6">
        <v>0</v>
      </c>
      <c r="GF165" s="6">
        <v>0</v>
      </c>
      <c r="GG165" s="6">
        <v>0</v>
      </c>
      <c r="GJ165" s="58" t="s">
        <v>167</v>
      </c>
      <c r="GK165" s="58">
        <v>0</v>
      </c>
      <c r="GL165" s="58">
        <v>0</v>
      </c>
      <c r="GM165" s="58">
        <v>0</v>
      </c>
      <c r="GN165" s="58">
        <v>0</v>
      </c>
      <c r="GQ165" s="58" t="s">
        <v>167</v>
      </c>
      <c r="GR165" s="58">
        <v>0</v>
      </c>
      <c r="GS165" s="58">
        <v>0</v>
      </c>
      <c r="GT165" s="58">
        <v>0</v>
      </c>
      <c r="GU165" s="58">
        <v>0</v>
      </c>
      <c r="GX165" s="64" t="s">
        <v>167</v>
      </c>
      <c r="GY165" s="64">
        <v>0</v>
      </c>
      <c r="GZ165" s="64">
        <v>0</v>
      </c>
      <c r="HA165" s="64">
        <v>0</v>
      </c>
      <c r="HB165" s="64">
        <v>0</v>
      </c>
    </row>
    <row r="166" spans="1:210"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4" t="s">
        <v>168</v>
      </c>
      <c r="GY166" s="64">
        <v>0</v>
      </c>
      <c r="GZ166" s="64">
        <v>0</v>
      </c>
      <c r="HA166" s="64">
        <v>0</v>
      </c>
      <c r="HB166" s="64">
        <v>0</v>
      </c>
    </row>
    <row r="167" spans="1:210"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v>
      </c>
      <c r="GL167" s="58">
        <v>0</v>
      </c>
      <c r="GM167" s="58">
        <v>0</v>
      </c>
      <c r="GN167" s="58">
        <v>0</v>
      </c>
      <c r="GQ167" s="58" t="s">
        <v>169</v>
      </c>
      <c r="GR167" s="58">
        <v>0</v>
      </c>
      <c r="GS167" s="58">
        <v>0</v>
      </c>
      <c r="GT167" s="58">
        <v>0</v>
      </c>
      <c r="GU167" s="58">
        <v>0</v>
      </c>
      <c r="GX167" s="64" t="s">
        <v>169</v>
      </c>
      <c r="GY167" s="64">
        <v>0</v>
      </c>
      <c r="GZ167" s="64">
        <v>0</v>
      </c>
      <c r="HA167" s="64">
        <v>0</v>
      </c>
      <c r="HB167" s="64">
        <v>0</v>
      </c>
    </row>
    <row r="168" spans="1:210"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0.37</v>
      </c>
      <c r="AN168" s="6">
        <v>0</v>
      </c>
      <c r="AO168" s="6">
        <v>0.45</v>
      </c>
      <c r="AP168" s="6">
        <v>0</v>
      </c>
      <c r="AQ168" s="1"/>
      <c r="AR168" s="1"/>
      <c r="AS168" s="6" t="s">
        <v>170</v>
      </c>
      <c r="AT168" s="6">
        <v>0</v>
      </c>
      <c r="AU168" s="6">
        <v>0</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4" t="s">
        <v>170</v>
      </c>
      <c r="GY168" s="64">
        <v>0</v>
      </c>
      <c r="GZ168" s="64">
        <v>0</v>
      </c>
      <c r="HA168" s="64">
        <v>0</v>
      </c>
      <c r="HB168" s="64">
        <v>0</v>
      </c>
    </row>
    <row r="169" spans="1:210"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v>
      </c>
      <c r="GS169" s="58">
        <v>0</v>
      </c>
      <c r="GT169" s="58">
        <v>0</v>
      </c>
      <c r="GU169" s="58">
        <v>0</v>
      </c>
      <c r="GX169" s="64" t="s">
        <v>171</v>
      </c>
      <c r="GY169" s="64">
        <v>0</v>
      </c>
      <c r="GZ169" s="64">
        <v>0</v>
      </c>
      <c r="HA169" s="64">
        <v>0</v>
      </c>
      <c r="HB169" s="64">
        <v>0</v>
      </c>
    </row>
    <row r="170" spans="1:210"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c r="EF170" s="6" t="s">
        <v>172</v>
      </c>
      <c r="EG170" s="6">
        <v>0</v>
      </c>
      <c r="EH170" s="6">
        <v>0</v>
      </c>
      <c r="EI170" s="6">
        <v>0</v>
      </c>
      <c r="EJ170" s="6">
        <v>0</v>
      </c>
      <c r="EM170" s="6" t="s">
        <v>172</v>
      </c>
      <c r="EN170" s="6">
        <v>0</v>
      </c>
      <c r="EO170" s="6">
        <v>0</v>
      </c>
      <c r="EP170" s="6">
        <v>0</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4" t="s">
        <v>172</v>
      </c>
      <c r="GY170" s="64">
        <v>0</v>
      </c>
      <c r="GZ170" s="64">
        <v>0</v>
      </c>
      <c r="HA170" s="64">
        <v>0</v>
      </c>
      <c r="HB170" s="64">
        <v>0</v>
      </c>
    </row>
    <row r="171" spans="1:210"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c r="EF171" s="6" t="s">
        <v>173</v>
      </c>
      <c r="EG171" s="6">
        <v>0</v>
      </c>
      <c r="EH171" s="6">
        <v>0</v>
      </c>
      <c r="EI171" s="6">
        <v>0</v>
      </c>
      <c r="EJ171" s="6">
        <v>0</v>
      </c>
      <c r="EM171" s="6" t="s">
        <v>173</v>
      </c>
      <c r="EN171" s="6">
        <v>0.25</v>
      </c>
      <c r="EO171" s="6">
        <v>0</v>
      </c>
      <c r="EP171" s="6">
        <v>0</v>
      </c>
      <c r="EQ171" s="6">
        <v>0</v>
      </c>
      <c r="ET171" s="6" t="s">
        <v>173</v>
      </c>
      <c r="EU171" s="6">
        <v>0.28000000000000003</v>
      </c>
      <c r="EV171" s="6">
        <v>0</v>
      </c>
      <c r="EW171" s="6">
        <v>0</v>
      </c>
      <c r="EX171" s="6">
        <v>0</v>
      </c>
      <c r="FA171" s="6" t="s">
        <v>173</v>
      </c>
      <c r="FB171" s="6">
        <v>0</v>
      </c>
      <c r="FC171" s="6">
        <v>0</v>
      </c>
      <c r="FD171" s="6">
        <v>0</v>
      </c>
      <c r="FE171" s="6">
        <v>0</v>
      </c>
      <c r="FH171" s="6" t="s">
        <v>173</v>
      </c>
      <c r="FI171" s="6">
        <v>0</v>
      </c>
      <c r="FJ171" s="6">
        <v>0</v>
      </c>
      <c r="FK171" s="6">
        <v>0</v>
      </c>
      <c r="FL171" s="6">
        <v>0</v>
      </c>
      <c r="FO171" s="6" t="s">
        <v>173</v>
      </c>
      <c r="FP171" s="6">
        <v>0</v>
      </c>
      <c r="FQ171" s="6">
        <v>0</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v>
      </c>
      <c r="GS171" s="58">
        <v>0</v>
      </c>
      <c r="GT171" s="58">
        <v>0</v>
      </c>
      <c r="GU171" s="58">
        <v>0</v>
      </c>
      <c r="GX171" s="64" t="s">
        <v>173</v>
      </c>
      <c r="GY171" s="64">
        <v>0</v>
      </c>
      <c r="GZ171" s="64">
        <v>0</v>
      </c>
      <c r="HA171" s="64">
        <v>0</v>
      </c>
      <c r="HB171" s="64">
        <v>0</v>
      </c>
    </row>
    <row r="172" spans="1:210"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c r="EF172" s="6" t="s">
        <v>174</v>
      </c>
      <c r="EG172" s="6">
        <v>0</v>
      </c>
      <c r="EH172" s="6">
        <v>0</v>
      </c>
      <c r="EI172" s="6">
        <v>0</v>
      </c>
      <c r="EJ172" s="6">
        <v>0</v>
      </c>
      <c r="EM172" s="6" t="s">
        <v>174</v>
      </c>
      <c r="EN172" s="6">
        <v>0</v>
      </c>
      <c r="EO172" s="6">
        <v>0</v>
      </c>
      <c r="EP172" s="6">
        <v>0</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4" t="s">
        <v>174</v>
      </c>
      <c r="GY172" s="64">
        <v>0</v>
      </c>
      <c r="GZ172" s="64">
        <v>0</v>
      </c>
      <c r="HA172" s="64">
        <v>0</v>
      </c>
      <c r="HB172" s="64">
        <v>0</v>
      </c>
    </row>
    <row r="173" spans="1:210"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v>
      </c>
      <c r="BP173" s="6">
        <v>0</v>
      </c>
      <c r="BQ173" s="6">
        <v>0</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v>
      </c>
      <c r="GE173" s="6">
        <v>0</v>
      </c>
      <c r="GF173" s="6">
        <v>0</v>
      </c>
      <c r="GG173" s="6">
        <v>0</v>
      </c>
      <c r="GJ173" s="58" t="s">
        <v>175</v>
      </c>
      <c r="GK173" s="58">
        <v>0</v>
      </c>
      <c r="GL173" s="58">
        <v>0</v>
      </c>
      <c r="GM173" s="58">
        <v>0</v>
      </c>
      <c r="GN173" s="58">
        <v>0</v>
      </c>
      <c r="GQ173" s="58" t="s">
        <v>175</v>
      </c>
      <c r="GR173" s="58">
        <v>0</v>
      </c>
      <c r="GS173" s="58">
        <v>0</v>
      </c>
      <c r="GT173" s="58">
        <v>0</v>
      </c>
      <c r="GU173" s="58">
        <v>0</v>
      </c>
      <c r="GX173" s="64" t="s">
        <v>175</v>
      </c>
      <c r="GY173" s="64">
        <v>0</v>
      </c>
      <c r="GZ173" s="64">
        <v>0</v>
      </c>
      <c r="HA173" s="64">
        <v>0</v>
      </c>
      <c r="HB173" s="64">
        <v>0</v>
      </c>
    </row>
    <row r="174" spans="1:210"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v>
      </c>
      <c r="FX174" s="6">
        <v>0</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4" t="s">
        <v>176</v>
      </c>
      <c r="GY174" s="64">
        <v>0</v>
      </c>
      <c r="GZ174" s="64">
        <v>0</v>
      </c>
      <c r="HA174" s="64">
        <v>0</v>
      </c>
      <c r="HB174" s="64">
        <v>0</v>
      </c>
    </row>
    <row r="175" spans="1:210"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6" t="s">
        <v>177</v>
      </c>
      <c r="BA175" s="6">
        <v>0</v>
      </c>
      <c r="BB175" s="6">
        <v>0</v>
      </c>
      <c r="BC175" s="6">
        <v>0</v>
      </c>
      <c r="BD175" s="6">
        <v>0</v>
      </c>
      <c r="BG175" s="6" t="s">
        <v>177</v>
      </c>
      <c r="BH175" s="6">
        <v>0</v>
      </c>
      <c r="BI175" s="6">
        <v>0</v>
      </c>
      <c r="BJ175" s="6">
        <v>0</v>
      </c>
      <c r="BK175" s="6">
        <v>0</v>
      </c>
      <c r="BN175" s="6" t="s">
        <v>177</v>
      </c>
      <c r="BO175" s="6">
        <v>0</v>
      </c>
      <c r="BP175" s="6">
        <v>0</v>
      </c>
      <c r="BQ175" s="6">
        <v>0</v>
      </c>
      <c r="BR175" s="6">
        <v>0</v>
      </c>
      <c r="BU175" s="6" t="s">
        <v>177</v>
      </c>
      <c r="BV175" s="6">
        <v>0</v>
      </c>
      <c r="BW175" s="6">
        <v>0</v>
      </c>
      <c r="BX175" s="6">
        <v>0</v>
      </c>
      <c r="BY175" s="6">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v>
      </c>
      <c r="FJ175" s="6">
        <v>0</v>
      </c>
      <c r="FK175" s="6">
        <v>0</v>
      </c>
      <c r="FL175" s="6">
        <v>0</v>
      </c>
      <c r="FO175" s="6" t="s">
        <v>177</v>
      </c>
      <c r="FP175" s="6">
        <v>0</v>
      </c>
      <c r="FQ175" s="6">
        <v>0</v>
      </c>
      <c r="FR175" s="6">
        <v>0</v>
      </c>
      <c r="FS175" s="6">
        <v>0</v>
      </c>
      <c r="FV175" s="6" t="s">
        <v>177</v>
      </c>
      <c r="FW175" s="6">
        <v>0</v>
      </c>
      <c r="FX175" s="6">
        <v>0</v>
      </c>
      <c r="FY175" s="6">
        <v>0</v>
      </c>
      <c r="FZ175" s="6">
        <v>0</v>
      </c>
      <c r="GC175" s="6" t="s">
        <v>177</v>
      </c>
      <c r="GD175" s="6">
        <v>0</v>
      </c>
      <c r="GE175" s="6">
        <v>0</v>
      </c>
      <c r="GF175" s="6">
        <v>0</v>
      </c>
      <c r="GG175" s="6">
        <v>0</v>
      </c>
      <c r="GJ175" s="58" t="s">
        <v>177</v>
      </c>
      <c r="GK175" s="58">
        <v>0</v>
      </c>
      <c r="GL175" s="58">
        <v>0</v>
      </c>
      <c r="GM175" s="58">
        <v>0</v>
      </c>
      <c r="GN175" s="58">
        <v>0</v>
      </c>
      <c r="GQ175" s="58" t="s">
        <v>177</v>
      </c>
      <c r="GR175" s="58">
        <v>0</v>
      </c>
      <c r="GS175" s="58">
        <v>0</v>
      </c>
      <c r="GT175" s="58">
        <v>0</v>
      </c>
      <c r="GU175" s="58">
        <v>0</v>
      </c>
      <c r="GX175" s="64" t="s">
        <v>177</v>
      </c>
      <c r="GY175" s="64">
        <v>0</v>
      </c>
      <c r="GZ175" s="64">
        <v>0</v>
      </c>
      <c r="HA175" s="64">
        <v>0</v>
      </c>
      <c r="HB175" s="64">
        <v>0</v>
      </c>
    </row>
    <row r="176" spans="1:210"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4" t="s">
        <v>178</v>
      </c>
      <c r="GY176" s="64">
        <v>0</v>
      </c>
      <c r="GZ176" s="64">
        <v>0</v>
      </c>
      <c r="HA176" s="64">
        <v>0</v>
      </c>
      <c r="HB176" s="64">
        <v>0</v>
      </c>
    </row>
    <row r="177" spans="1:210"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6" t="s">
        <v>179</v>
      </c>
      <c r="BA177" s="6">
        <v>0</v>
      </c>
      <c r="BB177" s="6">
        <v>0</v>
      </c>
      <c r="BC177" s="6">
        <v>0</v>
      </c>
      <c r="BD177" s="6">
        <v>0</v>
      </c>
      <c r="BG177" s="6" t="s">
        <v>179</v>
      </c>
      <c r="BH177" s="6">
        <v>0</v>
      </c>
      <c r="BI177" s="6">
        <v>0</v>
      </c>
      <c r="BJ177" s="6">
        <v>0</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v>
      </c>
      <c r="EO177" s="6">
        <v>0</v>
      </c>
      <c r="EP177" s="6">
        <v>0</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4" t="s">
        <v>179</v>
      </c>
      <c r="GY177" s="64">
        <v>0</v>
      </c>
      <c r="GZ177" s="64">
        <v>0</v>
      </c>
      <c r="HA177" s="64">
        <v>0</v>
      </c>
      <c r="HB177" s="64">
        <v>0</v>
      </c>
    </row>
    <row r="178" spans="1:210"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v>
      </c>
      <c r="BW178" s="6">
        <v>0</v>
      </c>
      <c r="BX178" s="6">
        <v>0</v>
      </c>
      <c r="BY178" s="6">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v>
      </c>
      <c r="EV178" s="6">
        <v>0</v>
      </c>
      <c r="EW178" s="6">
        <v>0</v>
      </c>
      <c r="EX178" s="6">
        <v>0</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4" t="s">
        <v>180</v>
      </c>
      <c r="GY178" s="64">
        <v>0</v>
      </c>
      <c r="GZ178" s="64">
        <v>0</v>
      </c>
      <c r="HA178" s="64">
        <v>0</v>
      </c>
      <c r="HB178" s="64">
        <v>0</v>
      </c>
    </row>
    <row r="179" spans="1:210"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v>
      </c>
      <c r="EH179" s="6">
        <v>0</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v>
      </c>
      <c r="GS179" s="58">
        <v>0</v>
      </c>
      <c r="GT179" s="58">
        <v>0</v>
      </c>
      <c r="GU179" s="58">
        <v>0</v>
      </c>
      <c r="GX179" s="64" t="s">
        <v>181</v>
      </c>
      <c r="GY179" s="64">
        <v>0</v>
      </c>
      <c r="GZ179" s="64">
        <v>0</v>
      </c>
      <c r="HA179" s="64">
        <v>0</v>
      </c>
      <c r="HB179" s="64">
        <v>0</v>
      </c>
    </row>
    <row r="180" spans="1:210"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6" t="s">
        <v>182</v>
      </c>
      <c r="BA180" s="6">
        <v>0</v>
      </c>
      <c r="BB180" s="6">
        <v>0</v>
      </c>
      <c r="BC180" s="6">
        <v>0</v>
      </c>
      <c r="BD180" s="6">
        <v>0</v>
      </c>
      <c r="BG180" s="6" t="s">
        <v>182</v>
      </c>
      <c r="BH180" s="6">
        <v>0</v>
      </c>
      <c r="BI180" s="6">
        <v>0</v>
      </c>
      <c r="BJ180" s="6">
        <v>0</v>
      </c>
      <c r="BK180" s="6">
        <v>0</v>
      </c>
      <c r="BN180" s="6" t="s">
        <v>182</v>
      </c>
      <c r="BO180" s="6">
        <v>0</v>
      </c>
      <c r="BP180" s="6">
        <v>0</v>
      </c>
      <c r="BQ180" s="6">
        <v>0</v>
      </c>
      <c r="BR180" s="6">
        <v>0</v>
      </c>
      <c r="BU180" s="6" t="s">
        <v>182</v>
      </c>
      <c r="BV180" s="6">
        <v>0</v>
      </c>
      <c r="BW180" s="6">
        <v>0</v>
      </c>
      <c r="BX180" s="6">
        <v>0</v>
      </c>
      <c r="BY180" s="6">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c r="EF180" s="6" t="s">
        <v>182</v>
      </c>
      <c r="EG180" s="6">
        <v>0</v>
      </c>
      <c r="EH180" s="6">
        <v>0</v>
      </c>
      <c r="EI180" s="6">
        <v>0</v>
      </c>
      <c r="EJ180" s="6">
        <v>0</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v>
      </c>
      <c r="FJ180" s="6">
        <v>0</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v>
      </c>
      <c r="GS180" s="58">
        <v>0</v>
      </c>
      <c r="GT180" s="58">
        <v>0</v>
      </c>
      <c r="GU180" s="58">
        <v>0</v>
      </c>
      <c r="GX180" s="64" t="s">
        <v>182</v>
      </c>
      <c r="GY180" s="64">
        <v>0</v>
      </c>
      <c r="GZ180" s="64">
        <v>0</v>
      </c>
      <c r="HA180" s="64">
        <v>0</v>
      </c>
      <c r="HB180" s="64">
        <v>0</v>
      </c>
    </row>
    <row r="181" spans="1:210"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v>
      </c>
      <c r="EV181" s="6">
        <v>0</v>
      </c>
      <c r="EW181" s="6">
        <v>0</v>
      </c>
      <c r="EX181" s="6">
        <v>0</v>
      </c>
      <c r="FA181" s="6" t="s">
        <v>183</v>
      </c>
      <c r="FB181" s="6">
        <v>0</v>
      </c>
      <c r="FC181" s="6">
        <v>0</v>
      </c>
      <c r="FD181" s="6">
        <v>0</v>
      </c>
      <c r="FE181" s="6">
        <v>0</v>
      </c>
      <c r="FH181" s="6" t="s">
        <v>183</v>
      </c>
      <c r="FI181" s="6">
        <v>0</v>
      </c>
      <c r="FJ181" s="6">
        <v>0</v>
      </c>
      <c r="FK181" s="6">
        <v>0</v>
      </c>
      <c r="FL181" s="6">
        <v>0</v>
      </c>
      <c r="FO181" s="6" t="s">
        <v>183</v>
      </c>
      <c r="FP181" s="6">
        <v>0</v>
      </c>
      <c r="FQ181" s="6">
        <v>0</v>
      </c>
      <c r="FR181" s="6">
        <v>0</v>
      </c>
      <c r="FS181" s="6">
        <v>0</v>
      </c>
      <c r="FV181" s="6" t="s">
        <v>183</v>
      </c>
      <c r="FW181" s="6">
        <v>0</v>
      </c>
      <c r="FX181" s="6">
        <v>0</v>
      </c>
      <c r="FY181" s="6">
        <v>0</v>
      </c>
      <c r="FZ181" s="6">
        <v>0</v>
      </c>
      <c r="GC181" s="6" t="s">
        <v>183</v>
      </c>
      <c r="GD181" s="6">
        <v>0</v>
      </c>
      <c r="GE181" s="6">
        <v>0</v>
      </c>
      <c r="GF181" s="6">
        <v>0</v>
      </c>
      <c r="GG181" s="6">
        <v>0</v>
      </c>
      <c r="GJ181" s="58" t="s">
        <v>183</v>
      </c>
      <c r="GK181" s="58">
        <v>0.24</v>
      </c>
      <c r="GL181" s="58">
        <v>0</v>
      </c>
      <c r="GM181" s="58">
        <v>0</v>
      </c>
      <c r="GN181" s="58">
        <v>0</v>
      </c>
      <c r="GQ181" s="58" t="s">
        <v>183</v>
      </c>
      <c r="GR181" s="58">
        <v>0</v>
      </c>
      <c r="GS181" s="58">
        <v>0</v>
      </c>
      <c r="GT181" s="58">
        <v>0</v>
      </c>
      <c r="GU181" s="58">
        <v>0</v>
      </c>
      <c r="GX181" s="64" t="s">
        <v>183</v>
      </c>
      <c r="GY181" s="64">
        <v>0</v>
      </c>
      <c r="GZ181" s="64">
        <v>0</v>
      </c>
      <c r="HA181" s="64">
        <v>0</v>
      </c>
      <c r="HB181" s="64">
        <v>0</v>
      </c>
    </row>
    <row r="182" spans="1:210"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v>
      </c>
      <c r="FC182" s="6">
        <v>0</v>
      </c>
      <c r="FD182" s="6">
        <v>0</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4" t="s">
        <v>184</v>
      </c>
      <c r="GY182" s="64">
        <v>0</v>
      </c>
      <c r="GZ182" s="64">
        <v>0</v>
      </c>
      <c r="HA182" s="64">
        <v>0</v>
      </c>
      <c r="HB182" s="64">
        <v>0</v>
      </c>
    </row>
    <row r="183" spans="1:210"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c r="EF183" s="6" t="s">
        <v>185</v>
      </c>
      <c r="EG183" s="6">
        <v>0</v>
      </c>
      <c r="EH183" s="6">
        <v>0</v>
      </c>
      <c r="EI183" s="6">
        <v>0</v>
      </c>
      <c r="EJ183" s="6">
        <v>0</v>
      </c>
      <c r="EM183" s="6" t="s">
        <v>185</v>
      </c>
      <c r="EN183" s="6">
        <v>0</v>
      </c>
      <c r="EO183" s="6">
        <v>0</v>
      </c>
      <c r="EP183" s="6">
        <v>0</v>
      </c>
      <c r="EQ183" s="6">
        <v>0</v>
      </c>
      <c r="ET183" s="6" t="s">
        <v>185</v>
      </c>
      <c r="EU183" s="6">
        <v>0</v>
      </c>
      <c r="EV183" s="6">
        <v>0</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4" t="s">
        <v>185</v>
      </c>
      <c r="GY183" s="64">
        <v>0</v>
      </c>
      <c r="GZ183" s="64">
        <v>0</v>
      </c>
      <c r="HA183" s="64">
        <v>0</v>
      </c>
      <c r="HB183" s="64">
        <v>0</v>
      </c>
    </row>
    <row r="184" spans="1:210"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6" t="s">
        <v>186</v>
      </c>
      <c r="BA184" s="6">
        <v>0</v>
      </c>
      <c r="BB184" s="6">
        <v>0</v>
      </c>
      <c r="BC184" s="6">
        <v>0</v>
      </c>
      <c r="BD184" s="6">
        <v>0</v>
      </c>
      <c r="BG184" s="6" t="s">
        <v>186</v>
      </c>
      <c r="BH184" s="6">
        <v>0.05</v>
      </c>
      <c r="BI184" s="6">
        <v>0</v>
      </c>
      <c r="BJ184" s="6">
        <v>0</v>
      </c>
      <c r="BK184" s="6">
        <v>0</v>
      </c>
      <c r="BN184" s="6" t="s">
        <v>186</v>
      </c>
      <c r="BO184" s="6">
        <v>0</v>
      </c>
      <c r="BP184" s="6">
        <v>0</v>
      </c>
      <c r="BQ184" s="6">
        <v>0</v>
      </c>
      <c r="BR184" s="6">
        <v>0</v>
      </c>
      <c r="BU184" s="6" t="s">
        <v>186</v>
      </c>
      <c r="BV184" s="6">
        <v>0</v>
      </c>
      <c r="BW184" s="6">
        <v>0</v>
      </c>
      <c r="BX184" s="6">
        <v>0</v>
      </c>
      <c r="BY184" s="6">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0.36</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v>
      </c>
      <c r="DT184" s="6">
        <v>0</v>
      </c>
      <c r="DU184" s="6">
        <v>0</v>
      </c>
      <c r="DV184" s="6">
        <v>0</v>
      </c>
      <c r="DY184" s="6" t="s">
        <v>186</v>
      </c>
      <c r="DZ184" s="6">
        <v>0</v>
      </c>
      <c r="EA184" s="6">
        <v>0</v>
      </c>
      <c r="EB184" s="6">
        <v>0</v>
      </c>
      <c r="EC184" s="6">
        <v>0</v>
      </c>
      <c r="EF184" s="6" t="s">
        <v>186</v>
      </c>
      <c r="EG184" s="6">
        <v>0</v>
      </c>
      <c r="EH184" s="6">
        <v>0</v>
      </c>
      <c r="EI184" s="6">
        <v>0</v>
      </c>
      <c r="EJ184" s="6">
        <v>0</v>
      </c>
      <c r="EM184" s="6" t="s">
        <v>186</v>
      </c>
      <c r="EN184" s="6">
        <v>0</v>
      </c>
      <c r="EO184" s="6">
        <v>0</v>
      </c>
      <c r="EP184" s="6">
        <v>0</v>
      </c>
      <c r="EQ184" s="6">
        <v>0</v>
      </c>
      <c r="ET184" s="6" t="s">
        <v>186</v>
      </c>
      <c r="EU184" s="6">
        <v>0</v>
      </c>
      <c r="EV184" s="6">
        <v>0</v>
      </c>
      <c r="EW184" s="6">
        <v>0</v>
      </c>
      <c r="EX184" s="6">
        <v>0</v>
      </c>
      <c r="FA184" s="6" t="s">
        <v>186</v>
      </c>
      <c r="FB184" s="6">
        <v>0.28000000000000003</v>
      </c>
      <c r="FC184" s="6">
        <v>0</v>
      </c>
      <c r="FD184" s="6">
        <v>0.41</v>
      </c>
      <c r="FE184" s="6">
        <v>0</v>
      </c>
      <c r="FH184" s="6" t="s">
        <v>186</v>
      </c>
      <c r="FI184" s="6">
        <v>0</v>
      </c>
      <c r="FJ184" s="6">
        <v>0</v>
      </c>
      <c r="FK184" s="6">
        <v>0</v>
      </c>
      <c r="FL184" s="6">
        <v>0</v>
      </c>
      <c r="FO184" s="6" t="s">
        <v>186</v>
      </c>
      <c r="FP184" s="6">
        <v>0</v>
      </c>
      <c r="FQ184" s="6">
        <v>0</v>
      </c>
      <c r="FR184" s="6">
        <v>0</v>
      </c>
      <c r="FS184" s="6">
        <v>0</v>
      </c>
      <c r="FV184" s="6" t="s">
        <v>186</v>
      </c>
      <c r="FW184" s="6">
        <v>0</v>
      </c>
      <c r="FX184" s="6">
        <v>0</v>
      </c>
      <c r="FY184" s="6">
        <v>0</v>
      </c>
      <c r="FZ184" s="6">
        <v>0</v>
      </c>
      <c r="GC184" s="6" t="s">
        <v>186</v>
      </c>
      <c r="GD184" s="6">
        <v>0</v>
      </c>
      <c r="GE184" s="6">
        <v>0</v>
      </c>
      <c r="GF184" s="6">
        <v>0</v>
      </c>
      <c r="GG184" s="6">
        <v>0</v>
      </c>
      <c r="GJ184" s="58" t="s">
        <v>186</v>
      </c>
      <c r="GK184" s="58">
        <v>0</v>
      </c>
      <c r="GL184" s="58">
        <v>0</v>
      </c>
      <c r="GM184" s="58">
        <v>0</v>
      </c>
      <c r="GN184" s="58">
        <v>0</v>
      </c>
      <c r="GQ184" s="58" t="s">
        <v>186</v>
      </c>
      <c r="GR184" s="58">
        <v>0</v>
      </c>
      <c r="GS184" s="58">
        <v>0</v>
      </c>
      <c r="GT184" s="58">
        <v>0</v>
      </c>
      <c r="GU184" s="58">
        <v>0</v>
      </c>
      <c r="GX184" s="64" t="s">
        <v>186</v>
      </c>
      <c r="GY184" s="64">
        <v>0</v>
      </c>
      <c r="GZ184" s="64">
        <v>0</v>
      </c>
      <c r="HA184" s="64">
        <v>0</v>
      </c>
      <c r="HB184" s="64">
        <v>0</v>
      </c>
    </row>
    <row r="185" spans="1:210"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0.4</v>
      </c>
      <c r="S185" s="1">
        <v>0</v>
      </c>
      <c r="T185" s="1">
        <v>0</v>
      </c>
      <c r="U185" s="1">
        <v>0</v>
      </c>
      <c r="V185" s="1"/>
      <c r="W185" s="1"/>
      <c r="X185" s="1" t="s">
        <v>187</v>
      </c>
      <c r="Y185" s="1">
        <v>0.25</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6" t="s">
        <v>187</v>
      </c>
      <c r="BA185" s="6">
        <v>0</v>
      </c>
      <c r="BB185" s="6">
        <v>0</v>
      </c>
      <c r="BC185" s="6">
        <v>0</v>
      </c>
      <c r="BD185" s="6">
        <v>0</v>
      </c>
      <c r="BG185" s="6" t="s">
        <v>187</v>
      </c>
      <c r="BH185" s="6">
        <v>0</v>
      </c>
      <c r="BI185" s="6">
        <v>0</v>
      </c>
      <c r="BJ185" s="6">
        <v>0</v>
      </c>
      <c r="BK185" s="6">
        <v>0</v>
      </c>
      <c r="BN185" s="6" t="s">
        <v>187</v>
      </c>
      <c r="BO185" s="6">
        <v>0</v>
      </c>
      <c r="BP185" s="6">
        <v>0</v>
      </c>
      <c r="BQ185" s="6">
        <v>0</v>
      </c>
      <c r="BR185" s="6">
        <v>0</v>
      </c>
      <c r="BU185" s="6" t="s">
        <v>187</v>
      </c>
      <c r="BV185" s="6">
        <v>0</v>
      </c>
      <c r="BW185" s="6">
        <v>0</v>
      </c>
      <c r="BX185" s="6">
        <v>0</v>
      </c>
      <c r="BY185" s="6">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v>
      </c>
      <c r="EV185" s="6">
        <v>0</v>
      </c>
      <c r="EW185" s="6">
        <v>0</v>
      </c>
      <c r="EX185" s="6">
        <v>0</v>
      </c>
      <c r="FA185" s="6" t="s">
        <v>187</v>
      </c>
      <c r="FB185" s="6">
        <v>0</v>
      </c>
      <c r="FC185" s="6">
        <v>0</v>
      </c>
      <c r="FD185" s="6">
        <v>0</v>
      </c>
      <c r="FE185" s="6">
        <v>0</v>
      </c>
      <c r="FH185" s="6" t="s">
        <v>187</v>
      </c>
      <c r="FI185" s="6">
        <v>0</v>
      </c>
      <c r="FJ185" s="6">
        <v>0</v>
      </c>
      <c r="FK185" s="6">
        <v>0</v>
      </c>
      <c r="FL185" s="6">
        <v>0</v>
      </c>
      <c r="FO185" s="6" t="s">
        <v>187</v>
      </c>
      <c r="FP185" s="6">
        <v>0</v>
      </c>
      <c r="FQ185" s="6">
        <v>0</v>
      </c>
      <c r="FR185" s="6">
        <v>0</v>
      </c>
      <c r="FS185" s="6">
        <v>0</v>
      </c>
      <c r="FV185" s="6" t="s">
        <v>187</v>
      </c>
      <c r="FW185" s="6">
        <v>0</v>
      </c>
      <c r="FX185" s="6">
        <v>0</v>
      </c>
      <c r="FY185" s="6">
        <v>0</v>
      </c>
      <c r="FZ185" s="6">
        <v>0</v>
      </c>
      <c r="GC185" s="6" t="s">
        <v>187</v>
      </c>
      <c r="GD185" s="6">
        <v>0</v>
      </c>
      <c r="GE185" s="6">
        <v>0</v>
      </c>
      <c r="GF185" s="6">
        <v>0</v>
      </c>
      <c r="GG185" s="6">
        <v>0</v>
      </c>
      <c r="GJ185" s="58" t="s">
        <v>187</v>
      </c>
      <c r="GK185" s="58">
        <v>0</v>
      </c>
      <c r="GL185" s="58">
        <v>0</v>
      </c>
      <c r="GM185" s="58">
        <v>0</v>
      </c>
      <c r="GN185" s="58">
        <v>0</v>
      </c>
      <c r="GQ185" s="58" t="s">
        <v>187</v>
      </c>
      <c r="GR185" s="58">
        <v>0</v>
      </c>
      <c r="GS185" s="58">
        <v>0</v>
      </c>
      <c r="GT185" s="58">
        <v>0</v>
      </c>
      <c r="GU185" s="58">
        <v>0</v>
      </c>
      <c r="GX185" s="64" t="s">
        <v>187</v>
      </c>
      <c r="GY185" s="64">
        <v>0</v>
      </c>
      <c r="GZ185" s="64">
        <v>0</v>
      </c>
      <c r="HA185" s="64">
        <v>0</v>
      </c>
      <c r="HB185" s="64">
        <v>0</v>
      </c>
    </row>
    <row r="186" spans="1:210"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4" t="s">
        <v>188</v>
      </c>
      <c r="GY186" s="64">
        <v>0</v>
      </c>
      <c r="GZ186" s="64">
        <v>0</v>
      </c>
      <c r="HA186" s="64">
        <v>0</v>
      </c>
      <c r="HB186" s="64">
        <v>0</v>
      </c>
    </row>
    <row r="187" spans="1:210"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0.28999999999999998</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v>
      </c>
      <c r="FC187" s="6">
        <v>0</v>
      </c>
      <c r="FD187" s="6">
        <v>0</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v>
      </c>
      <c r="GS187" s="58">
        <v>0</v>
      </c>
      <c r="GT187" s="58">
        <v>0</v>
      </c>
      <c r="GU187" s="58">
        <v>0</v>
      </c>
      <c r="GX187" s="64" t="s">
        <v>189</v>
      </c>
      <c r="GY187" s="64">
        <v>0</v>
      </c>
      <c r="GZ187" s="64">
        <v>0</v>
      </c>
      <c r="HA187" s="64">
        <v>0</v>
      </c>
      <c r="HB187" s="64">
        <v>0</v>
      </c>
    </row>
    <row r="188" spans="1:210" x14ac:dyDescent="0.3">
      <c r="A188" s="1">
        <v>9.1500000000000021</v>
      </c>
      <c r="B188" s="1">
        <v>9.2000000000000028</v>
      </c>
      <c r="C188" s="1" t="s">
        <v>190</v>
      </c>
      <c r="D188" s="1">
        <v>0.3</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v>
      </c>
      <c r="EO188" s="6">
        <v>0</v>
      </c>
      <c r="EP188" s="6">
        <v>0</v>
      </c>
      <c r="EQ188" s="6">
        <v>0</v>
      </c>
      <c r="ET188" s="6" t="s">
        <v>190</v>
      </c>
      <c r="EU188" s="6">
        <v>0</v>
      </c>
      <c r="EV188" s="6">
        <v>0</v>
      </c>
      <c r="EW188" s="6">
        <v>0</v>
      </c>
      <c r="EX188" s="6">
        <v>0</v>
      </c>
      <c r="FA188" s="6" t="s">
        <v>190</v>
      </c>
      <c r="FB188" s="6">
        <v>0</v>
      </c>
      <c r="FC188" s="6">
        <v>0</v>
      </c>
      <c r="FD188" s="6">
        <v>0</v>
      </c>
      <c r="FE188" s="6">
        <v>0</v>
      </c>
      <c r="FH188" s="6" t="s">
        <v>190</v>
      </c>
      <c r="FI188" s="6">
        <v>0</v>
      </c>
      <c r="FJ188" s="6">
        <v>0</v>
      </c>
      <c r="FK188" s="6">
        <v>0</v>
      </c>
      <c r="FL188" s="6">
        <v>0</v>
      </c>
      <c r="FO188" s="6" t="s">
        <v>190</v>
      </c>
      <c r="FP188" s="6">
        <v>0</v>
      </c>
      <c r="FQ188" s="6">
        <v>0</v>
      </c>
      <c r="FR188" s="6">
        <v>0</v>
      </c>
      <c r="FS188" s="6">
        <v>0</v>
      </c>
      <c r="FV188" s="6" t="s">
        <v>190</v>
      </c>
      <c r="FW188" s="6">
        <v>0</v>
      </c>
      <c r="FX188" s="6">
        <v>0</v>
      </c>
      <c r="FY188" s="6">
        <v>0</v>
      </c>
      <c r="FZ188" s="6">
        <v>0</v>
      </c>
      <c r="GC188" s="6" t="s">
        <v>190</v>
      </c>
      <c r="GD188" s="6">
        <v>0</v>
      </c>
      <c r="GE188" s="6">
        <v>0</v>
      </c>
      <c r="GF188" s="6">
        <v>0</v>
      </c>
      <c r="GG188" s="6">
        <v>0</v>
      </c>
      <c r="GJ188" s="58" t="s">
        <v>190</v>
      </c>
      <c r="GK188" s="58">
        <v>0</v>
      </c>
      <c r="GL188" s="58">
        <v>0</v>
      </c>
      <c r="GM188" s="58">
        <v>0</v>
      </c>
      <c r="GN188" s="58">
        <v>0</v>
      </c>
      <c r="GQ188" s="58" t="s">
        <v>190</v>
      </c>
      <c r="GR188" s="58">
        <v>0</v>
      </c>
      <c r="GS188" s="58">
        <v>0</v>
      </c>
      <c r="GT188" s="58">
        <v>0</v>
      </c>
      <c r="GU188" s="58">
        <v>0</v>
      </c>
      <c r="GX188" s="64" t="s">
        <v>190</v>
      </c>
      <c r="GY188" s="64">
        <v>0</v>
      </c>
      <c r="GZ188" s="64">
        <v>0</v>
      </c>
      <c r="HA188" s="64">
        <v>0</v>
      </c>
      <c r="HB188" s="64">
        <v>0</v>
      </c>
    </row>
    <row r="189" spans="1:210"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0.46</v>
      </c>
      <c r="EO189" s="6">
        <v>1.63</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4" t="s">
        <v>191</v>
      </c>
      <c r="GY189" s="64">
        <v>0</v>
      </c>
      <c r="GZ189" s="64">
        <v>0</v>
      </c>
      <c r="HA189" s="64">
        <v>0</v>
      </c>
      <c r="HB189" s="64">
        <v>0</v>
      </c>
    </row>
    <row r="190" spans="1:210"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v>
      </c>
      <c r="GE190" s="6">
        <v>0</v>
      </c>
      <c r="GF190" s="6">
        <v>0</v>
      </c>
      <c r="GG190" s="6">
        <v>0</v>
      </c>
      <c r="GJ190" s="58" t="s">
        <v>192</v>
      </c>
      <c r="GK190" s="58">
        <v>0</v>
      </c>
      <c r="GL190" s="58">
        <v>0</v>
      </c>
      <c r="GM190" s="58">
        <v>0</v>
      </c>
      <c r="GN190" s="58">
        <v>0</v>
      </c>
      <c r="GQ190" s="58" t="s">
        <v>192</v>
      </c>
      <c r="GR190" s="58">
        <v>0</v>
      </c>
      <c r="GS190" s="58">
        <v>0</v>
      </c>
      <c r="GT190" s="58">
        <v>0</v>
      </c>
      <c r="GU190" s="58">
        <v>0</v>
      </c>
      <c r="GX190" s="64" t="s">
        <v>192</v>
      </c>
      <c r="GY190" s="64">
        <v>0</v>
      </c>
      <c r="GZ190" s="64">
        <v>0</v>
      </c>
      <c r="HA190" s="64">
        <v>0</v>
      </c>
      <c r="HB190" s="64">
        <v>0</v>
      </c>
    </row>
    <row r="191" spans="1:210"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c r="EF191" s="6" t="s">
        <v>193</v>
      </c>
      <c r="EG191" s="6">
        <v>0</v>
      </c>
      <c r="EH191" s="6">
        <v>0</v>
      </c>
      <c r="EI191" s="6">
        <v>0</v>
      </c>
      <c r="EJ191" s="6">
        <v>0</v>
      </c>
      <c r="EM191" s="6" t="s">
        <v>193</v>
      </c>
      <c r="EN191" s="6">
        <v>0</v>
      </c>
      <c r="EO191" s="6">
        <v>0</v>
      </c>
      <c r="EP191" s="6">
        <v>0</v>
      </c>
      <c r="EQ191" s="6">
        <v>0</v>
      </c>
      <c r="ET191" s="6" t="s">
        <v>193</v>
      </c>
      <c r="EU191" s="6">
        <v>0.48</v>
      </c>
      <c r="EV191" s="6">
        <v>0</v>
      </c>
      <c r="EW191" s="6">
        <v>0</v>
      </c>
      <c r="EX191" s="6">
        <v>0</v>
      </c>
      <c r="FA191" s="6" t="s">
        <v>193</v>
      </c>
      <c r="FB191" s="6">
        <v>0</v>
      </c>
      <c r="FC191" s="6">
        <v>0</v>
      </c>
      <c r="FD191" s="6">
        <v>0</v>
      </c>
      <c r="FE191" s="6">
        <v>0</v>
      </c>
      <c r="FH191" s="6" t="s">
        <v>193</v>
      </c>
      <c r="FI191" s="6">
        <v>0</v>
      </c>
      <c r="FJ191" s="6">
        <v>0</v>
      </c>
      <c r="FK191" s="6">
        <v>0</v>
      </c>
      <c r="FL191" s="6">
        <v>0</v>
      </c>
      <c r="FO191" s="6" t="s">
        <v>193</v>
      </c>
      <c r="FP191" s="6">
        <v>0</v>
      </c>
      <c r="FQ191" s="6">
        <v>0</v>
      </c>
      <c r="FR191" s="6">
        <v>0</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4" t="s">
        <v>193</v>
      </c>
      <c r="GY191" s="64">
        <v>0</v>
      </c>
      <c r="GZ191" s="64">
        <v>0</v>
      </c>
      <c r="HA191" s="64">
        <v>0</v>
      </c>
      <c r="HB191" s="64">
        <v>0</v>
      </c>
    </row>
    <row r="192" spans="1:210"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4" t="s">
        <v>194</v>
      </c>
      <c r="GY192" s="64">
        <v>0.28000000000000003</v>
      </c>
      <c r="GZ192" s="64">
        <v>0</v>
      </c>
      <c r="HA192" s="64">
        <v>0</v>
      </c>
      <c r="HB192" s="64">
        <v>0</v>
      </c>
    </row>
    <row r="193" spans="1:210"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v>
      </c>
      <c r="FX193" s="6">
        <v>0</v>
      </c>
      <c r="FY193" s="6">
        <v>0</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4" t="s">
        <v>195</v>
      </c>
      <c r="GY193" s="64">
        <v>0</v>
      </c>
      <c r="GZ193" s="64">
        <v>0</v>
      </c>
      <c r="HA193" s="64">
        <v>0</v>
      </c>
      <c r="HB193" s="64">
        <v>0</v>
      </c>
    </row>
    <row r="194" spans="1:210"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6" t="s">
        <v>196</v>
      </c>
      <c r="BA194" s="6">
        <v>0</v>
      </c>
      <c r="BB194" s="6">
        <v>0</v>
      </c>
      <c r="BC194" s="6">
        <v>0</v>
      </c>
      <c r="BD194" s="6">
        <v>0</v>
      </c>
      <c r="BG194" s="6" t="s">
        <v>196</v>
      </c>
      <c r="BH194" s="6">
        <v>0</v>
      </c>
      <c r="BI194" s="6">
        <v>0</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v>
      </c>
      <c r="GS194" s="58">
        <v>0</v>
      </c>
      <c r="GT194" s="58">
        <v>0</v>
      </c>
      <c r="GU194" s="58">
        <v>0</v>
      </c>
      <c r="GX194" s="64" t="s">
        <v>196</v>
      </c>
      <c r="GY194" s="64">
        <v>0</v>
      </c>
      <c r="GZ194" s="64">
        <v>0</v>
      </c>
      <c r="HA194" s="64">
        <v>0</v>
      </c>
      <c r="HB194" s="64">
        <v>0</v>
      </c>
    </row>
    <row r="195" spans="1:210"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v>
      </c>
      <c r="BW195" s="6">
        <v>0</v>
      </c>
      <c r="BX195" s="6">
        <v>0</v>
      </c>
      <c r="BY195" s="6">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v>
      </c>
      <c r="EV195" s="6">
        <v>0</v>
      </c>
      <c r="EW195" s="6">
        <v>0</v>
      </c>
      <c r="EX195" s="6">
        <v>0</v>
      </c>
      <c r="FA195" s="6" t="s">
        <v>197</v>
      </c>
      <c r="FB195" s="6">
        <v>0</v>
      </c>
      <c r="FC195" s="6">
        <v>0</v>
      </c>
      <c r="FD195" s="6">
        <v>0</v>
      </c>
      <c r="FE195" s="6">
        <v>0</v>
      </c>
      <c r="FH195" s="6" t="s">
        <v>197</v>
      </c>
      <c r="FI195" s="6">
        <v>0</v>
      </c>
      <c r="FJ195" s="6">
        <v>0</v>
      </c>
      <c r="FK195" s="6">
        <v>0</v>
      </c>
      <c r="FL195" s="6">
        <v>0</v>
      </c>
      <c r="FO195" s="6" t="s">
        <v>197</v>
      </c>
      <c r="FP195" s="6">
        <v>0.25</v>
      </c>
      <c r="FQ195" s="6">
        <v>0</v>
      </c>
      <c r="FR195" s="6">
        <v>0</v>
      </c>
      <c r="FS195" s="6">
        <v>0</v>
      </c>
      <c r="FV195" s="6" t="s">
        <v>197</v>
      </c>
      <c r="FW195" s="6">
        <v>0</v>
      </c>
      <c r="FX195" s="6">
        <v>0</v>
      </c>
      <c r="FY195" s="6">
        <v>0</v>
      </c>
      <c r="FZ195" s="6">
        <v>0</v>
      </c>
      <c r="GC195" s="6" t="s">
        <v>197</v>
      </c>
      <c r="GD195" s="6">
        <v>0</v>
      </c>
      <c r="GE195" s="6">
        <v>0</v>
      </c>
      <c r="GF195" s="6">
        <v>0</v>
      </c>
      <c r="GG195" s="6">
        <v>0</v>
      </c>
      <c r="GJ195" s="58" t="s">
        <v>197</v>
      </c>
      <c r="GK195" s="58">
        <v>0</v>
      </c>
      <c r="GL195" s="58">
        <v>0</v>
      </c>
      <c r="GM195" s="58">
        <v>0</v>
      </c>
      <c r="GN195" s="58">
        <v>0</v>
      </c>
      <c r="GQ195" s="58" t="s">
        <v>197</v>
      </c>
      <c r="GR195" s="58">
        <v>0</v>
      </c>
      <c r="GS195" s="58">
        <v>0</v>
      </c>
      <c r="GT195" s="58">
        <v>0</v>
      </c>
      <c r="GU195" s="58">
        <v>0</v>
      </c>
      <c r="GX195" s="64" t="s">
        <v>197</v>
      </c>
      <c r="GY195" s="64">
        <v>0</v>
      </c>
      <c r="GZ195" s="64">
        <v>0</v>
      </c>
      <c r="HA195" s="64">
        <v>0</v>
      </c>
      <c r="HB195" s="64">
        <v>0</v>
      </c>
    </row>
    <row r="196" spans="1:210"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0.05</v>
      </c>
      <c r="AU196" s="6">
        <v>0</v>
      </c>
      <c r="AV196" s="6">
        <v>0.06</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4" t="s">
        <v>198</v>
      </c>
      <c r="GY196" s="64">
        <v>0</v>
      </c>
      <c r="GZ196" s="64">
        <v>0</v>
      </c>
      <c r="HA196" s="64">
        <v>0</v>
      </c>
      <c r="HB196" s="64">
        <v>0</v>
      </c>
    </row>
    <row r="197" spans="1:210"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0.56999999999999995</v>
      </c>
      <c r="S197" s="1">
        <v>0</v>
      </c>
      <c r="T197" s="1">
        <v>0.8</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v>
      </c>
      <c r="BW197" s="6">
        <v>0</v>
      </c>
      <c r="BX197" s="6">
        <v>0</v>
      </c>
      <c r="BY197" s="6">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4" t="s">
        <v>199</v>
      </c>
      <c r="GY197" s="64">
        <v>0</v>
      </c>
      <c r="GZ197" s="64">
        <v>0</v>
      </c>
      <c r="HA197" s="64">
        <v>0</v>
      </c>
      <c r="HB197" s="64">
        <v>0</v>
      </c>
    </row>
    <row r="198" spans="1:210"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4" t="s">
        <v>200</v>
      </c>
      <c r="GY198" s="64">
        <v>0</v>
      </c>
      <c r="GZ198" s="64">
        <v>0</v>
      </c>
      <c r="HA198" s="64">
        <v>0</v>
      </c>
      <c r="HB198" s="64">
        <v>0</v>
      </c>
    </row>
    <row r="199" spans="1:210"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v>
      </c>
      <c r="BW199" s="6">
        <v>0</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v>
      </c>
      <c r="GS199" s="58">
        <v>0</v>
      </c>
      <c r="GT199" s="58">
        <v>0</v>
      </c>
      <c r="GU199" s="58">
        <v>0</v>
      </c>
      <c r="GX199" s="64" t="s">
        <v>201</v>
      </c>
      <c r="GY199" s="64">
        <v>0</v>
      </c>
      <c r="GZ199" s="64">
        <v>0</v>
      </c>
      <c r="HA199" s="64">
        <v>0</v>
      </c>
      <c r="HB199" s="64">
        <v>0</v>
      </c>
    </row>
    <row r="200" spans="1:210"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6" t="s">
        <v>202</v>
      </c>
      <c r="BA200" s="6">
        <v>0</v>
      </c>
      <c r="BB200" s="6">
        <v>0</v>
      </c>
      <c r="BC200" s="6">
        <v>0</v>
      </c>
      <c r="BD200" s="6">
        <v>0</v>
      </c>
      <c r="BG200" s="6" t="s">
        <v>202</v>
      </c>
      <c r="BH200" s="6">
        <v>0</v>
      </c>
      <c r="BI200" s="6">
        <v>0</v>
      </c>
      <c r="BJ200" s="6">
        <v>0</v>
      </c>
      <c r="BK200" s="6">
        <v>0</v>
      </c>
      <c r="BN200" s="6" t="s">
        <v>202</v>
      </c>
      <c r="BO200" s="6">
        <v>0</v>
      </c>
      <c r="BP200" s="6">
        <v>0</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c r="EF200" s="6" t="s">
        <v>202</v>
      </c>
      <c r="EG200" s="6">
        <v>0</v>
      </c>
      <c r="EH200" s="6">
        <v>0</v>
      </c>
      <c r="EI200" s="6">
        <v>0</v>
      </c>
      <c r="EJ200" s="6">
        <v>0</v>
      </c>
      <c r="EM200" s="6" t="s">
        <v>202</v>
      </c>
      <c r="EN200" s="6">
        <v>0</v>
      </c>
      <c r="EO200" s="6">
        <v>0</v>
      </c>
      <c r="EP200" s="6">
        <v>0</v>
      </c>
      <c r="EQ200" s="6">
        <v>0</v>
      </c>
      <c r="ET200" s="6" t="s">
        <v>202</v>
      </c>
      <c r="EU200" s="6">
        <v>0</v>
      </c>
      <c r="EV200" s="6">
        <v>0</v>
      </c>
      <c r="EW200" s="6">
        <v>0</v>
      </c>
      <c r="EX200" s="6">
        <v>0</v>
      </c>
      <c r="FA200" s="6" t="s">
        <v>202</v>
      </c>
      <c r="FB200" s="6">
        <v>0</v>
      </c>
      <c r="FC200" s="6">
        <v>0</v>
      </c>
      <c r="FD200" s="6">
        <v>0</v>
      </c>
      <c r="FE200" s="6">
        <v>0</v>
      </c>
      <c r="FH200" s="6" t="s">
        <v>202</v>
      </c>
      <c r="FI200" s="6">
        <v>0</v>
      </c>
      <c r="FJ200" s="6">
        <v>0</v>
      </c>
      <c r="FK200" s="6">
        <v>0</v>
      </c>
      <c r="FL200" s="6">
        <v>0</v>
      </c>
      <c r="FO200" s="6" t="s">
        <v>202</v>
      </c>
      <c r="FP200" s="6">
        <v>0</v>
      </c>
      <c r="FQ200" s="6">
        <v>0</v>
      </c>
      <c r="FR200" s="6">
        <v>0</v>
      </c>
      <c r="FS200" s="6">
        <v>0</v>
      </c>
      <c r="FV200" s="6" t="s">
        <v>202</v>
      </c>
      <c r="FW200" s="6">
        <v>0</v>
      </c>
      <c r="FX200" s="6">
        <v>0</v>
      </c>
      <c r="FY200" s="6">
        <v>0</v>
      </c>
      <c r="FZ200" s="6">
        <v>0</v>
      </c>
      <c r="GC200" s="6" t="s">
        <v>202</v>
      </c>
      <c r="GD200" s="6">
        <v>0</v>
      </c>
      <c r="GE200" s="6">
        <v>0</v>
      </c>
      <c r="GF200" s="6">
        <v>0</v>
      </c>
      <c r="GG200" s="6">
        <v>0</v>
      </c>
      <c r="GJ200" s="58" t="s">
        <v>202</v>
      </c>
      <c r="GK200" s="58">
        <v>0</v>
      </c>
      <c r="GL200" s="58">
        <v>0</v>
      </c>
      <c r="GM200" s="58">
        <v>0</v>
      </c>
      <c r="GN200" s="58">
        <v>0</v>
      </c>
      <c r="GQ200" s="58" t="s">
        <v>202</v>
      </c>
      <c r="GR200" s="58">
        <v>0</v>
      </c>
      <c r="GS200" s="58">
        <v>0</v>
      </c>
      <c r="GT200" s="58">
        <v>0</v>
      </c>
      <c r="GU200" s="58">
        <v>0</v>
      </c>
      <c r="GX200" s="64" t="s">
        <v>202</v>
      </c>
      <c r="GY200" s="64">
        <v>0</v>
      </c>
      <c r="GZ200" s="64">
        <v>0</v>
      </c>
      <c r="HA200" s="64">
        <v>0</v>
      </c>
      <c r="HB200" s="64">
        <v>0</v>
      </c>
    </row>
    <row r="201" spans="1:210"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0</v>
      </c>
      <c r="GS201" s="58">
        <v>0</v>
      </c>
      <c r="GT201" s="58">
        <v>0</v>
      </c>
      <c r="GU201" s="58">
        <v>0</v>
      </c>
      <c r="GX201" s="64" t="s">
        <v>203</v>
      </c>
      <c r="GY201" s="64">
        <v>0</v>
      </c>
      <c r="GZ201" s="64">
        <v>0</v>
      </c>
      <c r="HA201" s="64">
        <v>0</v>
      </c>
      <c r="HB201" s="64">
        <v>0</v>
      </c>
    </row>
    <row r="202" spans="1:210"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c r="EF202" s="6" t="s">
        <v>204</v>
      </c>
      <c r="EG202" s="6">
        <v>0</v>
      </c>
      <c r="EH202" s="6">
        <v>0</v>
      </c>
      <c r="EI202" s="6">
        <v>0</v>
      </c>
      <c r="EJ202" s="6">
        <v>0</v>
      </c>
      <c r="EM202" s="6" t="s">
        <v>204</v>
      </c>
      <c r="EN202" s="6">
        <v>0</v>
      </c>
      <c r="EO202" s="6">
        <v>0</v>
      </c>
      <c r="EP202" s="6">
        <v>0</v>
      </c>
      <c r="EQ202" s="6">
        <v>0</v>
      </c>
      <c r="ET202" s="6" t="s">
        <v>204</v>
      </c>
      <c r="EU202" s="6">
        <v>0</v>
      </c>
      <c r="EV202" s="6">
        <v>0</v>
      </c>
      <c r="EW202" s="6">
        <v>0</v>
      </c>
      <c r="EX202" s="6">
        <v>0</v>
      </c>
      <c r="FA202" s="6" t="s">
        <v>204</v>
      </c>
      <c r="FB202" s="6">
        <v>0</v>
      </c>
      <c r="FC202" s="6">
        <v>0</v>
      </c>
      <c r="FD202" s="6">
        <v>0</v>
      </c>
      <c r="FE202" s="6">
        <v>0</v>
      </c>
      <c r="FH202" s="6" t="s">
        <v>204</v>
      </c>
      <c r="FI202" s="6">
        <v>0</v>
      </c>
      <c r="FJ202" s="6">
        <v>0</v>
      </c>
      <c r="FK202" s="6">
        <v>0</v>
      </c>
      <c r="FL202" s="6">
        <v>0</v>
      </c>
      <c r="FO202" s="6" t="s">
        <v>204</v>
      </c>
      <c r="FP202" s="6">
        <v>0</v>
      </c>
      <c r="FQ202" s="6">
        <v>0</v>
      </c>
      <c r="FR202" s="6">
        <v>0</v>
      </c>
      <c r="FS202" s="6">
        <v>0</v>
      </c>
      <c r="FV202" s="6" t="s">
        <v>204</v>
      </c>
      <c r="FW202" s="6">
        <v>0</v>
      </c>
      <c r="FX202" s="6">
        <v>0</v>
      </c>
      <c r="FY202" s="6">
        <v>0</v>
      </c>
      <c r="FZ202" s="6">
        <v>0</v>
      </c>
      <c r="GC202" s="6" t="s">
        <v>204</v>
      </c>
      <c r="GD202" s="6">
        <v>0</v>
      </c>
      <c r="GE202" s="6">
        <v>0</v>
      </c>
      <c r="GF202" s="6">
        <v>0</v>
      </c>
      <c r="GG202" s="6">
        <v>0</v>
      </c>
      <c r="GJ202" s="58" t="s">
        <v>204</v>
      </c>
      <c r="GK202" s="58">
        <v>0</v>
      </c>
      <c r="GL202" s="58">
        <v>0</v>
      </c>
      <c r="GM202" s="58">
        <v>0</v>
      </c>
      <c r="GN202" s="58">
        <v>0</v>
      </c>
      <c r="GQ202" s="58" t="s">
        <v>204</v>
      </c>
      <c r="GR202" s="58">
        <v>0</v>
      </c>
      <c r="GS202" s="58">
        <v>0</v>
      </c>
      <c r="GT202" s="58">
        <v>0</v>
      </c>
      <c r="GU202" s="58">
        <v>0</v>
      </c>
      <c r="GX202" s="64" t="s">
        <v>204</v>
      </c>
      <c r="GY202" s="64">
        <v>0</v>
      </c>
      <c r="GZ202" s="64">
        <v>0</v>
      </c>
      <c r="HA202" s="64">
        <v>0</v>
      </c>
      <c r="HB202" s="64">
        <v>0</v>
      </c>
    </row>
    <row r="203" spans="1:210"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0.62</v>
      </c>
      <c r="S203" s="1">
        <v>0</v>
      </c>
      <c r="T203" s="1">
        <v>0.87</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v>
      </c>
      <c r="BI203" s="6">
        <v>0</v>
      </c>
      <c r="BJ203" s="6">
        <v>0</v>
      </c>
      <c r="BK203" s="6">
        <v>0</v>
      </c>
      <c r="BN203" s="6" t="s">
        <v>205</v>
      </c>
      <c r="BO203" s="6">
        <v>0</v>
      </c>
      <c r="BP203" s="6">
        <v>0</v>
      </c>
      <c r="BQ203" s="6">
        <v>0</v>
      </c>
      <c r="BR203" s="6">
        <v>0</v>
      </c>
      <c r="BU203" s="6" t="s">
        <v>205</v>
      </c>
      <c r="BV203" s="6">
        <v>0</v>
      </c>
      <c r="BW203" s="6">
        <v>0</v>
      </c>
      <c r="BX203" s="6">
        <v>0</v>
      </c>
      <c r="BY203" s="6">
        <v>0</v>
      </c>
      <c r="CB203" s="6" t="s">
        <v>205</v>
      </c>
      <c r="CC203" s="6">
        <v>0.09</v>
      </c>
      <c r="CD203" s="6">
        <v>0</v>
      </c>
      <c r="CE203" s="6">
        <v>0.11</v>
      </c>
      <c r="CF203" s="6">
        <v>0</v>
      </c>
      <c r="CI203" s="6" t="s">
        <v>205</v>
      </c>
      <c r="CJ203" s="6">
        <v>0</v>
      </c>
      <c r="CK203" s="6">
        <v>0</v>
      </c>
      <c r="CL203" s="6">
        <v>0</v>
      </c>
      <c r="CM203" s="6">
        <v>0</v>
      </c>
      <c r="CP203" s="6" t="s">
        <v>205</v>
      </c>
      <c r="CQ203" s="6">
        <v>0</v>
      </c>
      <c r="CR203" s="6">
        <v>0</v>
      </c>
      <c r="CS203" s="6">
        <v>0</v>
      </c>
      <c r="CT203" s="6">
        <v>0</v>
      </c>
      <c r="CW203" s="6" t="s">
        <v>205</v>
      </c>
      <c r="CX203" s="6">
        <v>0</v>
      </c>
      <c r="CY203" s="6">
        <v>0</v>
      </c>
      <c r="CZ203" s="6">
        <v>0</v>
      </c>
      <c r="DA203" s="6">
        <v>0</v>
      </c>
      <c r="DD203" s="6" t="s">
        <v>205</v>
      </c>
      <c r="DE203" s="6">
        <v>0</v>
      </c>
      <c r="DF203" s="6">
        <v>0</v>
      </c>
      <c r="DG203" s="6">
        <v>0</v>
      </c>
      <c r="DH203" s="6">
        <v>0</v>
      </c>
      <c r="DK203" s="6" t="s">
        <v>205</v>
      </c>
      <c r="DL203" s="6">
        <v>0</v>
      </c>
      <c r="DM203" s="6">
        <v>0</v>
      </c>
      <c r="DN203" s="6">
        <v>0</v>
      </c>
      <c r="DO203" s="6">
        <v>0</v>
      </c>
      <c r="DR203" s="6" t="s">
        <v>205</v>
      </c>
      <c r="DS203" s="6">
        <v>0.34</v>
      </c>
      <c r="DT203" s="6">
        <v>0</v>
      </c>
      <c r="DU203" s="6">
        <v>0</v>
      </c>
      <c r="DV203" s="6">
        <v>0</v>
      </c>
      <c r="DY203" s="6" t="s">
        <v>205</v>
      </c>
      <c r="DZ203" s="6">
        <v>0.52</v>
      </c>
      <c r="EA203" s="6">
        <v>0</v>
      </c>
      <c r="EB203" s="6">
        <v>0</v>
      </c>
      <c r="EC203" s="6">
        <v>0</v>
      </c>
      <c r="EF203" s="6" t="s">
        <v>205</v>
      </c>
      <c r="EG203" s="6">
        <v>0</v>
      </c>
      <c r="EH203" s="6">
        <v>0</v>
      </c>
      <c r="EI203" s="6">
        <v>0</v>
      </c>
      <c r="EJ203" s="6">
        <v>0</v>
      </c>
      <c r="EM203" s="6" t="s">
        <v>205</v>
      </c>
      <c r="EN203" s="6">
        <v>0</v>
      </c>
      <c r="EO203" s="6">
        <v>0</v>
      </c>
      <c r="EP203" s="6">
        <v>0</v>
      </c>
      <c r="EQ203" s="6">
        <v>0</v>
      </c>
      <c r="ET203" s="6" t="s">
        <v>205</v>
      </c>
      <c r="EU203" s="6">
        <v>0</v>
      </c>
      <c r="EV203" s="6">
        <v>0</v>
      </c>
      <c r="EW203" s="6">
        <v>0</v>
      </c>
      <c r="EX203" s="6">
        <v>0</v>
      </c>
      <c r="FA203" s="6" t="s">
        <v>205</v>
      </c>
      <c r="FB203" s="6">
        <v>0</v>
      </c>
      <c r="FC203" s="6">
        <v>0</v>
      </c>
      <c r="FD203" s="6">
        <v>0</v>
      </c>
      <c r="FE203" s="6">
        <v>0</v>
      </c>
      <c r="FH203" s="6" t="s">
        <v>205</v>
      </c>
      <c r="FI203" s="6">
        <v>0.31</v>
      </c>
      <c r="FJ203" s="6">
        <v>0</v>
      </c>
      <c r="FK203" s="6">
        <v>0</v>
      </c>
      <c r="FL203" s="6">
        <v>0</v>
      </c>
      <c r="FO203" s="6" t="s">
        <v>205</v>
      </c>
      <c r="FP203" s="6">
        <v>0</v>
      </c>
      <c r="FQ203" s="6">
        <v>0</v>
      </c>
      <c r="FR203" s="6">
        <v>0</v>
      </c>
      <c r="FS203" s="6">
        <v>0</v>
      </c>
      <c r="FV203" s="6" t="s">
        <v>205</v>
      </c>
      <c r="FW203" s="6">
        <v>0.61</v>
      </c>
      <c r="FX203" s="6">
        <v>0</v>
      </c>
      <c r="FY203" s="6">
        <v>0</v>
      </c>
      <c r="FZ203" s="6">
        <v>0</v>
      </c>
      <c r="GC203" s="6" t="s">
        <v>205</v>
      </c>
      <c r="GD203" s="6">
        <v>0</v>
      </c>
      <c r="GE203" s="6">
        <v>0</v>
      </c>
      <c r="GF203" s="6">
        <v>0</v>
      </c>
      <c r="GG203" s="6">
        <v>0</v>
      </c>
      <c r="GJ203" s="58" t="s">
        <v>205</v>
      </c>
      <c r="GK203" s="58">
        <v>0</v>
      </c>
      <c r="GL203" s="58">
        <v>0</v>
      </c>
      <c r="GM203" s="58">
        <v>0</v>
      </c>
      <c r="GN203" s="58">
        <v>0</v>
      </c>
      <c r="GQ203" s="58" t="s">
        <v>205</v>
      </c>
      <c r="GR203" s="58">
        <v>0</v>
      </c>
      <c r="GS203" s="58">
        <v>0</v>
      </c>
      <c r="GT203" s="58">
        <v>0</v>
      </c>
      <c r="GU203" s="58">
        <v>0</v>
      </c>
      <c r="GX203" s="64" t="s">
        <v>205</v>
      </c>
      <c r="GY203" s="64">
        <v>0</v>
      </c>
      <c r="GZ203" s="64">
        <v>0</v>
      </c>
      <c r="HA203" s="64">
        <v>0</v>
      </c>
      <c r="HB203" s="64">
        <v>0</v>
      </c>
    </row>
    <row r="204" spans="1:210"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6" t="s">
        <v>206</v>
      </c>
      <c r="BA204" s="6">
        <v>0</v>
      </c>
      <c r="BB204" s="6">
        <v>0</v>
      </c>
      <c r="BC204" s="6">
        <v>0</v>
      </c>
      <c r="BD204" s="6">
        <v>0</v>
      </c>
      <c r="BG204" s="6" t="s">
        <v>206</v>
      </c>
      <c r="BH204" s="6">
        <v>0</v>
      </c>
      <c r="BI204" s="6">
        <v>0</v>
      </c>
      <c r="BJ204" s="6">
        <v>0</v>
      </c>
      <c r="BK204" s="6">
        <v>0</v>
      </c>
      <c r="BN204" s="6" t="s">
        <v>206</v>
      </c>
      <c r="BO204" s="6">
        <v>0</v>
      </c>
      <c r="BP204" s="6">
        <v>0</v>
      </c>
      <c r="BQ204" s="6">
        <v>0</v>
      </c>
      <c r="BR204" s="6">
        <v>0</v>
      </c>
      <c r="BU204" s="6" t="s">
        <v>206</v>
      </c>
      <c r="BV204" s="6">
        <v>0</v>
      </c>
      <c r="BW204" s="6">
        <v>0</v>
      </c>
      <c r="BX204" s="6">
        <v>0</v>
      </c>
      <c r="BY204" s="6">
        <v>0</v>
      </c>
      <c r="CB204" s="6" t="s">
        <v>206</v>
      </c>
      <c r="CC204" s="6">
        <v>0</v>
      </c>
      <c r="CD204" s="6">
        <v>0</v>
      </c>
      <c r="CE204" s="6">
        <v>0</v>
      </c>
      <c r="CF204" s="6">
        <v>0</v>
      </c>
      <c r="CI204" s="6" t="s">
        <v>206</v>
      </c>
      <c r="CJ204" s="6">
        <v>0</v>
      </c>
      <c r="CK204" s="6">
        <v>0</v>
      </c>
      <c r="CL204" s="6">
        <v>0</v>
      </c>
      <c r="CM204" s="6">
        <v>0</v>
      </c>
      <c r="CP204" s="6" t="s">
        <v>206</v>
      </c>
      <c r="CQ204" s="6">
        <v>0.31</v>
      </c>
      <c r="CR204" s="6">
        <v>0</v>
      </c>
      <c r="CS204" s="6">
        <v>0.39</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v>
      </c>
      <c r="EH204" s="6">
        <v>0</v>
      </c>
      <c r="EI204" s="6">
        <v>0</v>
      </c>
      <c r="EJ204" s="6">
        <v>0</v>
      </c>
      <c r="EM204" s="6" t="s">
        <v>206</v>
      </c>
      <c r="EN204" s="6">
        <v>0</v>
      </c>
      <c r="EO204" s="6">
        <v>0</v>
      </c>
      <c r="EP204" s="6">
        <v>0</v>
      </c>
      <c r="EQ204" s="6">
        <v>0</v>
      </c>
      <c r="ET204" s="6" t="s">
        <v>206</v>
      </c>
      <c r="EU204" s="6">
        <v>0</v>
      </c>
      <c r="EV204" s="6">
        <v>0</v>
      </c>
      <c r="EW204" s="6">
        <v>0</v>
      </c>
      <c r="EX204" s="6">
        <v>0</v>
      </c>
      <c r="FA204" s="6" t="s">
        <v>206</v>
      </c>
      <c r="FB204" s="6">
        <v>0</v>
      </c>
      <c r="FC204" s="6">
        <v>0</v>
      </c>
      <c r="FD204" s="6">
        <v>0</v>
      </c>
      <c r="FE204" s="6">
        <v>0</v>
      </c>
      <c r="FH204" s="6" t="s">
        <v>206</v>
      </c>
      <c r="FI204" s="6">
        <v>0</v>
      </c>
      <c r="FJ204" s="6">
        <v>0</v>
      </c>
      <c r="FK204" s="6">
        <v>0</v>
      </c>
      <c r="FL204" s="6">
        <v>0</v>
      </c>
      <c r="FO204" s="6" t="s">
        <v>206</v>
      </c>
      <c r="FP204" s="6">
        <v>0</v>
      </c>
      <c r="FQ204" s="6">
        <v>0</v>
      </c>
      <c r="FR204" s="6">
        <v>0</v>
      </c>
      <c r="FS204" s="6">
        <v>0</v>
      </c>
      <c r="FV204" s="6" t="s">
        <v>206</v>
      </c>
      <c r="FW204" s="6">
        <v>0</v>
      </c>
      <c r="FX204" s="6">
        <v>0</v>
      </c>
      <c r="FY204" s="6">
        <v>0</v>
      </c>
      <c r="FZ204" s="6">
        <v>0</v>
      </c>
      <c r="GC204" s="6" t="s">
        <v>206</v>
      </c>
      <c r="GD204" s="6">
        <v>0</v>
      </c>
      <c r="GE204" s="6">
        <v>0</v>
      </c>
      <c r="GF204" s="6">
        <v>0</v>
      </c>
      <c r="GG204" s="6">
        <v>0</v>
      </c>
      <c r="GJ204" s="58" t="s">
        <v>206</v>
      </c>
      <c r="GK204" s="58">
        <v>0</v>
      </c>
      <c r="GL204" s="58">
        <v>0</v>
      </c>
      <c r="GM204" s="58">
        <v>0</v>
      </c>
      <c r="GN204" s="58">
        <v>0</v>
      </c>
      <c r="GQ204" s="58" t="s">
        <v>206</v>
      </c>
      <c r="GR204" s="58">
        <v>0</v>
      </c>
      <c r="GS204" s="58">
        <v>0</v>
      </c>
      <c r="GT204" s="58">
        <v>0</v>
      </c>
      <c r="GU204" s="58">
        <v>0</v>
      </c>
      <c r="GX204" s="64" t="s">
        <v>206</v>
      </c>
      <c r="GY204" s="64">
        <v>0</v>
      </c>
      <c r="GZ204" s="64">
        <v>0</v>
      </c>
      <c r="HA204" s="64">
        <v>0</v>
      </c>
      <c r="HB204" s="64">
        <v>0</v>
      </c>
    </row>
    <row r="205" spans="1:210" x14ac:dyDescent="0.3">
      <c r="A205" s="1">
        <v>10.000000000000014</v>
      </c>
      <c r="B205" s="1">
        <v>10.050000000000015</v>
      </c>
      <c r="C205" s="1" t="s">
        <v>207</v>
      </c>
      <c r="D205" s="1">
        <v>0</v>
      </c>
      <c r="E205" s="1">
        <v>0</v>
      </c>
      <c r="F205" s="1">
        <v>0</v>
      </c>
      <c r="G205" s="1">
        <v>0</v>
      </c>
      <c r="H205" s="1"/>
      <c r="I205" s="1"/>
      <c r="J205" s="1" t="s">
        <v>207</v>
      </c>
      <c r="K205" s="1">
        <v>0.51</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6" t="s">
        <v>207</v>
      </c>
      <c r="BA205" s="6">
        <v>0</v>
      </c>
      <c r="BB205" s="6">
        <v>0</v>
      </c>
      <c r="BC205" s="6">
        <v>0</v>
      </c>
      <c r="BD205" s="6">
        <v>0</v>
      </c>
      <c r="BG205" s="6" t="s">
        <v>207</v>
      </c>
      <c r="BH205" s="6">
        <v>0</v>
      </c>
      <c r="BI205" s="6">
        <v>0</v>
      </c>
      <c r="BJ205" s="6">
        <v>0</v>
      </c>
      <c r="BK205" s="6">
        <v>0</v>
      </c>
      <c r="BN205" s="6" t="s">
        <v>207</v>
      </c>
      <c r="BO205" s="6">
        <v>0</v>
      </c>
      <c r="BP205" s="6">
        <v>0</v>
      </c>
      <c r="BQ205" s="6">
        <v>0</v>
      </c>
      <c r="BR205" s="6">
        <v>0</v>
      </c>
      <c r="BU205" s="6" t="s">
        <v>207</v>
      </c>
      <c r="BV205" s="6">
        <v>0</v>
      </c>
      <c r="BW205" s="6">
        <v>0</v>
      </c>
      <c r="BX205" s="6">
        <v>0</v>
      </c>
      <c r="BY205" s="6">
        <v>0</v>
      </c>
      <c r="CB205" s="6" t="s">
        <v>207</v>
      </c>
      <c r="CC205" s="6">
        <v>0</v>
      </c>
      <c r="CD205" s="6">
        <v>0</v>
      </c>
      <c r="CE205" s="6">
        <v>0</v>
      </c>
      <c r="CF205" s="6">
        <v>0</v>
      </c>
      <c r="CI205" s="6" t="s">
        <v>207</v>
      </c>
      <c r="CJ205" s="6">
        <v>0.32</v>
      </c>
      <c r="CK205" s="6">
        <v>0</v>
      </c>
      <c r="CL205" s="6">
        <v>0.31</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c r="EF205" s="6" t="s">
        <v>207</v>
      </c>
      <c r="EG205" s="6">
        <v>0</v>
      </c>
      <c r="EH205" s="6">
        <v>0</v>
      </c>
      <c r="EI205" s="6">
        <v>0</v>
      </c>
      <c r="EJ205" s="6">
        <v>0</v>
      </c>
      <c r="EM205" s="6" t="s">
        <v>207</v>
      </c>
      <c r="EN205" s="6">
        <v>0</v>
      </c>
      <c r="EO205" s="6">
        <v>0</v>
      </c>
      <c r="EP205" s="6">
        <v>0</v>
      </c>
      <c r="EQ205" s="6">
        <v>0</v>
      </c>
      <c r="ET205" s="6" t="s">
        <v>207</v>
      </c>
      <c r="EU205" s="6">
        <v>0.1</v>
      </c>
      <c r="EV205" s="6">
        <v>0</v>
      </c>
      <c r="EW205" s="6">
        <v>0</v>
      </c>
      <c r="EX205" s="6">
        <v>0</v>
      </c>
      <c r="FA205" s="6" t="s">
        <v>207</v>
      </c>
      <c r="FB205" s="6">
        <v>0</v>
      </c>
      <c r="FC205" s="6">
        <v>0</v>
      </c>
      <c r="FD205" s="6">
        <v>0</v>
      </c>
      <c r="FE205" s="6">
        <v>0</v>
      </c>
      <c r="FH205" s="6" t="s">
        <v>207</v>
      </c>
      <c r="FI205" s="6">
        <v>0</v>
      </c>
      <c r="FJ205" s="6">
        <v>0</v>
      </c>
      <c r="FK205" s="6">
        <v>0</v>
      </c>
      <c r="FL205" s="6">
        <v>0</v>
      </c>
      <c r="FO205" s="6" t="s">
        <v>207</v>
      </c>
      <c r="FP205" s="6">
        <v>0</v>
      </c>
      <c r="FQ205" s="6">
        <v>0</v>
      </c>
      <c r="FR205" s="6">
        <v>0</v>
      </c>
      <c r="FS205" s="6">
        <v>0</v>
      </c>
      <c r="FV205" s="6" t="s">
        <v>207</v>
      </c>
      <c r="FW205" s="6">
        <v>0</v>
      </c>
      <c r="FX205" s="6">
        <v>0</v>
      </c>
      <c r="FY205" s="6">
        <v>0</v>
      </c>
      <c r="FZ205" s="6">
        <v>0</v>
      </c>
      <c r="GC205" s="6" t="s">
        <v>207</v>
      </c>
      <c r="GD205" s="6">
        <v>0.49</v>
      </c>
      <c r="GE205" s="6">
        <v>0</v>
      </c>
      <c r="GF205" s="6">
        <v>0</v>
      </c>
      <c r="GG205" s="6">
        <v>0</v>
      </c>
      <c r="GJ205" s="58" t="s">
        <v>207</v>
      </c>
      <c r="GK205" s="58">
        <v>0</v>
      </c>
      <c r="GL205" s="58">
        <v>0</v>
      </c>
      <c r="GM205" s="58">
        <v>0</v>
      </c>
      <c r="GN205" s="58">
        <v>0</v>
      </c>
      <c r="GQ205" s="58" t="s">
        <v>207</v>
      </c>
      <c r="GR205" s="58">
        <v>0</v>
      </c>
      <c r="GS205" s="58">
        <v>0</v>
      </c>
      <c r="GT205" s="58">
        <v>0</v>
      </c>
      <c r="GU205" s="58">
        <v>0</v>
      </c>
      <c r="GX205" s="64" t="s">
        <v>207</v>
      </c>
      <c r="GY205" s="64">
        <v>0</v>
      </c>
      <c r="GZ205" s="64">
        <v>0</v>
      </c>
      <c r="HA205" s="64">
        <v>0</v>
      </c>
      <c r="HB205" s="64">
        <v>0</v>
      </c>
    </row>
    <row r="206" spans="1:210"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v>
      </c>
      <c r="BI206" s="6">
        <v>0</v>
      </c>
      <c r="BJ206" s="6">
        <v>0</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4" t="s">
        <v>208</v>
      </c>
      <c r="GY206" s="64">
        <v>0</v>
      </c>
      <c r="GZ206" s="64">
        <v>0</v>
      </c>
      <c r="HA206" s="64">
        <v>0</v>
      </c>
      <c r="HB206" s="64">
        <v>0</v>
      </c>
    </row>
    <row r="207" spans="1:210"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v>
      </c>
      <c r="FC207" s="6">
        <v>0</v>
      </c>
      <c r="FD207" s="6">
        <v>0</v>
      </c>
      <c r="FE207" s="6">
        <v>0</v>
      </c>
      <c r="FH207" s="6" t="s">
        <v>209</v>
      </c>
      <c r="FI207" s="6">
        <v>0</v>
      </c>
      <c r="FJ207" s="6">
        <v>0</v>
      </c>
      <c r="FK207" s="6">
        <v>0</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4" t="s">
        <v>209</v>
      </c>
      <c r="GY207" s="64">
        <v>0</v>
      </c>
      <c r="GZ207" s="64">
        <v>0</v>
      </c>
      <c r="HA207" s="64">
        <v>0</v>
      </c>
      <c r="HB207" s="64">
        <v>0</v>
      </c>
    </row>
    <row r="208" spans="1:210"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v>
      </c>
      <c r="BP208" s="6">
        <v>0</v>
      </c>
      <c r="BQ208" s="6">
        <v>0</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4" t="s">
        <v>210</v>
      </c>
      <c r="GY208" s="64">
        <v>0</v>
      </c>
      <c r="GZ208" s="64">
        <v>0</v>
      </c>
      <c r="HA208" s="64">
        <v>0</v>
      </c>
      <c r="HB208" s="64">
        <v>0</v>
      </c>
    </row>
    <row r="209" spans="1:210"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v>
      </c>
      <c r="GS209" s="58">
        <v>0</v>
      </c>
      <c r="GT209" s="58">
        <v>0</v>
      </c>
      <c r="GU209" s="58">
        <v>0</v>
      </c>
      <c r="GX209" s="64" t="s">
        <v>211</v>
      </c>
      <c r="GY209" s="64">
        <v>0</v>
      </c>
      <c r="GZ209" s="64">
        <v>0</v>
      </c>
      <c r="HA209" s="64">
        <v>0</v>
      </c>
      <c r="HB209" s="64">
        <v>0</v>
      </c>
    </row>
    <row r="210" spans="1:210"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v>
      </c>
      <c r="BB210" s="6">
        <v>0</v>
      </c>
      <c r="BC210" s="6">
        <v>0</v>
      </c>
      <c r="BD210" s="6">
        <v>0</v>
      </c>
      <c r="BG210" s="6" t="s">
        <v>212</v>
      </c>
      <c r="BH210" s="6">
        <v>0</v>
      </c>
      <c r="BI210" s="6">
        <v>0</v>
      </c>
      <c r="BJ210" s="6">
        <v>0</v>
      </c>
      <c r="BK210" s="6">
        <v>0</v>
      </c>
      <c r="BN210" s="6" t="s">
        <v>212</v>
      </c>
      <c r="BO210" s="6">
        <v>0</v>
      </c>
      <c r="BP210" s="6">
        <v>0</v>
      </c>
      <c r="BQ210" s="6">
        <v>0</v>
      </c>
      <c r="BR210" s="6">
        <v>0</v>
      </c>
      <c r="BU210" s="6" t="s">
        <v>212</v>
      </c>
      <c r="BV210" s="6">
        <v>0</v>
      </c>
      <c r="BW210" s="6">
        <v>0</v>
      </c>
      <c r="BX210" s="6">
        <v>0</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v>
      </c>
      <c r="FJ210" s="6">
        <v>0</v>
      </c>
      <c r="FK210" s="6">
        <v>0</v>
      </c>
      <c r="FL210" s="6">
        <v>0</v>
      </c>
      <c r="FO210" s="6" t="s">
        <v>212</v>
      </c>
      <c r="FP210" s="6">
        <v>0</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4" t="s">
        <v>212</v>
      </c>
      <c r="GY210" s="64">
        <v>0</v>
      </c>
      <c r="GZ210" s="64">
        <v>0</v>
      </c>
      <c r="HA210" s="64">
        <v>0</v>
      </c>
      <c r="HB210" s="64">
        <v>0</v>
      </c>
    </row>
    <row r="211" spans="1:210"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4" t="s">
        <v>213</v>
      </c>
      <c r="GY211" s="64">
        <v>0</v>
      </c>
      <c r="GZ211" s="64">
        <v>0</v>
      </c>
      <c r="HA211" s="64">
        <v>0</v>
      </c>
      <c r="HB211" s="64">
        <v>0</v>
      </c>
    </row>
    <row r="212" spans="1:210"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v>
      </c>
      <c r="FQ212" s="6">
        <v>0</v>
      </c>
      <c r="FR212" s="6">
        <v>0</v>
      </c>
      <c r="FS212" s="6">
        <v>0</v>
      </c>
      <c r="FV212" s="6" t="s">
        <v>214</v>
      </c>
      <c r="FW212" s="6">
        <v>0</v>
      </c>
      <c r="FX212" s="6">
        <v>0</v>
      </c>
      <c r="FY212" s="6">
        <v>0</v>
      </c>
      <c r="FZ212" s="6">
        <v>0</v>
      </c>
      <c r="GC212" s="6" t="s">
        <v>214</v>
      </c>
      <c r="GD212" s="6">
        <v>0</v>
      </c>
      <c r="GE212" s="6">
        <v>0</v>
      </c>
      <c r="GF212" s="6">
        <v>0</v>
      </c>
      <c r="GG212" s="6">
        <v>0</v>
      </c>
      <c r="GJ212" s="58" t="s">
        <v>214</v>
      </c>
      <c r="GK212" s="58">
        <v>0</v>
      </c>
      <c r="GL212" s="58">
        <v>0</v>
      </c>
      <c r="GM212" s="58">
        <v>0</v>
      </c>
      <c r="GN212" s="58">
        <v>0</v>
      </c>
      <c r="GQ212" s="58" t="s">
        <v>214</v>
      </c>
      <c r="GR212" s="58">
        <v>0</v>
      </c>
      <c r="GS212" s="58">
        <v>0</v>
      </c>
      <c r="GT212" s="58">
        <v>0</v>
      </c>
      <c r="GU212" s="58">
        <v>0</v>
      </c>
      <c r="GX212" s="64" t="s">
        <v>214</v>
      </c>
      <c r="GY212" s="64">
        <v>0</v>
      </c>
      <c r="GZ212" s="64">
        <v>0</v>
      </c>
      <c r="HA212" s="64">
        <v>0</v>
      </c>
      <c r="HB212" s="64">
        <v>0</v>
      </c>
    </row>
    <row r="213" spans="1:210"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v>
      </c>
      <c r="BP213" s="6">
        <v>0</v>
      </c>
      <c r="BQ213" s="6">
        <v>0</v>
      </c>
      <c r="BR213" s="6">
        <v>0</v>
      </c>
      <c r="BU213" s="6" t="s">
        <v>215</v>
      </c>
      <c r="BV213" s="6">
        <v>0</v>
      </c>
      <c r="BW213" s="6">
        <v>0</v>
      </c>
      <c r="BX213" s="6">
        <v>0</v>
      </c>
      <c r="BY213" s="6">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v>
      </c>
      <c r="FC213" s="6">
        <v>0</v>
      </c>
      <c r="FD213" s="6">
        <v>0</v>
      </c>
      <c r="FE213" s="6">
        <v>0</v>
      </c>
      <c r="FH213" s="6" t="s">
        <v>215</v>
      </c>
      <c r="FI213" s="6">
        <v>0</v>
      </c>
      <c r="FJ213" s="6">
        <v>0</v>
      </c>
      <c r="FK213" s="6">
        <v>0</v>
      </c>
      <c r="FL213" s="6">
        <v>0</v>
      </c>
      <c r="FO213" s="6" t="s">
        <v>215</v>
      </c>
      <c r="FP213" s="6">
        <v>0</v>
      </c>
      <c r="FQ213" s="6">
        <v>0</v>
      </c>
      <c r="FR213" s="6">
        <v>0</v>
      </c>
      <c r="FS213" s="6">
        <v>0</v>
      </c>
      <c r="FV213" s="6" t="s">
        <v>215</v>
      </c>
      <c r="FW213" s="6">
        <v>0</v>
      </c>
      <c r="FX213" s="6">
        <v>0</v>
      </c>
      <c r="FY213" s="6">
        <v>0</v>
      </c>
      <c r="FZ213" s="6">
        <v>0</v>
      </c>
      <c r="GC213" s="6" t="s">
        <v>215</v>
      </c>
      <c r="GD213" s="6">
        <v>0</v>
      </c>
      <c r="GE213" s="6">
        <v>0</v>
      </c>
      <c r="GF213" s="6">
        <v>0</v>
      </c>
      <c r="GG213" s="6">
        <v>0</v>
      </c>
      <c r="GJ213" s="58" t="s">
        <v>215</v>
      </c>
      <c r="GK213" s="58">
        <v>0.38</v>
      </c>
      <c r="GL213" s="58">
        <v>0</v>
      </c>
      <c r="GM213" s="58">
        <v>0</v>
      </c>
      <c r="GN213" s="58">
        <v>0</v>
      </c>
      <c r="GQ213" s="58" t="s">
        <v>215</v>
      </c>
      <c r="GR213" s="58">
        <v>0</v>
      </c>
      <c r="GS213" s="58">
        <v>0</v>
      </c>
      <c r="GT213" s="58">
        <v>0</v>
      </c>
      <c r="GU213" s="58">
        <v>0</v>
      </c>
      <c r="GX213" s="64" t="s">
        <v>215</v>
      </c>
      <c r="GY213" s="64">
        <v>0</v>
      </c>
      <c r="GZ213" s="64">
        <v>0</v>
      </c>
      <c r="HA213" s="64">
        <v>0</v>
      </c>
      <c r="HB213" s="64">
        <v>0</v>
      </c>
    </row>
    <row r="214" spans="1:210"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v>
      </c>
      <c r="EV214" s="6">
        <v>0</v>
      </c>
      <c r="EW214" s="6">
        <v>0</v>
      </c>
      <c r="EX214" s="6">
        <v>0</v>
      </c>
      <c r="FA214" s="6" t="s">
        <v>216</v>
      </c>
      <c r="FB214" s="6">
        <v>0</v>
      </c>
      <c r="FC214" s="6">
        <v>0</v>
      </c>
      <c r="FD214" s="6">
        <v>0</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0</v>
      </c>
      <c r="GE214" s="6">
        <v>0</v>
      </c>
      <c r="GF214" s="6">
        <v>0</v>
      </c>
      <c r="GG214" s="6">
        <v>0</v>
      </c>
      <c r="GJ214" s="58" t="s">
        <v>216</v>
      </c>
      <c r="GK214" s="58">
        <v>0</v>
      </c>
      <c r="GL214" s="58">
        <v>0</v>
      </c>
      <c r="GM214" s="58">
        <v>0</v>
      </c>
      <c r="GN214" s="58">
        <v>0</v>
      </c>
      <c r="GQ214" s="58" t="s">
        <v>216</v>
      </c>
      <c r="GR214" s="58">
        <v>0</v>
      </c>
      <c r="GS214" s="58">
        <v>0</v>
      </c>
      <c r="GT214" s="58">
        <v>0</v>
      </c>
      <c r="GU214" s="58">
        <v>0</v>
      </c>
      <c r="GX214" s="64" t="s">
        <v>216</v>
      </c>
      <c r="GY214" s="64">
        <v>0</v>
      </c>
      <c r="GZ214" s="64">
        <v>0</v>
      </c>
      <c r="HA214" s="64">
        <v>0</v>
      </c>
      <c r="HB214" s="64">
        <v>0</v>
      </c>
    </row>
    <row r="215" spans="1:210"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v>
      </c>
      <c r="EV215" s="6">
        <v>0</v>
      </c>
      <c r="EW215" s="6">
        <v>0</v>
      </c>
      <c r="EX215" s="6">
        <v>0</v>
      </c>
      <c r="FA215" s="6" t="s">
        <v>217</v>
      </c>
      <c r="FB215" s="6">
        <v>0</v>
      </c>
      <c r="FC215" s="6">
        <v>0</v>
      </c>
      <c r="FD215" s="6">
        <v>0</v>
      </c>
      <c r="FE215" s="6">
        <v>0</v>
      </c>
      <c r="FH215" s="6" t="s">
        <v>217</v>
      </c>
      <c r="FI215" s="6">
        <v>0</v>
      </c>
      <c r="FJ215" s="6">
        <v>0</v>
      </c>
      <c r="FK215" s="6">
        <v>0</v>
      </c>
      <c r="FL215" s="6">
        <v>0</v>
      </c>
      <c r="FO215" s="6" t="s">
        <v>217</v>
      </c>
      <c r="FP215" s="6">
        <v>0</v>
      </c>
      <c r="FQ215" s="6">
        <v>0</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4" t="s">
        <v>217</v>
      </c>
      <c r="GY215" s="64">
        <v>0</v>
      </c>
      <c r="GZ215" s="64">
        <v>0</v>
      </c>
      <c r="HA215" s="64">
        <v>0</v>
      </c>
      <c r="HB215" s="64">
        <v>0</v>
      </c>
    </row>
    <row r="216" spans="1:210" x14ac:dyDescent="0.3">
      <c r="A216" s="1">
        <v>10.550000000000022</v>
      </c>
      <c r="B216" s="1">
        <v>10.600000000000023</v>
      </c>
      <c r="C216" s="1" t="s">
        <v>218</v>
      </c>
      <c r="D216" s="1">
        <v>0.28999999999999998</v>
      </c>
      <c r="E216" s="1">
        <v>0</v>
      </c>
      <c r="F216" s="1">
        <v>0.39</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v>
      </c>
      <c r="GS216" s="58">
        <v>0</v>
      </c>
      <c r="GT216" s="58">
        <v>0</v>
      </c>
      <c r="GU216" s="58">
        <v>0</v>
      </c>
      <c r="GX216" s="64" t="s">
        <v>218</v>
      </c>
      <c r="GY216" s="64">
        <v>0</v>
      </c>
      <c r="GZ216" s="64">
        <v>0</v>
      </c>
      <c r="HA216" s="64">
        <v>0</v>
      </c>
      <c r="HB216" s="64">
        <v>0</v>
      </c>
    </row>
    <row r="217" spans="1:210"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v>
      </c>
      <c r="BW217" s="6">
        <v>0</v>
      </c>
      <c r="BX217" s="6">
        <v>0</v>
      </c>
      <c r="BY217" s="6">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v>
      </c>
      <c r="FX217" s="6">
        <v>0</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4" t="s">
        <v>219</v>
      </c>
      <c r="GY217" s="64">
        <v>0</v>
      </c>
      <c r="GZ217" s="64">
        <v>0</v>
      </c>
      <c r="HA217" s="64">
        <v>0</v>
      </c>
      <c r="HB217" s="64">
        <v>0</v>
      </c>
    </row>
    <row r="218" spans="1:210"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4" t="s">
        <v>220</v>
      </c>
      <c r="GY218" s="64">
        <v>0</v>
      </c>
      <c r="GZ218" s="64">
        <v>0</v>
      </c>
      <c r="HA218" s="64">
        <v>0</v>
      </c>
      <c r="HB218" s="64">
        <v>0</v>
      </c>
    </row>
    <row r="219" spans="1:210"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4" t="s">
        <v>221</v>
      </c>
      <c r="GY219" s="64">
        <v>0</v>
      </c>
      <c r="GZ219" s="64">
        <v>0</v>
      </c>
      <c r="HA219" s="64">
        <v>0</v>
      </c>
      <c r="HB219" s="64">
        <v>0</v>
      </c>
    </row>
    <row r="220" spans="1:210"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6" t="s">
        <v>222</v>
      </c>
      <c r="BA220" s="6">
        <v>0</v>
      </c>
      <c r="BB220" s="6">
        <v>0</v>
      </c>
      <c r="BC220" s="6">
        <v>0</v>
      </c>
      <c r="BD220" s="6">
        <v>0</v>
      </c>
      <c r="BG220" s="6" t="s">
        <v>222</v>
      </c>
      <c r="BH220" s="6">
        <v>0</v>
      </c>
      <c r="BI220" s="6">
        <v>0</v>
      </c>
      <c r="BJ220" s="6">
        <v>0</v>
      </c>
      <c r="BK220" s="6">
        <v>0</v>
      </c>
      <c r="BN220" s="6" t="s">
        <v>222</v>
      </c>
      <c r="BO220" s="6">
        <v>0</v>
      </c>
      <c r="BP220" s="6">
        <v>0</v>
      </c>
      <c r="BQ220" s="6">
        <v>0</v>
      </c>
      <c r="BR220" s="6">
        <v>0</v>
      </c>
      <c r="BU220" s="6" t="s">
        <v>222</v>
      </c>
      <c r="BV220" s="6">
        <v>0</v>
      </c>
      <c r="BW220" s="6">
        <v>0</v>
      </c>
      <c r="BX220" s="6">
        <v>0</v>
      </c>
      <c r="BY220" s="6">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c r="EF220" s="6" t="s">
        <v>222</v>
      </c>
      <c r="EG220" s="6">
        <v>0</v>
      </c>
      <c r="EH220" s="6">
        <v>0</v>
      </c>
      <c r="EI220" s="6">
        <v>0</v>
      </c>
      <c r="EJ220" s="6">
        <v>0</v>
      </c>
      <c r="EM220" s="6" t="s">
        <v>222</v>
      </c>
      <c r="EN220" s="6">
        <v>0</v>
      </c>
      <c r="EO220" s="6">
        <v>0</v>
      </c>
      <c r="EP220" s="6">
        <v>0</v>
      </c>
      <c r="EQ220" s="6">
        <v>0</v>
      </c>
      <c r="ET220" s="6" t="s">
        <v>222</v>
      </c>
      <c r="EU220" s="6">
        <v>0</v>
      </c>
      <c r="EV220" s="6">
        <v>0</v>
      </c>
      <c r="EW220" s="6">
        <v>0</v>
      </c>
      <c r="EX220" s="6">
        <v>0</v>
      </c>
      <c r="FA220" s="6" t="s">
        <v>222</v>
      </c>
      <c r="FB220" s="6">
        <v>0</v>
      </c>
      <c r="FC220" s="6">
        <v>0</v>
      </c>
      <c r="FD220" s="6">
        <v>0</v>
      </c>
      <c r="FE220" s="6">
        <v>0</v>
      </c>
      <c r="FH220" s="6" t="s">
        <v>222</v>
      </c>
      <c r="FI220" s="6">
        <v>0</v>
      </c>
      <c r="FJ220" s="6">
        <v>0</v>
      </c>
      <c r="FK220" s="6">
        <v>0</v>
      </c>
      <c r="FL220" s="6">
        <v>0</v>
      </c>
      <c r="FO220" s="6" t="s">
        <v>222</v>
      </c>
      <c r="FP220" s="6">
        <v>0</v>
      </c>
      <c r="FQ220" s="6">
        <v>0</v>
      </c>
      <c r="FR220" s="6">
        <v>0</v>
      </c>
      <c r="FS220" s="6">
        <v>0</v>
      </c>
      <c r="FV220" s="6" t="s">
        <v>222</v>
      </c>
      <c r="FW220" s="6">
        <v>0</v>
      </c>
      <c r="FX220" s="6">
        <v>0</v>
      </c>
      <c r="FY220" s="6">
        <v>0</v>
      </c>
      <c r="FZ220" s="6">
        <v>0</v>
      </c>
      <c r="GC220" s="6" t="s">
        <v>222</v>
      </c>
      <c r="GD220" s="6">
        <v>0</v>
      </c>
      <c r="GE220" s="6">
        <v>0</v>
      </c>
      <c r="GF220" s="6">
        <v>0</v>
      </c>
      <c r="GG220" s="6">
        <v>0</v>
      </c>
      <c r="GJ220" s="58" t="s">
        <v>222</v>
      </c>
      <c r="GK220" s="58">
        <v>0</v>
      </c>
      <c r="GL220" s="58">
        <v>0</v>
      </c>
      <c r="GM220" s="58">
        <v>0</v>
      </c>
      <c r="GN220" s="58">
        <v>0</v>
      </c>
      <c r="GQ220" s="58" t="s">
        <v>222</v>
      </c>
      <c r="GR220" s="58">
        <v>0</v>
      </c>
      <c r="GS220" s="58">
        <v>0</v>
      </c>
      <c r="GT220" s="58">
        <v>0</v>
      </c>
      <c r="GU220" s="58">
        <v>0</v>
      </c>
      <c r="GX220" s="64" t="s">
        <v>222</v>
      </c>
      <c r="GY220" s="64">
        <v>0</v>
      </c>
      <c r="GZ220" s="64">
        <v>0</v>
      </c>
      <c r="HA220" s="64">
        <v>0</v>
      </c>
      <c r="HB220" s="64">
        <v>0</v>
      </c>
    </row>
    <row r="221" spans="1:210"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v>
      </c>
      <c r="EV221" s="6">
        <v>0</v>
      </c>
      <c r="EW221" s="6">
        <v>0</v>
      </c>
      <c r="EX221" s="6">
        <v>0</v>
      </c>
      <c r="FA221" s="6" t="s">
        <v>223</v>
      </c>
      <c r="FB221" s="6">
        <v>0</v>
      </c>
      <c r="FC221" s="6">
        <v>0</v>
      </c>
      <c r="FD221" s="6">
        <v>0</v>
      </c>
      <c r="FE221" s="6">
        <v>0</v>
      </c>
      <c r="FH221" s="6" t="s">
        <v>223</v>
      </c>
      <c r="FI221" s="6">
        <v>0</v>
      </c>
      <c r="FJ221" s="6">
        <v>0</v>
      </c>
      <c r="FK221" s="6">
        <v>0</v>
      </c>
      <c r="FL221" s="6">
        <v>0</v>
      </c>
      <c r="FO221" s="6" t="s">
        <v>223</v>
      </c>
      <c r="FP221" s="6">
        <v>0</v>
      </c>
      <c r="FQ221" s="6">
        <v>0</v>
      </c>
      <c r="FR221" s="6">
        <v>0</v>
      </c>
      <c r="FS221" s="6">
        <v>0</v>
      </c>
      <c r="FV221" s="6" t="s">
        <v>223</v>
      </c>
      <c r="FW221" s="6">
        <v>0</v>
      </c>
      <c r="FX221" s="6">
        <v>0</v>
      </c>
      <c r="FY221" s="6">
        <v>0</v>
      </c>
      <c r="FZ221" s="6">
        <v>0</v>
      </c>
      <c r="GC221" s="6" t="s">
        <v>223</v>
      </c>
      <c r="GD221" s="6">
        <v>0</v>
      </c>
      <c r="GE221" s="6">
        <v>0</v>
      </c>
      <c r="GF221" s="6">
        <v>0</v>
      </c>
      <c r="GG221" s="6">
        <v>0</v>
      </c>
      <c r="GJ221" s="58" t="s">
        <v>223</v>
      </c>
      <c r="GK221" s="58">
        <v>0</v>
      </c>
      <c r="GL221" s="58">
        <v>0</v>
      </c>
      <c r="GM221" s="58">
        <v>0</v>
      </c>
      <c r="GN221" s="58">
        <v>0</v>
      </c>
      <c r="GQ221" s="58" t="s">
        <v>223</v>
      </c>
      <c r="GR221" s="58">
        <v>0</v>
      </c>
      <c r="GS221" s="58">
        <v>0</v>
      </c>
      <c r="GT221" s="58">
        <v>0</v>
      </c>
      <c r="GU221" s="58">
        <v>0</v>
      </c>
      <c r="GX221" s="64" t="s">
        <v>223</v>
      </c>
      <c r="GY221" s="64">
        <v>0</v>
      </c>
      <c r="GZ221" s="64">
        <v>0</v>
      </c>
      <c r="HA221" s="64">
        <v>0</v>
      </c>
      <c r="HB221" s="64">
        <v>0</v>
      </c>
    </row>
    <row r="222" spans="1:210"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c r="EF222" s="6" t="s">
        <v>224</v>
      </c>
      <c r="EG222" s="6">
        <v>0</v>
      </c>
      <c r="EH222" s="6">
        <v>0</v>
      </c>
      <c r="EI222" s="6">
        <v>0</v>
      </c>
      <c r="EJ222" s="6">
        <v>0</v>
      </c>
      <c r="EM222" s="6" t="s">
        <v>224</v>
      </c>
      <c r="EN222" s="6">
        <v>0</v>
      </c>
      <c r="EO222" s="6">
        <v>0</v>
      </c>
      <c r="EP222" s="6">
        <v>0</v>
      </c>
      <c r="EQ222" s="6">
        <v>0</v>
      </c>
      <c r="ET222" s="6" t="s">
        <v>224</v>
      </c>
      <c r="EU222" s="6">
        <v>0</v>
      </c>
      <c r="EV222" s="6">
        <v>0</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4" t="s">
        <v>224</v>
      </c>
      <c r="GY222" s="64">
        <v>0</v>
      </c>
      <c r="GZ222" s="64">
        <v>0</v>
      </c>
      <c r="HA222" s="64">
        <v>0</v>
      </c>
      <c r="HB222" s="64">
        <v>0</v>
      </c>
    </row>
    <row r="223" spans="1:210"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0.23</v>
      </c>
      <c r="BP223" s="6">
        <v>0</v>
      </c>
      <c r="BQ223" s="6">
        <v>0</v>
      </c>
      <c r="BR223" s="6">
        <v>0</v>
      </c>
      <c r="BU223" s="6" t="s">
        <v>225</v>
      </c>
      <c r="BV223" s="6">
        <v>0</v>
      </c>
      <c r="BW223" s="6">
        <v>0</v>
      </c>
      <c r="BX223" s="6">
        <v>0</v>
      </c>
      <c r="BY223" s="6">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v>
      </c>
      <c r="FC223" s="6">
        <v>0</v>
      </c>
      <c r="FD223" s="6">
        <v>0</v>
      </c>
      <c r="FE223" s="6">
        <v>0</v>
      </c>
      <c r="FH223" s="6" t="s">
        <v>225</v>
      </c>
      <c r="FI223" s="6">
        <v>0</v>
      </c>
      <c r="FJ223" s="6">
        <v>0</v>
      </c>
      <c r="FK223" s="6">
        <v>0</v>
      </c>
      <c r="FL223" s="6">
        <v>0</v>
      </c>
      <c r="FO223" s="6" t="s">
        <v>225</v>
      </c>
      <c r="FP223" s="6">
        <v>0</v>
      </c>
      <c r="FQ223" s="6">
        <v>0</v>
      </c>
      <c r="FR223" s="6">
        <v>0</v>
      </c>
      <c r="FS223" s="6">
        <v>0</v>
      </c>
      <c r="FV223" s="6" t="s">
        <v>225</v>
      </c>
      <c r="FW223" s="6">
        <v>0</v>
      </c>
      <c r="FX223" s="6">
        <v>0</v>
      </c>
      <c r="FY223" s="6">
        <v>0</v>
      </c>
      <c r="FZ223" s="6">
        <v>0</v>
      </c>
      <c r="GC223" s="6" t="s">
        <v>225</v>
      </c>
      <c r="GD223" s="6">
        <v>0</v>
      </c>
      <c r="GE223" s="6">
        <v>0</v>
      </c>
      <c r="GF223" s="6">
        <v>0</v>
      </c>
      <c r="GG223" s="6">
        <v>0</v>
      </c>
      <c r="GJ223" s="58" t="s">
        <v>225</v>
      </c>
      <c r="GK223" s="58">
        <v>0</v>
      </c>
      <c r="GL223" s="58">
        <v>0</v>
      </c>
      <c r="GM223" s="58">
        <v>0</v>
      </c>
      <c r="GN223" s="58">
        <v>0</v>
      </c>
      <c r="GQ223" s="58" t="s">
        <v>225</v>
      </c>
      <c r="GR223" s="58">
        <v>0</v>
      </c>
      <c r="GS223" s="58">
        <v>0</v>
      </c>
      <c r="GT223" s="58">
        <v>0</v>
      </c>
      <c r="GU223" s="58">
        <v>0</v>
      </c>
      <c r="GX223" s="64" t="s">
        <v>225</v>
      </c>
      <c r="GY223" s="64">
        <v>0</v>
      </c>
      <c r="GZ223" s="64">
        <v>0</v>
      </c>
      <c r="HA223" s="64">
        <v>0</v>
      </c>
      <c r="HB223" s="64">
        <v>0</v>
      </c>
    </row>
    <row r="224" spans="1:210"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6" t="s">
        <v>226</v>
      </c>
      <c r="BA224" s="6">
        <v>0</v>
      </c>
      <c r="BB224" s="6">
        <v>0</v>
      </c>
      <c r="BC224" s="6">
        <v>0</v>
      </c>
      <c r="BD224" s="6">
        <v>0</v>
      </c>
      <c r="BG224" s="6" t="s">
        <v>226</v>
      </c>
      <c r="BH224" s="6">
        <v>0</v>
      </c>
      <c r="BI224" s="6">
        <v>0</v>
      </c>
      <c r="BJ224" s="6">
        <v>0</v>
      </c>
      <c r="BK224" s="6">
        <v>0</v>
      </c>
      <c r="BN224" s="6" t="s">
        <v>226</v>
      </c>
      <c r="BO224" s="6">
        <v>0</v>
      </c>
      <c r="BP224" s="6">
        <v>0</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0.22</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v>
      </c>
      <c r="FQ224" s="6">
        <v>0</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4" t="s">
        <v>226</v>
      </c>
      <c r="GY224" s="64">
        <v>0</v>
      </c>
      <c r="GZ224" s="64">
        <v>0</v>
      </c>
      <c r="HA224" s="64">
        <v>0</v>
      </c>
      <c r="HB224" s="64">
        <v>0</v>
      </c>
    </row>
    <row r="225" spans="1:210"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4" t="s">
        <v>227</v>
      </c>
      <c r="GY225" s="64">
        <v>0</v>
      </c>
      <c r="GZ225" s="64">
        <v>0</v>
      </c>
      <c r="HA225" s="64">
        <v>0</v>
      </c>
      <c r="HB225" s="64">
        <v>0</v>
      </c>
    </row>
    <row r="226" spans="1:210"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4" t="s">
        <v>228</v>
      </c>
      <c r="GY226" s="64">
        <v>0</v>
      </c>
      <c r="GZ226" s="64">
        <v>0</v>
      </c>
      <c r="HA226" s="64">
        <v>0</v>
      </c>
      <c r="HB226" s="64">
        <v>0</v>
      </c>
    </row>
    <row r="227" spans="1:210"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v>
      </c>
      <c r="BB227" s="6">
        <v>0</v>
      </c>
      <c r="BC227" s="6">
        <v>0</v>
      </c>
      <c r="BD227" s="6">
        <v>0</v>
      </c>
      <c r="BG227" s="6" t="s">
        <v>229</v>
      </c>
      <c r="BH227" s="6">
        <v>0</v>
      </c>
      <c r="BI227" s="6">
        <v>0</v>
      </c>
      <c r="BJ227" s="6">
        <v>0</v>
      </c>
      <c r="BK227" s="6">
        <v>0</v>
      </c>
      <c r="BN227" s="6" t="s">
        <v>229</v>
      </c>
      <c r="BO227" s="6">
        <v>0</v>
      </c>
      <c r="BP227" s="6">
        <v>0</v>
      </c>
      <c r="BQ227" s="6">
        <v>0</v>
      </c>
      <c r="BR227" s="6">
        <v>0</v>
      </c>
      <c r="BU227" s="6" t="s">
        <v>229</v>
      </c>
      <c r="BV227" s="6">
        <v>0</v>
      </c>
      <c r="BW227" s="6">
        <v>0</v>
      </c>
      <c r="BX227" s="6">
        <v>0</v>
      </c>
      <c r="BY227" s="6">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c r="EF227" s="6" t="s">
        <v>229</v>
      </c>
      <c r="EG227" s="6">
        <v>0</v>
      </c>
      <c r="EH227" s="6">
        <v>0</v>
      </c>
      <c r="EI227" s="6">
        <v>0</v>
      </c>
      <c r="EJ227" s="6">
        <v>0</v>
      </c>
      <c r="EM227" s="6" t="s">
        <v>229</v>
      </c>
      <c r="EN227" s="6">
        <v>0</v>
      </c>
      <c r="EO227" s="6">
        <v>0</v>
      </c>
      <c r="EP227" s="6">
        <v>0</v>
      </c>
      <c r="EQ227" s="6">
        <v>0</v>
      </c>
      <c r="ET227" s="6" t="s">
        <v>229</v>
      </c>
      <c r="EU227" s="6">
        <v>0</v>
      </c>
      <c r="EV227" s="6">
        <v>0</v>
      </c>
      <c r="EW227" s="6">
        <v>0</v>
      </c>
      <c r="EX227" s="6">
        <v>0</v>
      </c>
      <c r="FA227" s="6" t="s">
        <v>229</v>
      </c>
      <c r="FB227" s="6">
        <v>0</v>
      </c>
      <c r="FC227" s="6">
        <v>0</v>
      </c>
      <c r="FD227" s="6">
        <v>0</v>
      </c>
      <c r="FE227" s="6">
        <v>0</v>
      </c>
      <c r="FH227" s="6" t="s">
        <v>229</v>
      </c>
      <c r="FI227" s="6">
        <v>0</v>
      </c>
      <c r="FJ227" s="6">
        <v>0</v>
      </c>
      <c r="FK227" s="6">
        <v>0</v>
      </c>
      <c r="FL227" s="6">
        <v>0</v>
      </c>
      <c r="FO227" s="6" t="s">
        <v>229</v>
      </c>
      <c r="FP227" s="6">
        <v>0</v>
      </c>
      <c r="FQ227" s="6">
        <v>0</v>
      </c>
      <c r="FR227" s="6">
        <v>0</v>
      </c>
      <c r="FS227" s="6">
        <v>0</v>
      </c>
      <c r="FV227" s="6" t="s">
        <v>229</v>
      </c>
      <c r="FW227" s="6">
        <v>0</v>
      </c>
      <c r="FX227" s="6">
        <v>0</v>
      </c>
      <c r="FY227" s="6">
        <v>0</v>
      </c>
      <c r="FZ227" s="6">
        <v>0</v>
      </c>
      <c r="GC227" s="6" t="s">
        <v>229</v>
      </c>
      <c r="GD227" s="6">
        <v>0</v>
      </c>
      <c r="GE227" s="6">
        <v>0</v>
      </c>
      <c r="GF227" s="6">
        <v>0</v>
      </c>
      <c r="GG227" s="6">
        <v>0</v>
      </c>
      <c r="GJ227" s="58" t="s">
        <v>229</v>
      </c>
      <c r="GK227" s="58">
        <v>0</v>
      </c>
      <c r="GL227" s="58">
        <v>0</v>
      </c>
      <c r="GM227" s="58">
        <v>0</v>
      </c>
      <c r="GN227" s="58">
        <v>0</v>
      </c>
      <c r="GQ227" s="58" t="s">
        <v>229</v>
      </c>
      <c r="GR227" s="58">
        <v>0</v>
      </c>
      <c r="GS227" s="58">
        <v>0</v>
      </c>
      <c r="GT227" s="58">
        <v>0</v>
      </c>
      <c r="GU227" s="58">
        <v>0</v>
      </c>
      <c r="GX227" s="64" t="s">
        <v>229</v>
      </c>
      <c r="GY227" s="64">
        <v>0</v>
      </c>
      <c r="GZ227" s="64">
        <v>0</v>
      </c>
      <c r="HA227" s="64">
        <v>0</v>
      </c>
      <c r="HB227" s="64">
        <v>0</v>
      </c>
    </row>
    <row r="228" spans="1:210"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v>
      </c>
      <c r="EV228" s="6">
        <v>0</v>
      </c>
      <c r="EW228" s="6">
        <v>0</v>
      </c>
      <c r="EX228" s="6">
        <v>0</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4" t="s">
        <v>230</v>
      </c>
      <c r="GY228" s="64">
        <v>0</v>
      </c>
      <c r="GZ228" s="64">
        <v>0</v>
      </c>
      <c r="HA228" s="64">
        <v>0</v>
      </c>
      <c r="HB228" s="64">
        <v>0</v>
      </c>
    </row>
    <row r="229" spans="1:210"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0.08</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0.3</v>
      </c>
      <c r="BP229" s="6">
        <v>0</v>
      </c>
      <c r="BQ229" s="6">
        <v>0</v>
      </c>
      <c r="BR229" s="6">
        <v>0</v>
      </c>
      <c r="BU229" s="6" t="s">
        <v>231</v>
      </c>
      <c r="BV229" s="6">
        <v>0.12</v>
      </c>
      <c r="BW229" s="6">
        <v>0</v>
      </c>
      <c r="BX229" s="6">
        <v>0</v>
      </c>
      <c r="BY229" s="6">
        <v>0</v>
      </c>
      <c r="CB229" s="6" t="s">
        <v>231</v>
      </c>
      <c r="CC229" s="6">
        <v>0.14000000000000001</v>
      </c>
      <c r="CD229" s="6">
        <v>0</v>
      </c>
      <c r="CE229" s="6">
        <v>0</v>
      </c>
      <c r="CF229" s="6">
        <v>0</v>
      </c>
      <c r="CI229" s="6" t="s">
        <v>231</v>
      </c>
      <c r="CJ229" s="6">
        <v>0.49</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0.28999999999999998</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0.74</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4" t="s">
        <v>231</v>
      </c>
      <c r="GY229" s="64">
        <v>0.13</v>
      </c>
      <c r="GZ229" s="64">
        <v>0</v>
      </c>
      <c r="HA229" s="64">
        <v>0</v>
      </c>
      <c r="HB229" s="64">
        <v>0</v>
      </c>
    </row>
    <row r="230" spans="1:210"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v>
      </c>
      <c r="BW230" s="6">
        <v>0</v>
      </c>
      <c r="BX230" s="6">
        <v>0</v>
      </c>
      <c r="BY230" s="6">
        <v>0</v>
      </c>
      <c r="CB230" s="6" t="s">
        <v>232</v>
      </c>
      <c r="CC230" s="6">
        <v>0</v>
      </c>
      <c r="CD230" s="6">
        <v>0</v>
      </c>
      <c r="CE230" s="6">
        <v>0</v>
      </c>
      <c r="CF230" s="6">
        <v>0</v>
      </c>
      <c r="CI230" s="6" t="s">
        <v>232</v>
      </c>
      <c r="CJ230" s="6">
        <v>0</v>
      </c>
      <c r="CK230" s="6">
        <v>0</v>
      </c>
      <c r="CL230" s="6">
        <v>0</v>
      </c>
      <c r="CM230" s="6">
        <v>0</v>
      </c>
      <c r="CP230" s="6" t="s">
        <v>232</v>
      </c>
      <c r="CQ230" s="6">
        <v>0</v>
      </c>
      <c r="CR230" s="6">
        <v>0</v>
      </c>
      <c r="CS230" s="6">
        <v>0</v>
      </c>
      <c r="CT230" s="6">
        <v>0</v>
      </c>
      <c r="CW230" s="6" t="s">
        <v>232</v>
      </c>
      <c r="CX230" s="6">
        <v>0</v>
      </c>
      <c r="CY230" s="6">
        <v>0</v>
      </c>
      <c r="CZ230" s="6">
        <v>0</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v>
      </c>
      <c r="EA230" s="6">
        <v>0</v>
      </c>
      <c r="EB230" s="6">
        <v>0</v>
      </c>
      <c r="EC230" s="6">
        <v>0</v>
      </c>
      <c r="EF230" s="6" t="s">
        <v>232</v>
      </c>
      <c r="EG230" s="6">
        <v>0</v>
      </c>
      <c r="EH230" s="6">
        <v>0</v>
      </c>
      <c r="EI230" s="6">
        <v>0</v>
      </c>
      <c r="EJ230" s="6">
        <v>0</v>
      </c>
      <c r="EM230" s="6" t="s">
        <v>232</v>
      </c>
      <c r="EN230" s="6">
        <v>0</v>
      </c>
      <c r="EO230" s="6">
        <v>0</v>
      </c>
      <c r="EP230" s="6">
        <v>0</v>
      </c>
      <c r="EQ230" s="6">
        <v>0</v>
      </c>
      <c r="ET230" s="6" t="s">
        <v>232</v>
      </c>
      <c r="EU230" s="6">
        <v>0</v>
      </c>
      <c r="EV230" s="6">
        <v>0</v>
      </c>
      <c r="EW230" s="6">
        <v>0</v>
      </c>
      <c r="EX230" s="6">
        <v>0</v>
      </c>
      <c r="FA230" s="6" t="s">
        <v>232</v>
      </c>
      <c r="FB230" s="6">
        <v>0</v>
      </c>
      <c r="FC230" s="6">
        <v>0</v>
      </c>
      <c r="FD230" s="6">
        <v>0</v>
      </c>
      <c r="FE230" s="6">
        <v>0</v>
      </c>
      <c r="FH230" s="6" t="s">
        <v>232</v>
      </c>
      <c r="FI230" s="6">
        <v>0</v>
      </c>
      <c r="FJ230" s="6">
        <v>0</v>
      </c>
      <c r="FK230" s="6">
        <v>0</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4" t="s">
        <v>232</v>
      </c>
      <c r="GY230" s="64">
        <v>0</v>
      </c>
      <c r="GZ230" s="64">
        <v>0</v>
      </c>
      <c r="HA230" s="64">
        <v>0</v>
      </c>
      <c r="HB230" s="64">
        <v>0</v>
      </c>
    </row>
    <row r="231" spans="1:210" x14ac:dyDescent="0.3">
      <c r="A231" s="1">
        <v>11.300000000000033</v>
      </c>
      <c r="B231" s="1">
        <v>11.350000000000033</v>
      </c>
      <c r="C231" s="1" t="s">
        <v>233</v>
      </c>
      <c r="D231" s="1">
        <v>0</v>
      </c>
      <c r="E231" s="1">
        <v>0</v>
      </c>
      <c r="F231" s="1">
        <v>0</v>
      </c>
      <c r="G231" s="1">
        <v>0</v>
      </c>
      <c r="H231" s="1"/>
      <c r="I231" s="1"/>
      <c r="J231" s="1" t="s">
        <v>233</v>
      </c>
      <c r="K231" s="1">
        <v>0.56999999999999995</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v>
      </c>
      <c r="GL231" s="58">
        <v>0</v>
      </c>
      <c r="GM231" s="58">
        <v>0</v>
      </c>
      <c r="GN231" s="58">
        <v>0</v>
      </c>
      <c r="GQ231" s="58" t="s">
        <v>233</v>
      </c>
      <c r="GR231" s="58">
        <v>0</v>
      </c>
      <c r="GS231" s="58">
        <v>0</v>
      </c>
      <c r="GT231" s="58">
        <v>0</v>
      </c>
      <c r="GU231" s="58">
        <v>0</v>
      </c>
      <c r="GX231" s="64" t="s">
        <v>233</v>
      </c>
      <c r="GY231" s="64">
        <v>0</v>
      </c>
      <c r="GZ231" s="64">
        <v>0</v>
      </c>
      <c r="HA231" s="64">
        <v>0</v>
      </c>
      <c r="HB231" s="64">
        <v>0</v>
      </c>
    </row>
    <row r="232" spans="1:210"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4" t="s">
        <v>234</v>
      </c>
      <c r="GY232" s="64">
        <v>0</v>
      </c>
      <c r="GZ232" s="64">
        <v>0</v>
      </c>
      <c r="HA232" s="64">
        <v>0</v>
      </c>
      <c r="HB232" s="64">
        <v>0</v>
      </c>
    </row>
    <row r="233" spans="1:210"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v>
      </c>
      <c r="FX233" s="6">
        <v>0</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4" t="s">
        <v>235</v>
      </c>
      <c r="GY233" s="64">
        <v>0</v>
      </c>
      <c r="GZ233" s="64">
        <v>0</v>
      </c>
      <c r="HA233" s="64">
        <v>0</v>
      </c>
      <c r="HB233" s="64">
        <v>0</v>
      </c>
    </row>
    <row r="234" spans="1:210"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v>
      </c>
      <c r="S234" s="1">
        <v>0</v>
      </c>
      <c r="T234" s="1">
        <v>0</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6" t="s">
        <v>236</v>
      </c>
      <c r="BA234" s="6">
        <v>0</v>
      </c>
      <c r="BB234" s="6">
        <v>0</v>
      </c>
      <c r="BC234" s="6">
        <v>0</v>
      </c>
      <c r="BD234" s="6">
        <v>0</v>
      </c>
      <c r="BG234" s="6" t="s">
        <v>236</v>
      </c>
      <c r="BH234" s="6">
        <v>0</v>
      </c>
      <c r="BI234" s="6">
        <v>0</v>
      </c>
      <c r="BJ234" s="6">
        <v>0</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c r="EF234" s="6" t="s">
        <v>236</v>
      </c>
      <c r="EG234" s="6">
        <v>0</v>
      </c>
      <c r="EH234" s="6">
        <v>0</v>
      </c>
      <c r="EI234" s="6">
        <v>0</v>
      </c>
      <c r="EJ234" s="6">
        <v>0</v>
      </c>
      <c r="EM234" s="6" t="s">
        <v>236</v>
      </c>
      <c r="EN234" s="6">
        <v>0</v>
      </c>
      <c r="EO234" s="6">
        <v>0</v>
      </c>
      <c r="EP234" s="6">
        <v>0</v>
      </c>
      <c r="EQ234" s="6">
        <v>0</v>
      </c>
      <c r="ET234" s="6" t="s">
        <v>236</v>
      </c>
      <c r="EU234" s="6">
        <v>0</v>
      </c>
      <c r="EV234" s="6">
        <v>0</v>
      </c>
      <c r="EW234" s="6">
        <v>0</v>
      </c>
      <c r="EX234" s="6">
        <v>0</v>
      </c>
      <c r="FA234" s="6" t="s">
        <v>236</v>
      </c>
      <c r="FB234" s="6">
        <v>0</v>
      </c>
      <c r="FC234" s="6">
        <v>0</v>
      </c>
      <c r="FD234" s="6">
        <v>0</v>
      </c>
      <c r="FE234" s="6">
        <v>0</v>
      </c>
      <c r="FH234" s="6" t="s">
        <v>236</v>
      </c>
      <c r="FI234" s="6">
        <v>0</v>
      </c>
      <c r="FJ234" s="6">
        <v>0</v>
      </c>
      <c r="FK234" s="6">
        <v>0</v>
      </c>
      <c r="FL234" s="6">
        <v>0</v>
      </c>
      <c r="FO234" s="6" t="s">
        <v>236</v>
      </c>
      <c r="FP234" s="6">
        <v>0</v>
      </c>
      <c r="FQ234" s="6">
        <v>0</v>
      </c>
      <c r="FR234" s="6">
        <v>0</v>
      </c>
      <c r="FS234" s="6">
        <v>0</v>
      </c>
      <c r="FV234" s="6" t="s">
        <v>236</v>
      </c>
      <c r="FW234" s="6">
        <v>0</v>
      </c>
      <c r="FX234" s="6">
        <v>0</v>
      </c>
      <c r="FY234" s="6">
        <v>0</v>
      </c>
      <c r="FZ234" s="6">
        <v>0</v>
      </c>
      <c r="GC234" s="6" t="s">
        <v>236</v>
      </c>
      <c r="GD234" s="6">
        <v>0</v>
      </c>
      <c r="GE234" s="6">
        <v>0</v>
      </c>
      <c r="GF234" s="6">
        <v>0</v>
      </c>
      <c r="GG234" s="6">
        <v>0</v>
      </c>
      <c r="GJ234" s="58" t="s">
        <v>236</v>
      </c>
      <c r="GK234" s="58">
        <v>0</v>
      </c>
      <c r="GL234" s="58">
        <v>0</v>
      </c>
      <c r="GM234" s="58">
        <v>0</v>
      </c>
      <c r="GN234" s="58">
        <v>0</v>
      </c>
      <c r="GQ234" s="58" t="s">
        <v>236</v>
      </c>
      <c r="GR234" s="58">
        <v>0</v>
      </c>
      <c r="GS234" s="58">
        <v>0</v>
      </c>
      <c r="GT234" s="58">
        <v>0</v>
      </c>
      <c r="GU234" s="58">
        <v>0</v>
      </c>
      <c r="GX234" s="64" t="s">
        <v>236</v>
      </c>
      <c r="GY234" s="64">
        <v>0</v>
      </c>
      <c r="GZ234" s="64">
        <v>0</v>
      </c>
      <c r="HA234" s="64">
        <v>0</v>
      </c>
      <c r="HB234" s="64">
        <v>0</v>
      </c>
    </row>
    <row r="235" spans="1:210"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v>
      </c>
      <c r="CK235" s="6">
        <v>0</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v>
      </c>
      <c r="EA235" s="6">
        <v>0</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v>
      </c>
      <c r="FJ235" s="6">
        <v>0</v>
      </c>
      <c r="FK235" s="6">
        <v>0</v>
      </c>
      <c r="FL235" s="6">
        <v>0</v>
      </c>
      <c r="FO235" s="6" t="s">
        <v>237</v>
      </c>
      <c r="FP235" s="6">
        <v>0</v>
      </c>
      <c r="FQ235" s="6">
        <v>0</v>
      </c>
      <c r="FR235" s="6">
        <v>0</v>
      </c>
      <c r="FS235" s="6">
        <v>0</v>
      </c>
      <c r="FV235" s="6" t="s">
        <v>237</v>
      </c>
      <c r="FW235" s="6">
        <v>0</v>
      </c>
      <c r="FX235" s="6">
        <v>0</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4" t="s">
        <v>237</v>
      </c>
      <c r="GY235" s="64">
        <v>0</v>
      </c>
      <c r="GZ235" s="64">
        <v>0</v>
      </c>
      <c r="HA235" s="64">
        <v>0</v>
      </c>
      <c r="HB235" s="64">
        <v>0</v>
      </c>
    </row>
    <row r="236" spans="1:210"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v>
      </c>
      <c r="FC236" s="6">
        <v>0</v>
      </c>
      <c r="FD236" s="6">
        <v>0</v>
      </c>
      <c r="FE236" s="6">
        <v>0</v>
      </c>
      <c r="FH236" s="6" t="s">
        <v>238</v>
      </c>
      <c r="FI236" s="6">
        <v>0</v>
      </c>
      <c r="FJ236" s="6">
        <v>0</v>
      </c>
      <c r="FK236" s="6">
        <v>0</v>
      </c>
      <c r="FL236" s="6">
        <v>0</v>
      </c>
      <c r="FO236" s="6" t="s">
        <v>238</v>
      </c>
      <c r="FP236" s="6">
        <v>0</v>
      </c>
      <c r="FQ236" s="6">
        <v>0</v>
      </c>
      <c r="FR236" s="6">
        <v>0</v>
      </c>
      <c r="FS236" s="6">
        <v>0</v>
      </c>
      <c r="FV236" s="6" t="s">
        <v>238</v>
      </c>
      <c r="FW236" s="6">
        <v>0</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4" t="s">
        <v>238</v>
      </c>
      <c r="GY236" s="64">
        <v>0</v>
      </c>
      <c r="GZ236" s="64">
        <v>0</v>
      </c>
      <c r="HA236" s="64">
        <v>0</v>
      </c>
      <c r="HB236" s="64">
        <v>0</v>
      </c>
    </row>
    <row r="237" spans="1:210"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0.28999999999999998</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v>
      </c>
      <c r="FX237" s="6">
        <v>0</v>
      </c>
      <c r="FY237" s="6">
        <v>0</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4" t="s">
        <v>239</v>
      </c>
      <c r="GY237" s="64">
        <v>0</v>
      </c>
      <c r="GZ237" s="64">
        <v>0</v>
      </c>
      <c r="HA237" s="64">
        <v>0</v>
      </c>
      <c r="HB237" s="64">
        <v>0</v>
      </c>
    </row>
    <row r="238" spans="1:210"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4" t="s">
        <v>240</v>
      </c>
      <c r="GY238" s="64">
        <v>0</v>
      </c>
      <c r="GZ238" s="64">
        <v>0</v>
      </c>
      <c r="HA238" s="64">
        <v>0</v>
      </c>
      <c r="HB238" s="64">
        <v>0</v>
      </c>
    </row>
    <row r="239" spans="1:210"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v>
      </c>
      <c r="EV239" s="6">
        <v>0</v>
      </c>
      <c r="EW239" s="6">
        <v>0</v>
      </c>
      <c r="EX239" s="6">
        <v>0</v>
      </c>
      <c r="FA239" s="6" t="s">
        <v>241</v>
      </c>
      <c r="FB239" s="6">
        <v>0</v>
      </c>
      <c r="FC239" s="6">
        <v>0</v>
      </c>
      <c r="FD239" s="6">
        <v>0</v>
      </c>
      <c r="FE239" s="6">
        <v>0</v>
      </c>
      <c r="FH239" s="6" t="s">
        <v>241</v>
      </c>
      <c r="FI239" s="6">
        <v>0</v>
      </c>
      <c r="FJ239" s="6">
        <v>0</v>
      </c>
      <c r="FK239" s="6">
        <v>0</v>
      </c>
      <c r="FL239" s="6">
        <v>0</v>
      </c>
      <c r="FO239" s="6" t="s">
        <v>241</v>
      </c>
      <c r="FP239" s="6">
        <v>0</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4" t="s">
        <v>241</v>
      </c>
      <c r="GY239" s="64">
        <v>0</v>
      </c>
      <c r="GZ239" s="64">
        <v>0</v>
      </c>
      <c r="HA239" s="64">
        <v>0</v>
      </c>
      <c r="HB239" s="64">
        <v>0</v>
      </c>
    </row>
    <row r="240" spans="1:210"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4" t="s">
        <v>242</v>
      </c>
      <c r="GY240" s="64">
        <v>0</v>
      </c>
      <c r="GZ240" s="64">
        <v>0</v>
      </c>
      <c r="HA240" s="64">
        <v>0</v>
      </c>
      <c r="HB240" s="64">
        <v>0</v>
      </c>
    </row>
    <row r="241" spans="1:210"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6" t="s">
        <v>243</v>
      </c>
      <c r="BA241" s="6">
        <v>0</v>
      </c>
      <c r="BB241" s="6">
        <v>0</v>
      </c>
      <c r="BC241" s="6">
        <v>0</v>
      </c>
      <c r="BD241" s="6">
        <v>0</v>
      </c>
      <c r="BG241" s="6" t="s">
        <v>243</v>
      </c>
      <c r="BH241" s="6">
        <v>0</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v>
      </c>
      <c r="FC241" s="6">
        <v>0</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4" t="s">
        <v>243</v>
      </c>
      <c r="GY241" s="64">
        <v>0</v>
      </c>
      <c r="GZ241" s="64">
        <v>0</v>
      </c>
      <c r="HA241" s="64">
        <v>0</v>
      </c>
      <c r="HB241" s="64">
        <v>0</v>
      </c>
    </row>
    <row r="242" spans="1:210"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4" t="s">
        <v>244</v>
      </c>
      <c r="GY242" s="64">
        <v>0</v>
      </c>
      <c r="GZ242" s="64">
        <v>0</v>
      </c>
      <c r="HA242" s="64">
        <v>0</v>
      </c>
      <c r="HB242" s="64">
        <v>0</v>
      </c>
    </row>
    <row r="243" spans="1:210"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6" t="s">
        <v>245</v>
      </c>
      <c r="BA243" s="6">
        <v>0</v>
      </c>
      <c r="BB243" s="6">
        <v>0</v>
      </c>
      <c r="BC243" s="6">
        <v>0</v>
      </c>
      <c r="BD243" s="6">
        <v>0</v>
      </c>
      <c r="BG243" s="6" t="s">
        <v>245</v>
      </c>
      <c r="BH243" s="6">
        <v>0</v>
      </c>
      <c r="BI243" s="6">
        <v>0</v>
      </c>
      <c r="BJ243" s="6">
        <v>0</v>
      </c>
      <c r="BK243" s="6">
        <v>0</v>
      </c>
      <c r="BN243" s="6" t="s">
        <v>245</v>
      </c>
      <c r="BO243" s="6">
        <v>0</v>
      </c>
      <c r="BP243" s="6">
        <v>0</v>
      </c>
      <c r="BQ243" s="6">
        <v>0</v>
      </c>
      <c r="BR243" s="6">
        <v>0</v>
      </c>
      <c r="BU243" s="6" t="s">
        <v>245</v>
      </c>
      <c r="BV243" s="6">
        <v>0</v>
      </c>
      <c r="BW243" s="6">
        <v>0</v>
      </c>
      <c r="BX243" s="6">
        <v>0</v>
      </c>
      <c r="BY243" s="6">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0.46</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v>
      </c>
      <c r="FJ243" s="6">
        <v>0</v>
      </c>
      <c r="FK243" s="6">
        <v>0</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4" t="s">
        <v>245</v>
      </c>
      <c r="GY243" s="64">
        <v>0</v>
      </c>
      <c r="GZ243" s="64">
        <v>0</v>
      </c>
      <c r="HA243" s="64">
        <v>0</v>
      </c>
      <c r="HB243" s="64">
        <v>0</v>
      </c>
    </row>
    <row r="244" spans="1:210"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6" t="s">
        <v>246</v>
      </c>
      <c r="BA244" s="6">
        <v>0</v>
      </c>
      <c r="BB244" s="6">
        <v>0</v>
      </c>
      <c r="BC244" s="6">
        <v>0</v>
      </c>
      <c r="BD244" s="6">
        <v>0</v>
      </c>
      <c r="BG244" s="6" t="s">
        <v>246</v>
      </c>
      <c r="BH244" s="6">
        <v>0</v>
      </c>
      <c r="BI244" s="6">
        <v>0</v>
      </c>
      <c r="BJ244" s="6">
        <v>0</v>
      </c>
      <c r="BK244" s="6">
        <v>0</v>
      </c>
      <c r="BN244" s="6" t="s">
        <v>246</v>
      </c>
      <c r="BO244" s="6">
        <v>0</v>
      </c>
      <c r="BP244" s="6">
        <v>0</v>
      </c>
      <c r="BQ244" s="6">
        <v>0</v>
      </c>
      <c r="BR244" s="6">
        <v>0</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v>
      </c>
      <c r="DT244" s="6">
        <v>0</v>
      </c>
      <c r="DU244" s="6">
        <v>0</v>
      </c>
      <c r="DV244" s="6">
        <v>0</v>
      </c>
      <c r="DY244" s="6" t="s">
        <v>246</v>
      </c>
      <c r="DZ244" s="6">
        <v>0</v>
      </c>
      <c r="EA244" s="6">
        <v>0</v>
      </c>
      <c r="EB244" s="6">
        <v>0</v>
      </c>
      <c r="EC244" s="6">
        <v>0</v>
      </c>
      <c r="EF244" s="6" t="s">
        <v>246</v>
      </c>
      <c r="EG244" s="6">
        <v>0</v>
      </c>
      <c r="EH244" s="6">
        <v>0</v>
      </c>
      <c r="EI244" s="6">
        <v>0</v>
      </c>
      <c r="EJ244" s="6">
        <v>0</v>
      </c>
      <c r="EM244" s="6" t="s">
        <v>246</v>
      </c>
      <c r="EN244" s="6">
        <v>0</v>
      </c>
      <c r="EO244" s="6">
        <v>0</v>
      </c>
      <c r="EP244" s="6">
        <v>0</v>
      </c>
      <c r="EQ244" s="6">
        <v>0</v>
      </c>
      <c r="ET244" s="6" t="s">
        <v>246</v>
      </c>
      <c r="EU244" s="6">
        <v>0</v>
      </c>
      <c r="EV244" s="6">
        <v>0</v>
      </c>
      <c r="EW244" s="6">
        <v>0</v>
      </c>
      <c r="EX244" s="6">
        <v>0</v>
      </c>
      <c r="FA244" s="6" t="s">
        <v>246</v>
      </c>
      <c r="FB244" s="6">
        <v>0</v>
      </c>
      <c r="FC244" s="6">
        <v>0</v>
      </c>
      <c r="FD244" s="6">
        <v>0</v>
      </c>
      <c r="FE244" s="6">
        <v>0</v>
      </c>
      <c r="FH244" s="6" t="s">
        <v>246</v>
      </c>
      <c r="FI244" s="6">
        <v>0</v>
      </c>
      <c r="FJ244" s="6">
        <v>0</v>
      </c>
      <c r="FK244" s="6">
        <v>0</v>
      </c>
      <c r="FL244" s="6">
        <v>0</v>
      </c>
      <c r="FO244" s="6" t="s">
        <v>246</v>
      </c>
      <c r="FP244" s="6">
        <v>0</v>
      </c>
      <c r="FQ244" s="6">
        <v>0</v>
      </c>
      <c r="FR244" s="6">
        <v>0</v>
      </c>
      <c r="FS244" s="6">
        <v>0</v>
      </c>
      <c r="FV244" s="6" t="s">
        <v>246</v>
      </c>
      <c r="FW244" s="6">
        <v>0</v>
      </c>
      <c r="FX244" s="6">
        <v>0</v>
      </c>
      <c r="FY244" s="6">
        <v>0</v>
      </c>
      <c r="FZ244" s="6">
        <v>0</v>
      </c>
      <c r="GC244" s="6" t="s">
        <v>246</v>
      </c>
      <c r="GD244" s="6">
        <v>0</v>
      </c>
      <c r="GE244" s="6">
        <v>0</v>
      </c>
      <c r="GF244" s="6">
        <v>0</v>
      </c>
      <c r="GG244" s="6">
        <v>0</v>
      </c>
      <c r="GJ244" s="58" t="s">
        <v>246</v>
      </c>
      <c r="GK244" s="58">
        <v>0</v>
      </c>
      <c r="GL244" s="58">
        <v>0</v>
      </c>
      <c r="GM244" s="58">
        <v>0</v>
      </c>
      <c r="GN244" s="58">
        <v>0</v>
      </c>
      <c r="GQ244" s="58" t="s">
        <v>246</v>
      </c>
      <c r="GR244" s="58">
        <v>0</v>
      </c>
      <c r="GS244" s="58">
        <v>0</v>
      </c>
      <c r="GT244" s="58">
        <v>0</v>
      </c>
      <c r="GU244" s="58">
        <v>0</v>
      </c>
      <c r="GX244" s="64" t="s">
        <v>246</v>
      </c>
      <c r="GY244" s="64">
        <v>0</v>
      </c>
      <c r="GZ244" s="64">
        <v>0</v>
      </c>
      <c r="HA244" s="64">
        <v>0</v>
      </c>
      <c r="HB244" s="64">
        <v>0</v>
      </c>
    </row>
    <row r="245" spans="1:210"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6" t="s">
        <v>247</v>
      </c>
      <c r="BA245" s="6">
        <v>0</v>
      </c>
      <c r="BB245" s="6">
        <v>0</v>
      </c>
      <c r="BC245" s="6">
        <v>0</v>
      </c>
      <c r="BD245" s="6">
        <v>0</v>
      </c>
      <c r="BG245" s="6" t="s">
        <v>247</v>
      </c>
      <c r="BH245" s="6">
        <v>0</v>
      </c>
      <c r="BI245" s="6">
        <v>0</v>
      </c>
      <c r="BJ245" s="6">
        <v>0</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0.42</v>
      </c>
      <c r="DT245" s="6">
        <v>0</v>
      </c>
      <c r="DU245" s="6">
        <v>0</v>
      </c>
      <c r="DV245" s="6">
        <v>0</v>
      </c>
      <c r="DY245" s="6" t="s">
        <v>247</v>
      </c>
      <c r="DZ245" s="6">
        <v>0</v>
      </c>
      <c r="EA245" s="6">
        <v>0</v>
      </c>
      <c r="EB245" s="6">
        <v>0</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v>
      </c>
      <c r="GS245" s="58">
        <v>0</v>
      </c>
      <c r="GT245" s="58">
        <v>0</v>
      </c>
      <c r="GU245" s="58">
        <v>0</v>
      </c>
      <c r="GX245" s="64" t="s">
        <v>247</v>
      </c>
      <c r="GY245" s="64">
        <v>0.28000000000000003</v>
      </c>
      <c r="GZ245" s="64">
        <v>0</v>
      </c>
      <c r="HA245" s="64">
        <v>0</v>
      </c>
      <c r="HB245" s="64">
        <v>0</v>
      </c>
    </row>
    <row r="246" spans="1:210"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v>
      </c>
      <c r="GL246" s="58">
        <v>0</v>
      </c>
      <c r="GM246" s="58">
        <v>0</v>
      </c>
      <c r="GN246" s="58">
        <v>0</v>
      </c>
      <c r="GQ246" s="58" t="s">
        <v>248</v>
      </c>
      <c r="GR246" s="58">
        <v>0</v>
      </c>
      <c r="GS246" s="58">
        <v>0</v>
      </c>
      <c r="GT246" s="58">
        <v>0</v>
      </c>
      <c r="GU246" s="58">
        <v>0</v>
      </c>
      <c r="GX246" s="64" t="s">
        <v>248</v>
      </c>
      <c r="GY246" s="64">
        <v>0</v>
      </c>
      <c r="GZ246" s="64">
        <v>0</v>
      </c>
      <c r="HA246" s="64">
        <v>0</v>
      </c>
      <c r="HB246" s="64">
        <v>0</v>
      </c>
    </row>
    <row r="247" spans="1:210"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4" t="s">
        <v>249</v>
      </c>
      <c r="GY247" s="64">
        <v>0</v>
      </c>
      <c r="GZ247" s="64">
        <v>0</v>
      </c>
      <c r="HA247" s="64">
        <v>0</v>
      </c>
      <c r="HB247" s="64">
        <v>0</v>
      </c>
    </row>
    <row r="248" spans="1:210"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6" t="s">
        <v>250</v>
      </c>
      <c r="BA248" s="6">
        <v>0</v>
      </c>
      <c r="BB248" s="6">
        <v>0</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4" t="s">
        <v>250</v>
      </c>
      <c r="GY248" s="64">
        <v>0</v>
      </c>
      <c r="GZ248" s="64">
        <v>0</v>
      </c>
      <c r="HA248" s="64">
        <v>0</v>
      </c>
      <c r="HB248" s="64">
        <v>0</v>
      </c>
    </row>
    <row r="249" spans="1:210"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v>
      </c>
      <c r="BW249" s="6">
        <v>0</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v>
      </c>
      <c r="FC249" s="6">
        <v>0</v>
      </c>
      <c r="FD249" s="6">
        <v>0</v>
      </c>
      <c r="FE249" s="6">
        <v>0</v>
      </c>
      <c r="FH249" s="6" t="s">
        <v>251</v>
      </c>
      <c r="FI249" s="6">
        <v>0</v>
      </c>
      <c r="FJ249" s="6">
        <v>0</v>
      </c>
      <c r="FK249" s="6">
        <v>0</v>
      </c>
      <c r="FL249" s="6">
        <v>0</v>
      </c>
      <c r="FO249" s="6" t="s">
        <v>251</v>
      </c>
      <c r="FP249" s="6">
        <v>0</v>
      </c>
      <c r="FQ249" s="6">
        <v>0</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4" t="s">
        <v>251</v>
      </c>
      <c r="GY249" s="64">
        <v>0</v>
      </c>
      <c r="GZ249" s="64">
        <v>0</v>
      </c>
      <c r="HA249" s="64">
        <v>0</v>
      </c>
      <c r="HB249" s="64">
        <v>0</v>
      </c>
    </row>
    <row r="250" spans="1:210"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c r="EF250" s="6" t="s">
        <v>252</v>
      </c>
      <c r="EG250" s="6">
        <v>0</v>
      </c>
      <c r="EH250" s="6">
        <v>0</v>
      </c>
      <c r="EI250" s="6">
        <v>0</v>
      </c>
      <c r="EJ250" s="6">
        <v>0</v>
      </c>
      <c r="EM250" s="6" t="s">
        <v>252</v>
      </c>
      <c r="EN250" s="6">
        <v>0</v>
      </c>
      <c r="EO250" s="6">
        <v>0</v>
      </c>
      <c r="EP250" s="6">
        <v>0</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4" t="s">
        <v>252</v>
      </c>
      <c r="GY250" s="64">
        <v>0</v>
      </c>
      <c r="GZ250" s="64">
        <v>0</v>
      </c>
      <c r="HA250" s="64">
        <v>0</v>
      </c>
      <c r="HB250" s="64">
        <v>0</v>
      </c>
    </row>
    <row r="251" spans="1:210"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4" t="s">
        <v>253</v>
      </c>
      <c r="GY251" s="64">
        <v>0</v>
      </c>
      <c r="GZ251" s="64">
        <v>0</v>
      </c>
      <c r="HA251" s="64">
        <v>0</v>
      </c>
      <c r="HB251" s="64">
        <v>0</v>
      </c>
    </row>
    <row r="252" spans="1:210"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4" t="s">
        <v>254</v>
      </c>
      <c r="GY252" s="64">
        <v>0</v>
      </c>
      <c r="GZ252" s="64">
        <v>0</v>
      </c>
      <c r="HA252" s="64">
        <v>0</v>
      </c>
      <c r="HB252" s="64">
        <v>0</v>
      </c>
    </row>
    <row r="253" spans="1:210"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v>
      </c>
      <c r="CD253" s="6">
        <v>0</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c r="EF253" s="6" t="s">
        <v>255</v>
      </c>
      <c r="EG253" s="6">
        <v>0</v>
      </c>
      <c r="EH253" s="6">
        <v>0</v>
      </c>
      <c r="EI253" s="6">
        <v>0</v>
      </c>
      <c r="EJ253" s="6">
        <v>0</v>
      </c>
      <c r="EM253" s="6" t="s">
        <v>255</v>
      </c>
      <c r="EN253" s="6">
        <v>0</v>
      </c>
      <c r="EO253" s="6">
        <v>0</v>
      </c>
      <c r="EP253" s="6">
        <v>0</v>
      </c>
      <c r="EQ253" s="6">
        <v>0</v>
      </c>
      <c r="ET253" s="6" t="s">
        <v>255</v>
      </c>
      <c r="EU253" s="6">
        <v>0</v>
      </c>
      <c r="EV253" s="6">
        <v>0</v>
      </c>
      <c r="EW253" s="6">
        <v>0</v>
      </c>
      <c r="EX253" s="6">
        <v>0</v>
      </c>
      <c r="FA253" s="6" t="s">
        <v>255</v>
      </c>
      <c r="FB253" s="6">
        <v>0</v>
      </c>
      <c r="FC253" s="6">
        <v>0</v>
      </c>
      <c r="FD253" s="6">
        <v>0</v>
      </c>
      <c r="FE253" s="6">
        <v>0</v>
      </c>
      <c r="FH253" s="6" t="s">
        <v>255</v>
      </c>
      <c r="FI253" s="6">
        <v>0</v>
      </c>
      <c r="FJ253" s="6">
        <v>0</v>
      </c>
      <c r="FK253" s="6">
        <v>0</v>
      </c>
      <c r="FL253" s="6">
        <v>0</v>
      </c>
      <c r="FO253" s="6" t="s">
        <v>255</v>
      </c>
      <c r="FP253" s="6">
        <v>0</v>
      </c>
      <c r="FQ253" s="6">
        <v>0</v>
      </c>
      <c r="FR253" s="6">
        <v>0</v>
      </c>
      <c r="FS253" s="6">
        <v>0</v>
      </c>
      <c r="FV253" s="6" t="s">
        <v>255</v>
      </c>
      <c r="FW253" s="6">
        <v>0</v>
      </c>
      <c r="FX253" s="6">
        <v>0</v>
      </c>
      <c r="FY253" s="6">
        <v>0</v>
      </c>
      <c r="FZ253" s="6">
        <v>0</v>
      </c>
      <c r="GC253" s="6" t="s">
        <v>255</v>
      </c>
      <c r="GD253" s="6">
        <v>0</v>
      </c>
      <c r="GE253" s="6">
        <v>0</v>
      </c>
      <c r="GF253" s="6">
        <v>0</v>
      </c>
      <c r="GG253" s="6">
        <v>0</v>
      </c>
      <c r="GJ253" s="58" t="s">
        <v>255</v>
      </c>
      <c r="GK253" s="58">
        <v>0</v>
      </c>
      <c r="GL253" s="58">
        <v>0</v>
      </c>
      <c r="GM253" s="58">
        <v>0</v>
      </c>
      <c r="GN253" s="58">
        <v>0</v>
      </c>
      <c r="GQ253" s="58" t="s">
        <v>255</v>
      </c>
      <c r="GR253" s="58">
        <v>0</v>
      </c>
      <c r="GS253" s="58">
        <v>0</v>
      </c>
      <c r="GT253" s="58">
        <v>0</v>
      </c>
      <c r="GU253" s="58">
        <v>0</v>
      </c>
      <c r="GX253" s="64" t="s">
        <v>255</v>
      </c>
      <c r="GY253" s="64">
        <v>0</v>
      </c>
      <c r="GZ253" s="64">
        <v>0</v>
      </c>
      <c r="HA253" s="64">
        <v>0</v>
      </c>
      <c r="HB253" s="64">
        <v>0</v>
      </c>
    </row>
    <row r="254" spans="1:210" x14ac:dyDescent="0.3">
      <c r="A254" s="1">
        <v>12.450000000000049</v>
      </c>
      <c r="B254" s="1">
        <v>12.50000000000005</v>
      </c>
      <c r="C254" s="1" t="s">
        <v>256</v>
      </c>
      <c r="D254" s="1">
        <v>0</v>
      </c>
      <c r="E254" s="1">
        <v>0</v>
      </c>
      <c r="F254" s="1">
        <v>0</v>
      </c>
      <c r="G254" s="1">
        <v>0</v>
      </c>
      <c r="H254" s="1"/>
      <c r="I254" s="1"/>
      <c r="J254" s="1" t="s">
        <v>256</v>
      </c>
      <c r="K254" s="1">
        <v>0</v>
      </c>
      <c r="L254" s="1">
        <v>0</v>
      </c>
      <c r="M254" s="1">
        <v>0</v>
      </c>
      <c r="N254" s="1">
        <v>0</v>
      </c>
      <c r="O254" s="1"/>
      <c r="P254" s="1"/>
      <c r="Q254" s="1" t="s">
        <v>256</v>
      </c>
      <c r="R254" s="1">
        <v>0</v>
      </c>
      <c r="S254" s="1">
        <v>0</v>
      </c>
      <c r="T254" s="1">
        <v>0</v>
      </c>
      <c r="U254" s="1">
        <v>0</v>
      </c>
      <c r="V254" s="1"/>
      <c r="W254" s="1"/>
      <c r="X254" s="1" t="s">
        <v>256</v>
      </c>
      <c r="Y254" s="1">
        <v>0</v>
      </c>
      <c r="Z254" s="1">
        <v>0</v>
      </c>
      <c r="AA254" s="1">
        <v>0</v>
      </c>
      <c r="AB254" s="1">
        <v>0</v>
      </c>
      <c r="AC254" s="1"/>
      <c r="AD254" s="1"/>
      <c r="AE254" s="6" t="s">
        <v>256</v>
      </c>
      <c r="AF254" s="6">
        <v>0</v>
      </c>
      <c r="AG254" s="6">
        <v>0</v>
      </c>
      <c r="AH254" s="6">
        <v>0</v>
      </c>
      <c r="AI254" s="6">
        <v>0</v>
      </c>
      <c r="AJ254" s="1"/>
      <c r="AK254" s="1"/>
      <c r="AL254" s="6" t="s">
        <v>256</v>
      </c>
      <c r="AM254" s="6">
        <v>0</v>
      </c>
      <c r="AN254" s="6">
        <v>0</v>
      </c>
      <c r="AO254" s="6">
        <v>0</v>
      </c>
      <c r="AP254" s="6">
        <v>0</v>
      </c>
      <c r="AQ254" s="1"/>
      <c r="AR254" s="1"/>
      <c r="AS254" s="6" t="s">
        <v>256</v>
      </c>
      <c r="AT254" s="6">
        <v>0</v>
      </c>
      <c r="AU254" s="6">
        <v>0</v>
      </c>
      <c r="AV254" s="6">
        <v>0</v>
      </c>
      <c r="AW254" s="6">
        <v>0</v>
      </c>
      <c r="AZ254" s="6" t="s">
        <v>256</v>
      </c>
      <c r="BA254" s="6">
        <v>0</v>
      </c>
      <c r="BB254" s="6">
        <v>0</v>
      </c>
      <c r="BC254" s="6">
        <v>0</v>
      </c>
      <c r="BD254" s="6">
        <v>0</v>
      </c>
      <c r="BG254" s="6" t="s">
        <v>256</v>
      </c>
      <c r="BH254" s="6">
        <v>0</v>
      </c>
      <c r="BI254" s="6">
        <v>0</v>
      </c>
      <c r="BJ254" s="6">
        <v>0</v>
      </c>
      <c r="BK254" s="6">
        <v>0</v>
      </c>
      <c r="BN254" s="6" t="s">
        <v>256</v>
      </c>
      <c r="BO254" s="6">
        <v>0</v>
      </c>
      <c r="BP254" s="6">
        <v>0</v>
      </c>
      <c r="BQ254" s="6">
        <v>0</v>
      </c>
      <c r="BR254" s="6">
        <v>0</v>
      </c>
      <c r="BU254" s="6" t="s">
        <v>256</v>
      </c>
      <c r="BV254" s="6">
        <v>0</v>
      </c>
      <c r="BW254" s="6">
        <v>0</v>
      </c>
      <c r="BX254" s="6">
        <v>0</v>
      </c>
      <c r="BY254" s="6">
        <v>0</v>
      </c>
      <c r="CB254" s="6" t="s">
        <v>256</v>
      </c>
      <c r="CC254" s="6">
        <v>0</v>
      </c>
      <c r="CD254" s="6">
        <v>0</v>
      </c>
      <c r="CE254" s="6">
        <v>0</v>
      </c>
      <c r="CF254" s="6">
        <v>0</v>
      </c>
      <c r="CI254" s="6" t="s">
        <v>256</v>
      </c>
      <c r="CJ254" s="6">
        <v>0</v>
      </c>
      <c r="CK254" s="6">
        <v>0</v>
      </c>
      <c r="CL254" s="6">
        <v>0</v>
      </c>
      <c r="CM254" s="6">
        <v>0</v>
      </c>
      <c r="CP254" s="6" t="s">
        <v>256</v>
      </c>
      <c r="CQ254" s="6">
        <v>0</v>
      </c>
      <c r="CR254" s="6">
        <v>0</v>
      </c>
      <c r="CS254" s="6">
        <v>0</v>
      </c>
      <c r="CT254" s="6">
        <v>0</v>
      </c>
      <c r="CW254" s="6" t="s">
        <v>256</v>
      </c>
      <c r="CX254" s="6">
        <v>0</v>
      </c>
      <c r="CY254" s="6">
        <v>0</v>
      </c>
      <c r="CZ254" s="6">
        <v>0</v>
      </c>
      <c r="DA254" s="6">
        <v>0</v>
      </c>
      <c r="DD254" s="6" t="s">
        <v>256</v>
      </c>
      <c r="DE254" s="6">
        <v>0</v>
      </c>
      <c r="DF254" s="6">
        <v>0</v>
      </c>
      <c r="DG254" s="6">
        <v>0</v>
      </c>
      <c r="DH254" s="6">
        <v>0</v>
      </c>
      <c r="DK254" s="6" t="s">
        <v>256</v>
      </c>
      <c r="DL254" s="6">
        <v>0</v>
      </c>
      <c r="DM254" s="6">
        <v>0</v>
      </c>
      <c r="DN254" s="6">
        <v>0</v>
      </c>
      <c r="DO254" s="6">
        <v>0</v>
      </c>
      <c r="DR254" s="6" t="s">
        <v>256</v>
      </c>
      <c r="DS254" s="6">
        <v>0</v>
      </c>
      <c r="DT254" s="6">
        <v>0</v>
      </c>
      <c r="DU254" s="6">
        <v>0</v>
      </c>
      <c r="DV254" s="6">
        <v>0</v>
      </c>
      <c r="DY254" s="6" t="s">
        <v>256</v>
      </c>
      <c r="DZ254" s="6">
        <v>0</v>
      </c>
      <c r="EA254" s="6">
        <v>0</v>
      </c>
      <c r="EB254" s="6">
        <v>0</v>
      </c>
      <c r="EC254" s="6">
        <v>0</v>
      </c>
      <c r="EF254" s="6" t="s">
        <v>256</v>
      </c>
      <c r="EG254" s="6">
        <v>0</v>
      </c>
      <c r="EH254" s="6">
        <v>0</v>
      </c>
      <c r="EI254" s="6">
        <v>0</v>
      </c>
      <c r="EJ254" s="6">
        <v>0</v>
      </c>
      <c r="EM254" s="6" t="s">
        <v>256</v>
      </c>
      <c r="EN254" s="6">
        <v>0</v>
      </c>
      <c r="EO254" s="6">
        <v>0</v>
      </c>
      <c r="EP254" s="6">
        <v>0</v>
      </c>
      <c r="EQ254" s="6">
        <v>0</v>
      </c>
      <c r="ET254" s="6" t="s">
        <v>256</v>
      </c>
      <c r="EU254" s="6">
        <v>0</v>
      </c>
      <c r="EV254" s="6">
        <v>0</v>
      </c>
      <c r="EW254" s="6">
        <v>0</v>
      </c>
      <c r="EX254" s="6">
        <v>0</v>
      </c>
      <c r="FA254" s="6" t="s">
        <v>256</v>
      </c>
      <c r="FB254" s="6">
        <v>0</v>
      </c>
      <c r="FC254" s="6">
        <v>0</v>
      </c>
      <c r="FD254" s="6">
        <v>0</v>
      </c>
      <c r="FE254" s="6">
        <v>0</v>
      </c>
      <c r="FH254" s="6" t="s">
        <v>256</v>
      </c>
      <c r="FI254" s="6">
        <v>0</v>
      </c>
      <c r="FJ254" s="6">
        <v>0</v>
      </c>
      <c r="FK254" s="6">
        <v>0</v>
      </c>
      <c r="FL254" s="6">
        <v>0</v>
      </c>
      <c r="FO254" s="6" t="s">
        <v>256</v>
      </c>
      <c r="FP254" s="6">
        <v>0</v>
      </c>
      <c r="FQ254" s="6">
        <v>0</v>
      </c>
      <c r="FR254" s="6">
        <v>0</v>
      </c>
      <c r="FS254" s="6">
        <v>0</v>
      </c>
      <c r="FV254" s="6" t="s">
        <v>256</v>
      </c>
      <c r="FW254" s="6">
        <v>0</v>
      </c>
      <c r="FX254" s="6">
        <v>0</v>
      </c>
      <c r="FY254" s="6">
        <v>0</v>
      </c>
      <c r="FZ254" s="6">
        <v>0</v>
      </c>
      <c r="GC254" s="6" t="s">
        <v>256</v>
      </c>
      <c r="GD254" s="6">
        <v>0</v>
      </c>
      <c r="GE254" s="6">
        <v>0</v>
      </c>
      <c r="GF254" s="6">
        <v>0</v>
      </c>
      <c r="GG254" s="6">
        <v>0</v>
      </c>
      <c r="GJ254" s="58" t="s">
        <v>256</v>
      </c>
      <c r="GK254" s="58">
        <v>0</v>
      </c>
      <c r="GL254" s="58">
        <v>0</v>
      </c>
      <c r="GM254" s="58">
        <v>0</v>
      </c>
      <c r="GN254" s="58">
        <v>0</v>
      </c>
      <c r="GQ254" s="58" t="s">
        <v>256</v>
      </c>
      <c r="GR254" s="58">
        <v>0</v>
      </c>
      <c r="GS254" s="58">
        <v>0</v>
      </c>
      <c r="GT254" s="58">
        <v>0</v>
      </c>
      <c r="GU254" s="58">
        <v>0</v>
      </c>
      <c r="GX254" s="64" t="s">
        <v>256</v>
      </c>
      <c r="GY254" s="64">
        <v>0</v>
      </c>
      <c r="GZ254" s="64">
        <v>0</v>
      </c>
      <c r="HA254" s="64">
        <v>0</v>
      </c>
      <c r="HB254" s="64">
        <v>0</v>
      </c>
    </row>
    <row r="255" spans="1:210"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0.09</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0.19</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v>
      </c>
      <c r="FC255" s="6">
        <v>0</v>
      </c>
      <c r="FD255" s="6">
        <v>0</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4" t="s">
        <v>257</v>
      </c>
      <c r="GY255" s="64">
        <v>0</v>
      </c>
      <c r="GZ255" s="64">
        <v>0</v>
      </c>
      <c r="HA255" s="64">
        <v>0</v>
      </c>
      <c r="HB255" s="64">
        <v>0</v>
      </c>
    </row>
    <row r="256" spans="1:210"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v>
      </c>
      <c r="BB256" s="6">
        <v>0</v>
      </c>
      <c r="BC256" s="6">
        <v>0</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4" t="s">
        <v>258</v>
      </c>
      <c r="GY256" s="64">
        <v>0</v>
      </c>
      <c r="GZ256" s="64">
        <v>0</v>
      </c>
      <c r="HA256" s="64">
        <v>0</v>
      </c>
      <c r="HB256" s="64">
        <v>0</v>
      </c>
    </row>
    <row r="257" spans="1:210" x14ac:dyDescent="0.3">
      <c r="A257" s="1">
        <v>12.600000000000051</v>
      </c>
      <c r="B257" s="1"/>
      <c r="C257" s="1" t="s">
        <v>259</v>
      </c>
      <c r="D257" s="1">
        <v>0.83</v>
      </c>
      <c r="E257" s="1">
        <v>0</v>
      </c>
      <c r="F257" s="1">
        <v>0</v>
      </c>
      <c r="G257" s="1">
        <v>2.87</v>
      </c>
      <c r="H257" s="1"/>
      <c r="I257" s="1"/>
      <c r="J257" s="1" t="s">
        <v>259</v>
      </c>
      <c r="K257" s="1">
        <v>0</v>
      </c>
      <c r="L257" s="1">
        <v>0</v>
      </c>
      <c r="M257" s="1">
        <v>0</v>
      </c>
      <c r="N257" s="1">
        <v>0</v>
      </c>
      <c r="O257" s="1"/>
      <c r="P257" s="1"/>
      <c r="Q257" s="1" t="s">
        <v>259</v>
      </c>
      <c r="R257" s="1">
        <v>0.49</v>
      </c>
      <c r="S257" s="1">
        <v>0</v>
      </c>
      <c r="T257" s="1">
        <v>0</v>
      </c>
      <c r="U257" s="1">
        <v>0</v>
      </c>
      <c r="V257" s="1"/>
      <c r="W257" s="1"/>
      <c r="X257" s="1" t="s">
        <v>259</v>
      </c>
      <c r="Y257" s="1">
        <v>0.37</v>
      </c>
      <c r="Z257" s="1">
        <v>0</v>
      </c>
      <c r="AA257" s="1">
        <v>0.19</v>
      </c>
      <c r="AB257" s="1">
        <v>0</v>
      </c>
      <c r="AC257" s="1"/>
      <c r="AD257" s="1"/>
      <c r="AE257" s="6" t="s">
        <v>259</v>
      </c>
      <c r="AF257" s="6">
        <v>0</v>
      </c>
      <c r="AG257" s="6">
        <v>0</v>
      </c>
      <c r="AH257" s="6">
        <v>0</v>
      </c>
      <c r="AI257" s="6">
        <v>0</v>
      </c>
      <c r="AJ257" s="1"/>
      <c r="AK257" s="1"/>
      <c r="AL257" s="6" t="s">
        <v>259</v>
      </c>
      <c r="AM257" s="6">
        <v>0.84</v>
      </c>
      <c r="AN257" s="6">
        <v>0.41</v>
      </c>
      <c r="AO257" s="6">
        <v>0.08</v>
      </c>
      <c r="AP257" s="6">
        <v>0</v>
      </c>
      <c r="AQ257" s="1"/>
      <c r="AR257" s="1"/>
      <c r="AS257" s="6" t="s">
        <v>259</v>
      </c>
      <c r="AT257" s="6">
        <v>0.75</v>
      </c>
      <c r="AU257" s="6">
        <v>2.11</v>
      </c>
      <c r="AV257" s="6">
        <v>0.16</v>
      </c>
      <c r="AW257" s="6">
        <v>0</v>
      </c>
      <c r="AZ257" s="6" t="s">
        <v>259</v>
      </c>
      <c r="BA257" s="6">
        <v>0.03</v>
      </c>
      <c r="BB257" s="6">
        <v>0</v>
      </c>
      <c r="BC257" s="6">
        <v>0.03</v>
      </c>
      <c r="BD257" s="6">
        <v>0</v>
      </c>
      <c r="BG257" s="6" t="s">
        <v>259</v>
      </c>
      <c r="BH257" s="6">
        <v>0</v>
      </c>
      <c r="BI257" s="6">
        <v>0</v>
      </c>
      <c r="BJ257" s="6">
        <v>0</v>
      </c>
      <c r="BK257" s="6">
        <v>0</v>
      </c>
      <c r="BN257" s="6" t="s">
        <v>259</v>
      </c>
      <c r="BO257" s="6">
        <v>0.13</v>
      </c>
      <c r="BP257" s="6">
        <v>2.27</v>
      </c>
      <c r="BQ257" s="6">
        <v>0</v>
      </c>
      <c r="BR257" s="6">
        <v>0</v>
      </c>
      <c r="BU257" s="6" t="s">
        <v>259</v>
      </c>
      <c r="BV257" s="6">
        <v>0.18</v>
      </c>
      <c r="BW257" s="6">
        <v>1.83</v>
      </c>
      <c r="BX257" s="6">
        <v>0</v>
      </c>
      <c r="BY257" s="6">
        <v>0</v>
      </c>
      <c r="CB257" s="6" t="s">
        <v>259</v>
      </c>
      <c r="CC257" s="6">
        <v>0.54</v>
      </c>
      <c r="CD257" s="6">
        <v>3.44</v>
      </c>
      <c r="CE257" s="6">
        <v>0</v>
      </c>
      <c r="CF257" s="6">
        <v>2.82</v>
      </c>
      <c r="CI257" s="6" t="s">
        <v>259</v>
      </c>
      <c r="CJ257" s="6">
        <v>0.91</v>
      </c>
      <c r="CK257" s="6">
        <v>0.56999999999999995</v>
      </c>
      <c r="CL257" s="6">
        <v>0.17</v>
      </c>
      <c r="CM257" s="6">
        <v>0</v>
      </c>
      <c r="CP257" s="6" t="s">
        <v>259</v>
      </c>
      <c r="CQ257" s="6">
        <v>0.26</v>
      </c>
      <c r="CR257" s="6">
        <v>0</v>
      </c>
      <c r="CS257" s="6">
        <v>0.16</v>
      </c>
      <c r="CT257" s="6">
        <v>0</v>
      </c>
      <c r="CW257" s="6" t="s">
        <v>259</v>
      </c>
      <c r="CX257" s="6">
        <v>0.56000000000000005</v>
      </c>
      <c r="CY257" s="6">
        <v>1.77</v>
      </c>
      <c r="CZ257" s="6">
        <v>0.37</v>
      </c>
      <c r="DA257" s="6">
        <v>0</v>
      </c>
      <c r="DD257" s="6" t="s">
        <v>259</v>
      </c>
      <c r="DE257" s="6">
        <v>0.72</v>
      </c>
      <c r="DF257" s="6">
        <v>1.99</v>
      </c>
      <c r="DG257" s="6">
        <v>0.19</v>
      </c>
      <c r="DH257" s="6">
        <v>0</v>
      </c>
      <c r="DK257" s="6" t="s">
        <v>259</v>
      </c>
      <c r="DL257" s="6">
        <v>0.1</v>
      </c>
      <c r="DM257" s="6">
        <v>0</v>
      </c>
      <c r="DN257" s="6">
        <v>0.14000000000000001</v>
      </c>
      <c r="DO257" s="6">
        <v>0</v>
      </c>
      <c r="DR257" s="6" t="s">
        <v>259</v>
      </c>
      <c r="DS257" s="6">
        <v>0.12</v>
      </c>
      <c r="DT257" s="6">
        <v>0</v>
      </c>
      <c r="DU257" s="6">
        <v>0.16</v>
      </c>
      <c r="DV257" s="6">
        <v>0</v>
      </c>
      <c r="DY257" s="6" t="s">
        <v>259</v>
      </c>
      <c r="DZ257" s="6">
        <v>1.36</v>
      </c>
      <c r="EA257" s="6">
        <v>0</v>
      </c>
      <c r="EB257" s="6">
        <v>0.49</v>
      </c>
      <c r="EC257" s="6">
        <v>0</v>
      </c>
      <c r="EF257" s="6" t="s">
        <v>259</v>
      </c>
      <c r="EG257" s="6">
        <v>0.32</v>
      </c>
      <c r="EH257" s="6">
        <v>1.43</v>
      </c>
      <c r="EI257" s="6">
        <v>0</v>
      </c>
      <c r="EJ257" s="6">
        <v>0</v>
      </c>
      <c r="EM257" s="6" t="s">
        <v>259</v>
      </c>
      <c r="EN257" s="6">
        <v>0.8</v>
      </c>
      <c r="EO257" s="6">
        <v>1.21</v>
      </c>
      <c r="EP257" s="6">
        <v>0</v>
      </c>
      <c r="EQ257" s="6">
        <v>0</v>
      </c>
      <c r="ET257" s="6" t="s">
        <v>259</v>
      </c>
      <c r="EU257" s="6">
        <v>0</v>
      </c>
      <c r="EV257" s="6">
        <v>0</v>
      </c>
      <c r="EW257" s="6">
        <v>0</v>
      </c>
      <c r="EX257" s="6">
        <v>0</v>
      </c>
      <c r="FA257" s="6" t="s">
        <v>259</v>
      </c>
      <c r="FB257" s="6">
        <v>0.28000000000000003</v>
      </c>
      <c r="FC257" s="6">
        <v>0</v>
      </c>
      <c r="FD257" s="6">
        <v>0.42</v>
      </c>
      <c r="FE257" s="6">
        <v>0</v>
      </c>
      <c r="FH257" s="6" t="s">
        <v>259</v>
      </c>
      <c r="FI257" s="6">
        <v>0.19</v>
      </c>
      <c r="FJ257" s="6">
        <v>0</v>
      </c>
      <c r="FK257" s="6">
        <v>0.28999999999999998</v>
      </c>
      <c r="FL257" s="6">
        <v>0</v>
      </c>
      <c r="FO257" s="6" t="s">
        <v>259</v>
      </c>
      <c r="FP257" s="6">
        <v>0.83</v>
      </c>
      <c r="FQ257" s="6">
        <v>0</v>
      </c>
      <c r="FR257" s="6">
        <v>1.24</v>
      </c>
      <c r="FS257" s="6">
        <v>0</v>
      </c>
      <c r="FV257" s="6" t="s">
        <v>259</v>
      </c>
      <c r="FW257" s="6">
        <v>0.2</v>
      </c>
      <c r="FX257" s="6">
        <v>1.19</v>
      </c>
      <c r="FY257" s="6">
        <v>0</v>
      </c>
      <c r="FZ257" s="6">
        <v>0</v>
      </c>
      <c r="GC257" s="6" t="s">
        <v>259</v>
      </c>
      <c r="GD257" s="6">
        <v>0</v>
      </c>
      <c r="GE257" s="6">
        <v>0</v>
      </c>
      <c r="GF257" s="6">
        <v>0</v>
      </c>
      <c r="GG257" s="6">
        <v>0</v>
      </c>
      <c r="GJ257" s="58" t="s">
        <v>259</v>
      </c>
      <c r="GK257" s="58">
        <v>0</v>
      </c>
      <c r="GL257" s="58">
        <v>0</v>
      </c>
      <c r="GM257" s="58">
        <v>0</v>
      </c>
      <c r="GN257" s="58">
        <v>0</v>
      </c>
      <c r="GQ257" s="58" t="s">
        <v>259</v>
      </c>
      <c r="GR257" s="58">
        <v>0</v>
      </c>
      <c r="GS257" s="58">
        <v>0</v>
      </c>
      <c r="GT257" s="58">
        <v>0</v>
      </c>
      <c r="GU257" s="58">
        <v>0</v>
      </c>
      <c r="GX257" s="64" t="s">
        <v>259</v>
      </c>
      <c r="GY257" s="64">
        <v>0.18</v>
      </c>
      <c r="GZ257" s="64">
        <v>0</v>
      </c>
      <c r="HA257" s="64">
        <v>0.23</v>
      </c>
      <c r="HB257" s="64">
        <v>0</v>
      </c>
    </row>
    <row r="259" spans="1:210"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62" t="str">
        <f>GY260&amp;GY261</f>
        <v xml:space="preserve"> NOVIEMBRE 19T.ESPAÑA</v>
      </c>
      <c r="GZ259" s="62" t="str">
        <f>GY260&amp;GZ261</f>
        <v xml:space="preserve"> NOVIEMBRE 19HIPERMERCADOS</v>
      </c>
      <c r="HA259" s="62" t="str">
        <f>GY260&amp;HA261</f>
        <v xml:space="preserve"> NOVIEMBRE 19SUPER+AUTOS</v>
      </c>
      <c r="HB259" s="62" t="str">
        <f>GY260&amp;HB261</f>
        <v xml:space="preserve"> NOVIEMBRE 19DISCOUNTS</v>
      </c>
    </row>
    <row r="260" spans="1:210" x14ac:dyDescent="0.3">
      <c r="A260" s="66" t="s">
        <v>265</v>
      </c>
      <c r="B260" s="66"/>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I260" s="6" t="str">
        <f>MID(FH3,6,LEN(FH3)-15)</f>
        <v xml:space="preserve"> MAYO 19</v>
      </c>
      <c r="FP260" s="6" t="str">
        <f>MID(FO3,6,LEN(FO3)-15)</f>
        <v xml:space="preserve"> JUNIO 19</v>
      </c>
      <c r="FW260" s="6" t="str">
        <f>MID(FV3,6,LEN(FV3)-15)</f>
        <v xml:space="preserve"> JULIO 19</v>
      </c>
      <c r="GD260" s="6" t="str">
        <f>MID(GC3,6,LEN(GC3)-15)</f>
        <v xml:space="preserve"> AGOSTO 19</v>
      </c>
      <c r="GK260" s="58" t="str">
        <f>MID(GJ3,6,LEN(GJ3)-15)</f>
        <v xml:space="preserve"> SEPTIEMBRE 19</v>
      </c>
      <c r="GR260" s="58" t="str">
        <f>MID(GQ3,6,LEN(GQ3)-15)</f>
        <v xml:space="preserve"> OCTUBRE 19</v>
      </c>
      <c r="GS260" s="58"/>
      <c r="GT260" s="58"/>
      <c r="GU260" s="58"/>
      <c r="GY260" s="62" t="str">
        <f>MID(GX3,6,LEN(GX3)-15)</f>
        <v xml:space="preserve"> NOVIEMBRE 19</v>
      </c>
    </row>
    <row r="261" spans="1:210"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row>
    <row r="262" spans="1:210" x14ac:dyDescent="0.3">
      <c r="A262" s="14">
        <f>'TAM Aceite Virgen'!B10</f>
        <v>0</v>
      </c>
      <c r="B262" s="14">
        <f>'TAM Aceite Virgen'!C10</f>
        <v>2.2999999999999998</v>
      </c>
      <c r="C262" s="14"/>
      <c r="D262" s="9">
        <f>SUMIF('Aceite Virgen'!$B6:$B257,"&lt;="&amp;$B262,'Aceite Virgen'!D$6:D$257)</f>
        <v>1.82</v>
      </c>
      <c r="E262" s="9">
        <f>SUMIF('Aceite Virgen'!$B6:$B257,"&lt;="&amp;$B262,'Aceite Virgen'!E$6:E$257)</f>
        <v>0</v>
      </c>
      <c r="F262" s="9">
        <f>SUMIF('Aceite Virgen'!$B6:$B257,"&lt;="&amp;$B262,'Aceite Virgen'!F$6:F$257)</f>
        <v>1.77</v>
      </c>
      <c r="G262" s="9">
        <f>SUMIF('Aceite Virgen'!$B6:$B257,"&lt;="&amp;$B262,'Aceite Virgen'!G$6:G$257)</f>
        <v>0</v>
      </c>
      <c r="H262" s="14"/>
      <c r="I262" s="14"/>
      <c r="J262" s="14"/>
      <c r="K262" s="9">
        <f>SUMIF('Aceite Virgen'!$B6:$B257,"&lt;="&amp;$B262,'Aceite Virgen'!K$6:K$257)</f>
        <v>1.98</v>
      </c>
      <c r="L262" s="9">
        <f>SUMIF('Aceite Virgen'!$B6:$B257,"&lt;="&amp;$B262,'Aceite Virgen'!L$6:L$257)</f>
        <v>0</v>
      </c>
      <c r="M262" s="9">
        <f>SUMIF('Aceite Virgen'!$B6:$B257,"&lt;="&amp;$B262,'Aceite Virgen'!M$6:M$257)</f>
        <v>2.59</v>
      </c>
      <c r="N262" s="9">
        <f>SUMIF('Aceite Virgen'!$B6:$B257,"&lt;="&amp;$B262,'Aceite Virgen'!N$6:N$257)</f>
        <v>0</v>
      </c>
      <c r="O262" s="14"/>
      <c r="P262" s="14"/>
      <c r="Q262" s="14"/>
      <c r="R262" s="9">
        <f>SUMIF('Aceite Virgen'!$B6:$B257,"&lt;="&amp;$B262,'Aceite Virgen'!R$6:R$257)</f>
        <v>2.11</v>
      </c>
      <c r="S262" s="9">
        <f>SUMIF('Aceite Virgen'!$B6:$B257,"&lt;="&amp;$B262,'Aceite Virgen'!S$6:S$257)</f>
        <v>0.71</v>
      </c>
      <c r="T262" s="9">
        <f>SUMIF('Aceite Virgen'!$B6:$B257,"&lt;="&amp;$B262,'Aceite Virgen'!T$6:T$257)</f>
        <v>2.5500000000000003</v>
      </c>
      <c r="U262" s="9">
        <f>SUMIF('Aceite Virgen'!$B6:$B257,"&lt;="&amp;$B262,'Aceite Virgen'!U$6:U$257)</f>
        <v>0</v>
      </c>
      <c r="V262" s="14"/>
      <c r="W262" s="14"/>
      <c r="X262" s="14"/>
      <c r="Y262" s="9">
        <f>SUMIF('Aceite Virgen'!$B6:$B257,"&lt;="&amp;$B262,'Aceite Virgen'!Y$6:Y$257)</f>
        <v>0.79</v>
      </c>
      <c r="Z262" s="9">
        <f>SUMIF('Aceite Virgen'!$B6:$B257,"&lt;="&amp;$B262,'Aceite Virgen'!Z$6:Z$257)</f>
        <v>0</v>
      </c>
      <c r="AA262" s="9">
        <f>SUMIF('Aceite Virgen'!$B6:$B257,"&lt;="&amp;$B262,'Aceite Virgen'!AA$6:AA$257)</f>
        <v>0.63</v>
      </c>
      <c r="AB262" s="9">
        <f>SUMIF('Aceite Virgen'!$B6:$B257,"&lt;="&amp;$B262,'Aceite Virgen'!AB$6:AB$257)</f>
        <v>1.68</v>
      </c>
      <c r="AC262" s="14"/>
      <c r="AD262" s="14"/>
      <c r="AE262" s="14"/>
      <c r="AF262" s="9">
        <f>SUMIF('Aceite Virgen'!$B6:$B257,"&lt;="&amp;$B262,'Aceite Virgen'!AF$6:AF$257)</f>
        <v>0.90000000000000013</v>
      </c>
      <c r="AG262" s="9">
        <f>SUMIF('Aceite Virgen'!$B6:$B257,"&lt;="&amp;$B262,'Aceite Virgen'!AG$6:AG$257)</f>
        <v>0.64</v>
      </c>
      <c r="AH262" s="9">
        <f>SUMIF('Aceite Virgen'!$B6:$B257,"&lt;="&amp;$B262,'Aceite Virgen'!AH$6:AH$257)</f>
        <v>0.87</v>
      </c>
      <c r="AI262" s="9">
        <f>SUMIF('Aceite Virgen'!$B6:$B257,"&lt;="&amp;$B262,'Aceite Virgen'!AI$6:AI$257)</f>
        <v>0</v>
      </c>
      <c r="AJ262" s="14"/>
      <c r="AK262" s="14"/>
      <c r="AL262" s="14"/>
      <c r="AM262" s="9">
        <f>SUMIF('Aceite Virgen'!$B6:$B257,"&lt;="&amp;$B262,'Aceite Virgen'!AM$6:AM$257)</f>
        <v>1.6</v>
      </c>
      <c r="AN262" s="9">
        <f>SUMIF('Aceite Virgen'!$B6:$B257,"&lt;="&amp;$B262,'Aceite Virgen'!AN$6:AN$257)</f>
        <v>0.33</v>
      </c>
      <c r="AO262" s="9">
        <f>SUMIF('Aceite Virgen'!$B6:$B257,"&lt;="&amp;$B262,'Aceite Virgen'!AO$6:AO$257)</f>
        <v>1.59</v>
      </c>
      <c r="AP262" s="9">
        <f>SUMIF('Aceite Virgen'!$B6:$B257,"&lt;="&amp;$B262,'Aceite Virgen'!AP$6:AP$257)</f>
        <v>1.36</v>
      </c>
      <c r="AQ262" s="14"/>
      <c r="AR262" s="14"/>
      <c r="AT262" s="9">
        <f>SUMIF('Aceite Virgen'!$B6:$B257,"&lt;="&amp;$B262,'Aceite Virgen'!AT$6:AT$257)</f>
        <v>1.5699999999999998</v>
      </c>
      <c r="AU262" s="9">
        <f>SUMIF('Aceite Virgen'!$B6:$B257,"&lt;="&amp;$B262,'Aceite Virgen'!AU$6:AU$257)</f>
        <v>0</v>
      </c>
      <c r="AV262" s="9">
        <f>SUMIF('Aceite Virgen'!$B6:$B257,"&lt;="&amp;$B262,'Aceite Virgen'!AV$6:AV$257)</f>
        <v>1.1000000000000001</v>
      </c>
      <c r="AW262" s="9">
        <f>SUMIF('Aceite Virgen'!$B6:$B257,"&lt;="&amp;$B262,'Aceite Virgen'!AW$6:AW$257)</f>
        <v>0</v>
      </c>
      <c r="BA262" s="9">
        <f>SUMIF('Aceite Virgen'!$B6:$B257,"&lt;="&amp;$B262,'Aceite Virgen'!BA$6:BA$257)</f>
        <v>1.03</v>
      </c>
      <c r="BB262" s="9">
        <f>SUMIF('Aceite Virgen'!$B6:$B257,"&lt;="&amp;$B262,'Aceite Virgen'!BB$6:BB$257)</f>
        <v>0</v>
      </c>
      <c r="BC262" s="9">
        <f>SUMIF('Aceite Virgen'!$B6:$B257,"&lt;="&amp;$B262,'Aceite Virgen'!BC$6:BC$257)</f>
        <v>1.21</v>
      </c>
      <c r="BD262" s="9">
        <f>SUMIF('Aceite Virgen'!$B6:$B257,"&lt;="&amp;$B262,'Aceite Virgen'!BD$6:BD$257)</f>
        <v>0</v>
      </c>
      <c r="BH262" s="9">
        <f>SUMIF('Aceite Virgen'!$B6:$B257,"&lt;="&amp;$B262,'Aceite Virgen'!BH$6:BH$257)</f>
        <v>0.38</v>
      </c>
      <c r="BI262" s="9">
        <f>SUMIF('Aceite Virgen'!$B6:$B257,"&lt;="&amp;$B262,'Aceite Virgen'!BI$6:BI$257)</f>
        <v>0</v>
      </c>
      <c r="BJ262" s="9">
        <f>SUMIF('Aceite Virgen'!$B6:$B257,"&lt;="&amp;$B262,'Aceite Virgen'!BJ$6:BJ$257)</f>
        <v>0.42999999999999994</v>
      </c>
      <c r="BK262" s="9">
        <f>SUMIF('Aceite Virgen'!$B6:$B257,"&lt;="&amp;$B262,'Aceite Virgen'!BK$6:BK$257)</f>
        <v>0</v>
      </c>
      <c r="BO262" s="9">
        <f>SUMIF('Aceite Virgen'!$B6:$B257,"&lt;="&amp;$B262,'Aceite Virgen'!BO$6:BO$257)</f>
        <v>0.82000000000000006</v>
      </c>
      <c r="BP262" s="9">
        <f>SUMIF('Aceite Virgen'!$B6:$B257,"&lt;="&amp;$B262,'Aceite Virgen'!BP$6:BP$257)</f>
        <v>1.0900000000000001</v>
      </c>
      <c r="BQ262" s="9">
        <f>SUMIF('Aceite Virgen'!$B6:$B257,"&lt;="&amp;$B262,'Aceite Virgen'!BQ$6:BQ$257)</f>
        <v>0.82000000000000006</v>
      </c>
      <c r="BR262" s="9">
        <f>SUMIF('Aceite Virgen'!$B6:$B257,"&lt;="&amp;$B262,'Aceite Virgen'!BR$6:BR$257)</f>
        <v>0</v>
      </c>
      <c r="BV262" s="9">
        <f>SUMIF('Aceite Virgen'!$B6:$B257,"&lt;="&amp;$B262,'Aceite Virgen'!BV$6:BV$257)</f>
        <v>1.6300000000000001</v>
      </c>
      <c r="BW262" s="9">
        <f>SUMIF('Aceite Virgen'!$B6:$B257,"&lt;="&amp;$B262,'Aceite Virgen'!BW$6:BW$257)</f>
        <v>0</v>
      </c>
      <c r="BX262" s="9">
        <f>SUMIF('Aceite Virgen'!$B6:$B257,"&lt;="&amp;$B262,'Aceite Virgen'!BX$6:BX$257)</f>
        <v>0.4</v>
      </c>
      <c r="BY262" s="9">
        <f>SUMIF('Aceite Virgen'!$B6:$B257,"&lt;="&amp;$B262,'Aceite Virgen'!BY$6:BY$257)</f>
        <v>0</v>
      </c>
      <c r="CC262" s="9">
        <f>SUMIF('Aceite Virgen'!$B6:$B257,"&lt;="&amp;$B262,'Aceite Virgen'!CC$6:CC$257)</f>
        <v>0.53999999999999992</v>
      </c>
      <c r="CD262" s="9">
        <f>SUMIF('Aceite Virgen'!$B6:$B257,"&lt;="&amp;$B262,'Aceite Virgen'!CD$6:CD$257)</f>
        <v>0</v>
      </c>
      <c r="CE262" s="9">
        <f>SUMIF('Aceite Virgen'!$B6:$B257,"&lt;="&amp;$B262,'Aceite Virgen'!CE$6:CE$257)</f>
        <v>0.55000000000000004</v>
      </c>
      <c r="CF262" s="9">
        <f>SUMIF('Aceite Virgen'!$B6:$B257,"&lt;="&amp;$B262,'Aceite Virgen'!CF$6:CF$257)</f>
        <v>0</v>
      </c>
      <c r="CJ262" s="9">
        <f>SUMIF('Aceite Virgen'!$B6:$B257,"&lt;="&amp;$B262,'Aceite Virgen'!CJ$6:CJ$257)</f>
        <v>1.46</v>
      </c>
      <c r="CK262" s="9">
        <f>SUMIF('Aceite Virgen'!$B6:$B257,"&lt;="&amp;$B262,'Aceite Virgen'!CK$6:CK$257)</f>
        <v>0</v>
      </c>
      <c r="CL262" s="9">
        <f>SUMIF('Aceite Virgen'!$B6:$B257,"&lt;="&amp;$B262,'Aceite Virgen'!CL$6:CL$257)</f>
        <v>1.61</v>
      </c>
      <c r="CM262" s="9">
        <f>SUMIF('Aceite Virgen'!$B6:$B257,"&lt;="&amp;$B262,'Aceite Virgen'!CM$6:CM$257)</f>
        <v>0</v>
      </c>
      <c r="CQ262" s="9">
        <f>SUMIF('Aceite Virgen'!$B6:$B257,"&lt;="&amp;$B262,'Aceite Virgen'!CQ$6:CQ$257)</f>
        <v>3.01</v>
      </c>
      <c r="CR262" s="9">
        <f>SUMIF('Aceite Virgen'!$B6:$B257,"&lt;="&amp;$B262,'Aceite Virgen'!CR$6:CR$257)</f>
        <v>1.96</v>
      </c>
      <c r="CS262" s="9">
        <f>SUMIF('Aceite Virgen'!$B6:$B257,"&lt;="&amp;$B262,'Aceite Virgen'!CS$6:CS$257)</f>
        <v>2.92</v>
      </c>
      <c r="CT262" s="9">
        <f>SUMIF('Aceite Virgen'!$B6:$B257,"&lt;="&amp;$B262,'Aceite Virgen'!CT$6:CT$257)</f>
        <v>0</v>
      </c>
      <c r="CX262" s="9">
        <f>SUMIF('Aceite Virgen'!$B6:$B257,"&lt;="&amp;$B262,'Aceite Virgen'!CX$6:CX$257)</f>
        <v>1.59</v>
      </c>
      <c r="CY262" s="9">
        <f>SUMIF('Aceite Virgen'!$B6:$B257,"&lt;="&amp;$B262,'Aceite Virgen'!CY$6:CY$257)</f>
        <v>0</v>
      </c>
      <c r="CZ262" s="9">
        <f>SUMIF('Aceite Virgen'!$B6:$B257,"&lt;="&amp;$B262,'Aceite Virgen'!CZ$6:CZ$257)</f>
        <v>2.23</v>
      </c>
      <c r="DA262" s="9">
        <f>SUMIF('Aceite Virgen'!$B6:$B257,"&lt;="&amp;$B262,'Aceite Virgen'!DA$6:DA$257)</f>
        <v>0</v>
      </c>
      <c r="DE262" s="9">
        <f>SUMIF('Aceite Virgen'!$B6:$B257,"&lt;="&amp;$B262,'Aceite Virgen'!DE$6:DE$257)</f>
        <v>1.1099999999999999</v>
      </c>
      <c r="DF262" s="9">
        <f>SUMIF('Aceite Virgen'!$B6:$B257,"&lt;="&amp;$B262,'Aceite Virgen'!DF$6:DF$257)</f>
        <v>0</v>
      </c>
      <c r="DG262" s="9">
        <f>SUMIF('Aceite Virgen'!$B6:$B257,"&lt;="&amp;$B262,'Aceite Virgen'!DG$6:DG$257)</f>
        <v>1.29</v>
      </c>
      <c r="DH262" s="9">
        <f>SUMIF('Aceite Virgen'!$B6:$B257,"&lt;="&amp;$B262,'Aceite Virgen'!DH$6:DH$257)</f>
        <v>0</v>
      </c>
      <c r="DL262" s="9">
        <f>SUMIF('Aceite Virgen'!$B6:$B257,"&lt;="&amp;$B262,'Aceite Virgen'!DL$6:DL$257)</f>
        <v>1.49</v>
      </c>
      <c r="DM262" s="9">
        <f>SUMIF('Aceite Virgen'!$B6:$B257,"&lt;="&amp;$B262,'Aceite Virgen'!DM$6:DM$257)</f>
        <v>0</v>
      </c>
      <c r="DN262" s="9">
        <f>SUMIF('Aceite Virgen'!$B6:$B257,"&lt;="&amp;$B262,'Aceite Virgen'!DN$6:DN$257)</f>
        <v>2.0699999999999998</v>
      </c>
      <c r="DO262" s="9">
        <f>SUMIF('Aceite Virgen'!$B6:$B257,"&lt;="&amp;$B262,'Aceite Virgen'!DO$6:DO$257)</f>
        <v>0</v>
      </c>
      <c r="DS262" s="9">
        <f>SUMIF('Aceite Virgen'!$B6:$B257,"&lt;="&amp;$B262,'Aceite Virgen'!DS$6:DS$257)</f>
        <v>4.04</v>
      </c>
      <c r="DT262" s="9">
        <f>SUMIF('Aceite Virgen'!$B6:$B257,"&lt;="&amp;$B262,'Aceite Virgen'!DT$6:DT$257)</f>
        <v>0</v>
      </c>
      <c r="DU262" s="9">
        <f>SUMIF('Aceite Virgen'!$B6:$B257,"&lt;="&amp;$B262,'Aceite Virgen'!DU$6:DU$257)</f>
        <v>3.6900000000000004</v>
      </c>
      <c r="DV262" s="9">
        <f>SUMIF('Aceite Virgen'!$B6:$B257,"&lt;="&amp;$B262,'Aceite Virgen'!DV$6:DV$257)</f>
        <v>0</v>
      </c>
      <c r="DZ262" s="9">
        <f>SUMIF('Aceite Virgen'!$B6:$B257,"&lt;="&amp;$B262,'Aceite Virgen'!DZ$6:DZ$257)</f>
        <v>2.0000000000000004</v>
      </c>
      <c r="EA262" s="9">
        <f>SUMIF('Aceite Virgen'!$B6:$B257,"&lt;="&amp;$B262,'Aceite Virgen'!EA$6:EA$257)</f>
        <v>0</v>
      </c>
      <c r="EB262" s="9">
        <f>SUMIF('Aceite Virgen'!$B6:$B257,"&lt;="&amp;$B262,'Aceite Virgen'!EB$6:EB$257)</f>
        <v>2.04</v>
      </c>
      <c r="EC262" s="9">
        <f>SUMIF('Aceite Virgen'!$B6:$B257,"&lt;="&amp;$B262,'Aceite Virgen'!EC$6:EC$257)</f>
        <v>0</v>
      </c>
      <c r="EG262" s="9">
        <f>SUMIF('Aceite Virgen'!$B6:$B257,"&lt;="&amp;$B262,'Aceite Virgen'!EG$6:EG$257)</f>
        <v>2</v>
      </c>
      <c r="EH262" s="9">
        <f>SUMIF('Aceite Virgen'!$B6:$B257,"&lt;="&amp;$B262,'Aceite Virgen'!EH$6:EH$257)</f>
        <v>0</v>
      </c>
      <c r="EI262" s="9">
        <f>SUMIF('Aceite Virgen'!$B6:$B257,"&lt;="&amp;$B262,'Aceite Virgen'!EI$6:EI$257)</f>
        <v>1.5500000000000003</v>
      </c>
      <c r="EJ262" s="9">
        <f>SUMIF('Aceite Virgen'!$B6:$B257,"&lt;="&amp;$B262,'Aceite Virgen'!EJ$6:EJ$257)</f>
        <v>0</v>
      </c>
      <c r="EN262" s="9">
        <f>SUMIF('Aceite Virgen'!$B6:$B257,"&lt;="&amp;$B262,'Aceite Virgen'!EN$6:EN$257)</f>
        <v>3.6300000000000003</v>
      </c>
      <c r="EO262" s="9">
        <f>SUMIF('Aceite Virgen'!$B6:$B257,"&lt;="&amp;$B262,'Aceite Virgen'!EO$6:EO$257)</f>
        <v>0.88</v>
      </c>
      <c r="EP262" s="9">
        <f>SUMIF('Aceite Virgen'!$B6:$B257,"&lt;="&amp;$B262,'Aceite Virgen'!EP$6:EP$257)</f>
        <v>3.64</v>
      </c>
      <c r="EQ262" s="9">
        <f>SUMIF('Aceite Virgen'!$B6:$B257,"&lt;="&amp;$B262,'Aceite Virgen'!EQ$6:EQ$257)</f>
        <v>0</v>
      </c>
      <c r="EU262" s="9">
        <f>SUMIF('Aceite Virgen'!$B6:$B257,"&lt;="&amp;$B262,'Aceite Virgen'!EU$6:EU$257)</f>
        <v>4.1400000000000006</v>
      </c>
      <c r="EV262" s="9">
        <f>SUMIF('Aceite Virgen'!$B6:$B257,"&lt;="&amp;$B262,'Aceite Virgen'!EV$6:EV$257)</f>
        <v>2.77</v>
      </c>
      <c r="EW262" s="9">
        <f>SUMIF('Aceite Virgen'!$B6:$B257,"&lt;="&amp;$B262,'Aceite Virgen'!EW$6:EW$257)</f>
        <v>3.0999999999999996</v>
      </c>
      <c r="EX262" s="9">
        <f>SUMIF('Aceite Virgen'!$B6:$B257,"&lt;="&amp;$B262,'Aceite Virgen'!EX$6:EX$257)</f>
        <v>1.01</v>
      </c>
      <c r="FB262" s="9">
        <f>SUMIF('Aceite Virgen'!$B6:$B257,"&lt;="&amp;$B262,'Aceite Virgen'!FB$6:FB$257)</f>
        <v>3.48</v>
      </c>
      <c r="FC262" s="9">
        <f>SUMIF('Aceite Virgen'!$B6:$B257,"&lt;="&amp;$B262,'Aceite Virgen'!FC$6:FC$257)</f>
        <v>3.41</v>
      </c>
      <c r="FD262" s="9">
        <f>SUMIF('Aceite Virgen'!$B6:$B257,"&lt;="&amp;$B262,'Aceite Virgen'!FD$6:FD$257)</f>
        <v>3.41</v>
      </c>
      <c r="FE262" s="9">
        <f>SUMIF('Aceite Virgen'!$B6:$B257,"&lt;="&amp;$B262,'Aceite Virgen'!FE$6:FE$257)</f>
        <v>0</v>
      </c>
      <c r="FI262" s="9">
        <f>SUMIF('Aceite Virgen'!$B6:$B257,"&lt;="&amp;$B262,'Aceite Virgen'!FI$6:FI$257)</f>
        <v>3.32</v>
      </c>
      <c r="FJ262" s="9">
        <f>SUMIF('Aceite Virgen'!$B6:$B257,"&lt;="&amp;$B262,'Aceite Virgen'!FJ$6:FJ$257)</f>
        <v>0.53</v>
      </c>
      <c r="FK262" s="9">
        <f>SUMIF('Aceite Virgen'!$B6:$B257,"&lt;="&amp;$B262,'Aceite Virgen'!FK$6:FK$257)</f>
        <v>4.84</v>
      </c>
      <c r="FL262" s="9">
        <f>SUMIF('Aceite Virgen'!$B6:$B257,"&lt;="&amp;$B262,'Aceite Virgen'!FL$6:FL$257)</f>
        <v>0</v>
      </c>
      <c r="FP262" s="9">
        <f>SUMIF('Aceite Virgen'!$B6:$B257,"&lt;="&amp;$B262,'Aceite Virgen'!FP$6:FP$257)</f>
        <v>0.25</v>
      </c>
      <c r="FQ262" s="9">
        <f>SUMIF('Aceite Virgen'!$B6:$B257,"&lt;="&amp;$B262,'Aceite Virgen'!FQ$6:FQ$257)</f>
        <v>0</v>
      </c>
      <c r="FR262" s="9">
        <f>SUMIF('Aceite Virgen'!$B6:$B257,"&lt;="&amp;$B262,'Aceite Virgen'!FR$6:FR$257)</f>
        <v>0.38</v>
      </c>
      <c r="FS262" s="9">
        <f>SUMIF('Aceite Virgen'!$B6:$B257,"&lt;="&amp;$B262,'Aceite Virgen'!FS$6:FS$257)</f>
        <v>0</v>
      </c>
      <c r="FW262" s="9">
        <f>SUMIF('Aceite Virgen'!$B6:$B257,"&lt;="&amp;$B262,'Aceite Virgen'!FW$6:FW$257)</f>
        <v>3.59</v>
      </c>
      <c r="FX262" s="9">
        <f>SUMIF('Aceite Virgen'!$B6:$B257,"&lt;="&amp;$B262,'Aceite Virgen'!FX$6:FX$257)</f>
        <v>17.7</v>
      </c>
      <c r="FY262" s="9">
        <f>SUMIF('Aceite Virgen'!$B6:$B257,"&lt;="&amp;$B262,'Aceite Virgen'!FY$6:FY$257)</f>
        <v>0.9</v>
      </c>
      <c r="FZ262" s="9">
        <f>SUMIF('Aceite Virgen'!$B6:$B257,"&lt;="&amp;$B262,'Aceite Virgen'!FZ$6:FZ$257)</f>
        <v>0</v>
      </c>
      <c r="GD262" s="9">
        <f>SUMIF('Aceite Virgen'!$B6:$B257,"&lt;="&amp;$B262,'Aceite Virgen'!GD$6:GD$257)</f>
        <v>1.64</v>
      </c>
      <c r="GE262" s="9">
        <f>SUMIF('Aceite Virgen'!$B6:$B257,"&lt;="&amp;$B262,'Aceite Virgen'!GE$6:GE$257)</f>
        <v>0</v>
      </c>
      <c r="GF262" s="9">
        <f>SUMIF('Aceite Virgen'!$B6:$B257,"&lt;="&amp;$B262,'Aceite Virgen'!GF$6:GF$257)</f>
        <v>2.08</v>
      </c>
      <c r="GG262" s="9">
        <f>SUMIF('Aceite Virgen'!$B6:$B257,"&lt;="&amp;$B262,'Aceite Virgen'!GG$6:GG$257)</f>
        <v>0</v>
      </c>
      <c r="GK262" s="9">
        <f>SUMIF('Aceite Virgen'!$B6:$B257,"&lt;="&amp;$B262,'Aceite Virgen'!GK$6:GK$257)</f>
        <v>0.96</v>
      </c>
      <c r="GL262" s="9">
        <f>SUMIF('Aceite Virgen'!$B6:$B257,"&lt;="&amp;$B262,'Aceite Virgen'!GL$6:GL$257)</f>
        <v>1.76</v>
      </c>
      <c r="GM262" s="9">
        <f>SUMIF('Aceite Virgen'!$B6:$B257,"&lt;="&amp;$B262,'Aceite Virgen'!GM$6:GM$257)</f>
        <v>0.92999999999999994</v>
      </c>
      <c r="GN262" s="9">
        <f>SUMIF('Aceite Virgen'!$B6:$B257,"&lt;="&amp;$B262,'Aceite Virgen'!GN$6:GN$257)</f>
        <v>0</v>
      </c>
      <c r="GR262" s="9">
        <f>SUMIF('Aceite Virgen'!$B6:$B257,"&lt;="&amp;$B262,'Aceite Virgen'!GR$6:GR$257)</f>
        <v>3.54</v>
      </c>
      <c r="GS262" s="9">
        <f>SUMIF('Aceite Virgen'!$B6:$B257,"&lt;="&amp;$B262,'Aceite Virgen'!GS$6:GS$257)</f>
        <v>9.51</v>
      </c>
      <c r="GT262" s="9">
        <f>SUMIF('Aceite Virgen'!$B6:$B257,"&lt;="&amp;$B262,'Aceite Virgen'!GT$6:GT$257)</f>
        <v>2.99</v>
      </c>
      <c r="GU262" s="9">
        <f>SUMIF('Aceite Virgen'!$B6:$B257,"&lt;="&amp;$B262,'Aceite Virgen'!GU$6:GU$257)</f>
        <v>0</v>
      </c>
      <c r="GY262" s="9">
        <f>SUMIF('Aceite Virgen'!$B6:$B257,"&lt;="&amp;$B262,'Aceite Virgen'!GY$6:GY$257)</f>
        <v>1.1499999999999999</v>
      </c>
      <c r="GZ262" s="9">
        <f>SUMIF('Aceite Virgen'!$B6:$B257,"&lt;="&amp;$B262,'Aceite Virgen'!GZ$6:GZ$257)</f>
        <v>0</v>
      </c>
      <c r="HA262" s="9">
        <f>SUMIF('Aceite Virgen'!$B6:$B257,"&lt;="&amp;$B262,'Aceite Virgen'!HA$6:HA$257)</f>
        <v>1.27</v>
      </c>
      <c r="HB262" s="9">
        <f>SUMIF('Aceite Virgen'!$B6:$B257,"&lt;="&amp;$B262,'Aceite Virgen'!HB$6:HB$257)</f>
        <v>0</v>
      </c>
    </row>
    <row r="263" spans="1:210" x14ac:dyDescent="0.3">
      <c r="A263" s="14">
        <f>'TAM Aceite Virgen'!B11</f>
        <v>2.2999999999999998</v>
      </c>
      <c r="B263" s="14">
        <f>'TAM Aceite Virgen'!C11</f>
        <v>2.4</v>
      </c>
      <c r="C263" s="14"/>
      <c r="D263" s="8">
        <f>SUMIFS('Aceite Virgen'!D$6:D$257,'Aceite Virgen'!$A$6:$A$257,"&gt;="&amp;$A263,'Aceite Virgen'!$B$6:$B$257,"&lt;="&amp;$B263)</f>
        <v>0.2</v>
      </c>
      <c r="E263" s="8">
        <f>SUMIFS('Aceite Virgen'!E$6:E$257,'Aceite Virgen'!$A$6:$A$257,"&gt;="&amp;$A263,'Aceite Virgen'!$B$6:$B$257,"&lt;="&amp;$B263)</f>
        <v>0</v>
      </c>
      <c r="F263" s="8">
        <f>SUMIFS('Aceite Virgen'!F$6:F$257,'Aceite Virgen'!$A$6:$A$257,"&gt;="&amp;$A263,'Aceite Virgen'!$B$6:$B$257,"&lt;="&amp;$B263)</f>
        <v>0</v>
      </c>
      <c r="G263" s="8">
        <f>SUMIFS('Aceite Virgen'!G$6:G$257,'Aceite Virgen'!$A$6:$A$257,"&gt;="&amp;$A263,'Aceite Virgen'!$B$6:$B$257,"&lt;="&amp;$B263)</f>
        <v>0</v>
      </c>
      <c r="H263" s="14"/>
      <c r="I263" s="14"/>
      <c r="J263" s="14"/>
      <c r="K263" s="8">
        <f>SUMIFS('Aceite Virgen'!K$6:K$257,'Aceite Virgen'!$A$6:$A$257,"&gt;="&amp;$A263,'Aceite Virgen'!$B$6:$B$257,"&lt;="&amp;$B263)</f>
        <v>0</v>
      </c>
      <c r="L263" s="8">
        <f>SUMIFS('Aceite Virgen'!L$6:L$257,'Aceite Virgen'!$A$6:$A$257,"&gt;="&amp;$A263,'Aceite Virgen'!$B$6:$B$257,"&lt;="&amp;$B263)</f>
        <v>0</v>
      </c>
      <c r="M263" s="8">
        <f>SUMIFS('Aceite Virgen'!M$6:M$257,'Aceite Virgen'!$A$6:$A$257,"&gt;="&amp;$A263,'Aceite Virgen'!$B$6:$B$257,"&lt;="&amp;$B263)</f>
        <v>0</v>
      </c>
      <c r="N263" s="8">
        <f>SUMIFS('Aceite Virgen'!N$6:N$257,'Aceite Virgen'!$A$6:$A$257,"&gt;="&amp;$A263,'Aceite Virgen'!$B$6:$B$257,"&lt;="&amp;$B263)</f>
        <v>0</v>
      </c>
      <c r="O263" s="14"/>
      <c r="P263" s="14"/>
      <c r="Q263" s="14"/>
      <c r="R263" s="8">
        <f>SUMIFS('Aceite Virgen'!R$6:R$257,'Aceite Virgen'!$A$6:$A$257,"&gt;="&amp;$A263,'Aceite Virgen'!$B$6:$B$257,"&lt;="&amp;$B263)</f>
        <v>0.14000000000000001</v>
      </c>
      <c r="S263" s="8">
        <f>SUMIFS('Aceite Virgen'!S$6:S$257,'Aceite Virgen'!$A$6:$A$257,"&gt;="&amp;$A263,'Aceite Virgen'!$B$6:$B$257,"&lt;="&amp;$B263)</f>
        <v>0.87</v>
      </c>
      <c r="T263" s="8">
        <f>SUMIFS('Aceite Virgen'!T$6:T$257,'Aceite Virgen'!$A$6:$A$257,"&gt;="&amp;$A263,'Aceite Virgen'!$B$6:$B$257,"&lt;="&amp;$B263)</f>
        <v>0</v>
      </c>
      <c r="U263" s="8">
        <f>SUMIFS('Aceite Virgen'!U$6:U$257,'Aceite Virgen'!$A$6:$A$257,"&gt;="&amp;$A263,'Aceite Virgen'!$B$6:$B$257,"&lt;="&amp;$B263)</f>
        <v>0</v>
      </c>
      <c r="V263" s="14"/>
      <c r="W263" s="14"/>
      <c r="X263" s="14"/>
      <c r="Y263" s="8">
        <f>SUMIFS('Aceite Virgen'!Y$6:Y$257,'Aceite Virgen'!$A$6:$A$257,"&gt;="&amp;$A263,'Aceite Virgen'!$B$6:$B$257,"&lt;="&amp;$B263)</f>
        <v>1.64</v>
      </c>
      <c r="Z263" s="8">
        <f>SUMIFS('Aceite Virgen'!Z$6:Z$257,'Aceite Virgen'!$A$6:$A$257,"&gt;="&amp;$A263,'Aceite Virgen'!$B$6:$B$257,"&lt;="&amp;$B263)</f>
        <v>9.4699999999999989</v>
      </c>
      <c r="AA263" s="8">
        <f>SUMIFS('Aceite Virgen'!AA$6:AA$257,'Aceite Virgen'!$A$6:$A$257,"&gt;="&amp;$A263,'Aceite Virgen'!$B$6:$B$257,"&lt;="&amp;$B263)</f>
        <v>0</v>
      </c>
      <c r="AB263" s="8">
        <f>SUMIFS('Aceite Virgen'!AB$6:AB$257,'Aceite Virgen'!$A$6:$A$257,"&gt;="&amp;$A263,'Aceite Virgen'!$B$6:$B$257,"&lt;="&amp;$B263)</f>
        <v>0</v>
      </c>
      <c r="AC263" s="14"/>
      <c r="AD263" s="14"/>
      <c r="AE263" s="14"/>
      <c r="AF263" s="8">
        <f>SUMIFS('Aceite Virgen'!AF$6:AF$257,'Aceite Virgen'!$A$6:$A$257,"&gt;="&amp;$A263,'Aceite Virgen'!$B$6:$B$257,"&lt;="&amp;$B263)</f>
        <v>0</v>
      </c>
      <c r="AG263" s="8">
        <f>SUMIFS('Aceite Virgen'!AG$6:AG$257,'Aceite Virgen'!$A$6:$A$257,"&gt;="&amp;$A263,'Aceite Virgen'!$B$6:$B$257,"&lt;="&amp;$B263)</f>
        <v>0</v>
      </c>
      <c r="AH263" s="8">
        <f>SUMIFS('Aceite Virgen'!AH$6:AH$257,'Aceite Virgen'!$A$6:$A$257,"&gt;="&amp;$A263,'Aceite Virgen'!$B$6:$B$257,"&lt;="&amp;$B263)</f>
        <v>0</v>
      </c>
      <c r="AI263" s="8">
        <f>SUMIFS('Aceite Virgen'!AI$6:AI$257,'Aceite Virgen'!$A$6:$A$257,"&gt;="&amp;$A263,'Aceite Virgen'!$B$6:$B$257,"&lt;="&amp;$B263)</f>
        <v>0</v>
      </c>
      <c r="AJ263" s="14"/>
      <c r="AK263" s="14"/>
      <c r="AL263" s="14"/>
      <c r="AM263" s="8">
        <f>SUMIFS('Aceite Virgen'!AM$6:AM$257,'Aceite Virgen'!$A$6:$A$257,"&gt;="&amp;$A263,'Aceite Virgen'!$B$6:$B$257,"&lt;="&amp;$B263)</f>
        <v>0</v>
      </c>
      <c r="AN263" s="8">
        <f>SUMIFS('Aceite Virgen'!AN$6:AN$257,'Aceite Virgen'!$A$6:$A$257,"&gt;="&amp;$A263,'Aceite Virgen'!$B$6:$B$257,"&lt;="&amp;$B263)</f>
        <v>0</v>
      </c>
      <c r="AO263" s="8">
        <f>SUMIFS('Aceite Virgen'!AO$6:AO$257,'Aceite Virgen'!$A$6:$A$257,"&gt;="&amp;$A263,'Aceite Virgen'!$B$6:$B$257,"&lt;="&amp;$B263)</f>
        <v>0</v>
      </c>
      <c r="AP263" s="8">
        <f>SUMIFS('Aceite Virgen'!AP$6:AP$257,'Aceite Virgen'!$A$6:$A$257,"&gt;="&amp;$A263,'Aceite Virgen'!$B$6:$B$257,"&lt;="&amp;$B263)</f>
        <v>0</v>
      </c>
      <c r="AQ263" s="14"/>
      <c r="AR263" s="14"/>
      <c r="AT263" s="8">
        <f>SUMIFS('Aceite Virgen'!AT$6:AT$257,'Aceite Virgen'!$A$6:$A$257,"&gt;="&amp;$A263,'Aceite Virgen'!$B$6:$B$257,"&lt;="&amp;$B263)</f>
        <v>0.08</v>
      </c>
      <c r="AU263" s="8">
        <f>SUMIFS('Aceite Virgen'!AU$6:AU$257,'Aceite Virgen'!$A$6:$A$257,"&gt;="&amp;$A263,'Aceite Virgen'!$B$6:$B$257,"&lt;="&amp;$B263)</f>
        <v>0</v>
      </c>
      <c r="AV263" s="8">
        <f>SUMIFS('Aceite Virgen'!AV$6:AV$257,'Aceite Virgen'!$A$6:$A$257,"&gt;="&amp;$A263,'Aceite Virgen'!$B$6:$B$257,"&lt;="&amp;$B263)</f>
        <v>0.1</v>
      </c>
      <c r="AW263" s="8">
        <f>SUMIFS('Aceite Virgen'!AW$6:AW$257,'Aceite Virgen'!$A$6:$A$257,"&gt;="&amp;$A263,'Aceite Virgen'!$B$6:$B$257,"&lt;="&amp;$B263)</f>
        <v>0</v>
      </c>
      <c r="BA263" s="8">
        <f>SUMIFS('Aceite Virgen'!BA$6:BA$257,'Aceite Virgen'!$A$6:$A$257,"&gt;="&amp;$A263,'Aceite Virgen'!$B$6:$B$257,"&lt;="&amp;$B263)</f>
        <v>0</v>
      </c>
      <c r="BB263" s="8">
        <f>SUMIFS('Aceite Virgen'!BB$6:BB$257,'Aceite Virgen'!$A$6:$A$257,"&gt;="&amp;$A263,'Aceite Virgen'!$B$6:$B$257,"&lt;="&amp;$B263)</f>
        <v>0</v>
      </c>
      <c r="BC263" s="8">
        <f>SUMIFS('Aceite Virgen'!BC$6:BC$257,'Aceite Virgen'!$A$6:$A$257,"&gt;="&amp;$A263,'Aceite Virgen'!$B$6:$B$257,"&lt;="&amp;$B263)</f>
        <v>0</v>
      </c>
      <c r="BD263" s="8">
        <f>SUMIFS('Aceite Virgen'!BD$6:BD$257,'Aceite Virgen'!$A$6:$A$257,"&gt;="&amp;$A263,'Aceite Virgen'!$B$6:$B$257,"&lt;="&amp;$B263)</f>
        <v>0</v>
      </c>
      <c r="BH263" s="8">
        <f>SUMIFS('Aceite Virgen'!BH$6:BH$257,'Aceite Virgen'!$A$6:$A$257,"&gt;="&amp;$A263,'Aceite Virgen'!$B$6:$B$257,"&lt;="&amp;$B263)</f>
        <v>7.0000000000000007E-2</v>
      </c>
      <c r="BI263" s="8">
        <f>SUMIFS('Aceite Virgen'!BI$6:BI$257,'Aceite Virgen'!$A$6:$A$257,"&gt;="&amp;$A263,'Aceite Virgen'!$B$6:$B$257,"&lt;="&amp;$B263)</f>
        <v>0</v>
      </c>
      <c r="BJ263" s="8">
        <f>SUMIFS('Aceite Virgen'!BJ$6:BJ$257,'Aceite Virgen'!$A$6:$A$257,"&gt;="&amp;$A263,'Aceite Virgen'!$B$6:$B$257,"&lt;="&amp;$B263)</f>
        <v>0</v>
      </c>
      <c r="BK263" s="8">
        <f>SUMIFS('Aceite Virgen'!BK$6:BK$257,'Aceite Virgen'!$A$6:$A$257,"&gt;="&amp;$A263,'Aceite Virgen'!$B$6:$B$257,"&lt;="&amp;$B263)</f>
        <v>0</v>
      </c>
      <c r="BO263" s="8">
        <f>SUMIFS('Aceite Virgen'!BO$6:BO$257,'Aceite Virgen'!$A$6:$A$257,"&gt;="&amp;$A263,'Aceite Virgen'!$B$6:$B$257,"&lt;="&amp;$B263)</f>
        <v>0</v>
      </c>
      <c r="BP263" s="8">
        <f>SUMIFS('Aceite Virgen'!BP$6:BP$257,'Aceite Virgen'!$A$6:$A$257,"&gt;="&amp;$A263,'Aceite Virgen'!$B$6:$B$257,"&lt;="&amp;$B263)</f>
        <v>0</v>
      </c>
      <c r="BQ263" s="8">
        <f>SUMIFS('Aceite Virgen'!BQ$6:BQ$257,'Aceite Virgen'!$A$6:$A$257,"&gt;="&amp;$A263,'Aceite Virgen'!$B$6:$B$257,"&lt;="&amp;$B263)</f>
        <v>0</v>
      </c>
      <c r="BR263" s="8">
        <f>SUMIFS('Aceite Virgen'!BR$6:BR$257,'Aceite Virgen'!$A$6:$A$257,"&gt;="&amp;$A263,'Aceite Virgen'!$B$6:$B$257,"&lt;="&amp;$B263)</f>
        <v>0</v>
      </c>
      <c r="BV263" s="8">
        <f>SUMIFS('Aceite Virgen'!BV$6:BV$257,'Aceite Virgen'!$A$6:$A$257,"&gt;="&amp;$A263,'Aceite Virgen'!$B$6:$B$257,"&lt;="&amp;$B263)</f>
        <v>0</v>
      </c>
      <c r="BW263" s="8">
        <f>SUMIFS('Aceite Virgen'!BW$6:BW$257,'Aceite Virgen'!$A$6:$A$257,"&gt;="&amp;$A263,'Aceite Virgen'!$B$6:$B$257,"&lt;="&amp;$B263)</f>
        <v>0</v>
      </c>
      <c r="BX263" s="8">
        <f>SUMIFS('Aceite Virgen'!BX$6:BX$257,'Aceite Virgen'!$A$6:$A$257,"&gt;="&amp;$A263,'Aceite Virgen'!$B$6:$B$257,"&lt;="&amp;$B263)</f>
        <v>0</v>
      </c>
      <c r="BY263" s="8">
        <f>SUMIFS('Aceite Virgen'!BY$6:BY$257,'Aceite Virgen'!$A$6:$A$257,"&gt;="&amp;$A263,'Aceite Virgen'!$B$6:$B$257,"&lt;="&amp;$B263)</f>
        <v>0</v>
      </c>
      <c r="CC263" s="8">
        <f>SUMIFS('Aceite Virgen'!CC$6:CC$257,'Aceite Virgen'!$A$6:$A$257,"&gt;="&amp;$A263,'Aceite Virgen'!$B$6:$B$257,"&lt;="&amp;$B263)</f>
        <v>0</v>
      </c>
      <c r="CD263" s="8">
        <f>SUMIFS('Aceite Virgen'!CD$6:CD$257,'Aceite Virgen'!$A$6:$A$257,"&gt;="&amp;$A263,'Aceite Virgen'!$B$6:$B$257,"&lt;="&amp;$B263)</f>
        <v>0</v>
      </c>
      <c r="CE263" s="8">
        <f>SUMIFS('Aceite Virgen'!CE$6:CE$257,'Aceite Virgen'!$A$6:$A$257,"&gt;="&amp;$A263,'Aceite Virgen'!$B$6:$B$257,"&lt;="&amp;$B263)</f>
        <v>0</v>
      </c>
      <c r="CF263" s="8">
        <f>SUMIFS('Aceite Virgen'!CF$6:CF$257,'Aceite Virgen'!$A$6:$A$257,"&gt;="&amp;$A263,'Aceite Virgen'!$B$6:$B$257,"&lt;="&amp;$B263)</f>
        <v>0</v>
      </c>
      <c r="CJ263" s="8">
        <f>SUMIFS('Aceite Virgen'!CJ$6:CJ$257,'Aceite Virgen'!$A$6:$A$257,"&gt;="&amp;$A263,'Aceite Virgen'!$B$6:$B$257,"&lt;="&amp;$B263)</f>
        <v>0.05</v>
      </c>
      <c r="CK263" s="8">
        <f>SUMIFS('Aceite Virgen'!CK$6:CK$257,'Aceite Virgen'!$A$6:$A$257,"&gt;="&amp;$A263,'Aceite Virgen'!$B$6:$B$257,"&lt;="&amp;$B263)</f>
        <v>0</v>
      </c>
      <c r="CL263" s="8">
        <f>SUMIFS('Aceite Virgen'!CL$6:CL$257,'Aceite Virgen'!$A$6:$A$257,"&gt;="&amp;$A263,'Aceite Virgen'!$B$6:$B$257,"&lt;="&amp;$B263)</f>
        <v>0.06</v>
      </c>
      <c r="CM263" s="8">
        <f>SUMIFS('Aceite Virgen'!CM$6:CM$257,'Aceite Virgen'!$A$6:$A$257,"&gt;="&amp;$A263,'Aceite Virgen'!$B$6:$B$257,"&lt;="&amp;$B263)</f>
        <v>0</v>
      </c>
      <c r="CQ263" s="8">
        <f>SUMIFS('Aceite Virgen'!CQ$6:CQ$257,'Aceite Virgen'!$A$6:$A$257,"&gt;="&amp;$A263,'Aceite Virgen'!$B$6:$B$257,"&lt;="&amp;$B263)</f>
        <v>0</v>
      </c>
      <c r="CR263" s="8">
        <f>SUMIFS('Aceite Virgen'!CR$6:CR$257,'Aceite Virgen'!$A$6:$A$257,"&gt;="&amp;$A263,'Aceite Virgen'!$B$6:$B$257,"&lt;="&amp;$B263)</f>
        <v>0</v>
      </c>
      <c r="CS263" s="8">
        <f>SUMIFS('Aceite Virgen'!CS$6:CS$257,'Aceite Virgen'!$A$6:$A$257,"&gt;="&amp;$A263,'Aceite Virgen'!$B$6:$B$257,"&lt;="&amp;$B263)</f>
        <v>0</v>
      </c>
      <c r="CT263" s="8">
        <f>SUMIFS('Aceite Virgen'!CT$6:CT$257,'Aceite Virgen'!$A$6:$A$257,"&gt;="&amp;$A263,'Aceite Virgen'!$B$6:$B$257,"&lt;="&amp;$B263)</f>
        <v>0</v>
      </c>
      <c r="CX263" s="8">
        <f>SUMIFS('Aceite Virgen'!CX$6:CX$257,'Aceite Virgen'!$A$6:$A$257,"&gt;="&amp;$A263,'Aceite Virgen'!$B$6:$B$257,"&lt;="&amp;$B263)</f>
        <v>0</v>
      </c>
      <c r="CY263" s="8">
        <f>SUMIFS('Aceite Virgen'!CY$6:CY$257,'Aceite Virgen'!$A$6:$A$257,"&gt;="&amp;$A263,'Aceite Virgen'!$B$6:$B$257,"&lt;="&amp;$B263)</f>
        <v>0</v>
      </c>
      <c r="CZ263" s="8">
        <f>SUMIFS('Aceite Virgen'!CZ$6:CZ$257,'Aceite Virgen'!$A$6:$A$257,"&gt;="&amp;$A263,'Aceite Virgen'!$B$6:$B$257,"&lt;="&amp;$B263)</f>
        <v>0</v>
      </c>
      <c r="DA263" s="8">
        <f>SUMIFS('Aceite Virgen'!DA$6:DA$257,'Aceite Virgen'!$A$6:$A$257,"&gt;="&amp;$A263,'Aceite Virgen'!$B$6:$B$257,"&lt;="&amp;$B263)</f>
        <v>0</v>
      </c>
      <c r="DE263" s="8">
        <f>SUMIFS('Aceite Virgen'!DE$6:DE$257,'Aceite Virgen'!$A$6:$A$257,"&gt;="&amp;$A263,'Aceite Virgen'!$B$6:$B$257,"&lt;="&amp;$B263)</f>
        <v>0</v>
      </c>
      <c r="DF263" s="8">
        <f>SUMIFS('Aceite Virgen'!DF$6:DF$257,'Aceite Virgen'!$A$6:$A$257,"&gt;="&amp;$A263,'Aceite Virgen'!$B$6:$B$257,"&lt;="&amp;$B263)</f>
        <v>0</v>
      </c>
      <c r="DG263" s="8">
        <f>SUMIFS('Aceite Virgen'!DG$6:DG$257,'Aceite Virgen'!$A$6:$A$257,"&gt;="&amp;$A263,'Aceite Virgen'!$B$6:$B$257,"&lt;="&amp;$B263)</f>
        <v>0</v>
      </c>
      <c r="DH263" s="8">
        <f>SUMIFS('Aceite Virgen'!DH$6:DH$257,'Aceite Virgen'!$A$6:$A$257,"&gt;="&amp;$A263,'Aceite Virgen'!$B$6:$B$257,"&lt;="&amp;$B263)</f>
        <v>0</v>
      </c>
      <c r="DL263" s="8">
        <f>SUMIFS('Aceite Virgen'!DL$6:DL$257,'Aceite Virgen'!$A$6:$A$257,"&gt;="&amp;$A263,'Aceite Virgen'!$B$6:$B$257,"&lt;="&amp;$B263)</f>
        <v>0</v>
      </c>
      <c r="DM263" s="8">
        <f>SUMIFS('Aceite Virgen'!DM$6:DM$257,'Aceite Virgen'!$A$6:$A$257,"&gt;="&amp;$A263,'Aceite Virgen'!$B$6:$B$257,"&lt;="&amp;$B263)</f>
        <v>0</v>
      </c>
      <c r="DN263" s="8">
        <f>SUMIFS('Aceite Virgen'!DN$6:DN$257,'Aceite Virgen'!$A$6:$A$257,"&gt;="&amp;$A263,'Aceite Virgen'!$B$6:$B$257,"&lt;="&amp;$B263)</f>
        <v>0</v>
      </c>
      <c r="DO263" s="8">
        <f>SUMIFS('Aceite Virgen'!DO$6:DO$257,'Aceite Virgen'!$A$6:$A$257,"&gt;="&amp;$A263,'Aceite Virgen'!$B$6:$B$257,"&lt;="&amp;$B263)</f>
        <v>0</v>
      </c>
      <c r="DS263" s="8">
        <f>SUMIFS('Aceite Virgen'!DS$6:DS$257,'Aceite Virgen'!$A$6:$A$257,"&gt;="&amp;$A263,'Aceite Virgen'!$B$6:$B$257,"&lt;="&amp;$B263)</f>
        <v>0</v>
      </c>
      <c r="DT263" s="8">
        <f>SUMIFS('Aceite Virgen'!DT$6:DT$257,'Aceite Virgen'!$A$6:$A$257,"&gt;="&amp;$A263,'Aceite Virgen'!$B$6:$B$257,"&lt;="&amp;$B263)</f>
        <v>0</v>
      </c>
      <c r="DU263" s="8">
        <f>SUMIFS('Aceite Virgen'!DU$6:DU$257,'Aceite Virgen'!$A$6:$A$257,"&gt;="&amp;$A263,'Aceite Virgen'!$B$6:$B$257,"&lt;="&amp;$B263)</f>
        <v>0</v>
      </c>
      <c r="DV263" s="8">
        <f>SUMIFS('Aceite Virgen'!DV$6:DV$257,'Aceite Virgen'!$A$6:$A$257,"&gt;="&amp;$A263,'Aceite Virgen'!$B$6:$B$257,"&lt;="&amp;$B263)</f>
        <v>0</v>
      </c>
      <c r="DZ263" s="8">
        <f>SUMIFS('Aceite Virgen'!DZ$6:DZ$257,'Aceite Virgen'!$A$6:$A$257,"&gt;="&amp;$A263,'Aceite Virgen'!$B$6:$B$257,"&lt;="&amp;$B263)</f>
        <v>0</v>
      </c>
      <c r="EA263" s="8">
        <f>SUMIFS('Aceite Virgen'!EA$6:EA$257,'Aceite Virgen'!$A$6:$A$257,"&gt;="&amp;$A263,'Aceite Virgen'!$B$6:$B$257,"&lt;="&amp;$B263)</f>
        <v>0</v>
      </c>
      <c r="EB263" s="8">
        <f>SUMIFS('Aceite Virgen'!EB$6:EB$257,'Aceite Virgen'!$A$6:$A$257,"&gt;="&amp;$A263,'Aceite Virgen'!$B$6:$B$257,"&lt;="&amp;$B263)</f>
        <v>0</v>
      </c>
      <c r="EC263" s="8">
        <f>SUMIFS('Aceite Virgen'!EC$6:EC$257,'Aceite Virgen'!$A$6:$A$257,"&gt;="&amp;$A263,'Aceite Virgen'!$B$6:$B$257,"&lt;="&amp;$B263)</f>
        <v>0</v>
      </c>
      <c r="EG263" s="8">
        <f>SUMIFS('Aceite Virgen'!EG$6:EG$257,'Aceite Virgen'!$A$6:$A$257,"&gt;="&amp;$A263,'Aceite Virgen'!$B$6:$B$257,"&lt;="&amp;$B263)</f>
        <v>0.23</v>
      </c>
      <c r="EH263" s="8">
        <f>SUMIFS('Aceite Virgen'!EH$6:EH$257,'Aceite Virgen'!$A$6:$A$257,"&gt;="&amp;$A263,'Aceite Virgen'!$B$6:$B$257,"&lt;="&amp;$B263)</f>
        <v>1</v>
      </c>
      <c r="EI263" s="8">
        <f>SUMIFS('Aceite Virgen'!EI$6:EI$257,'Aceite Virgen'!$A$6:$A$257,"&gt;="&amp;$A263,'Aceite Virgen'!$B$6:$B$257,"&lt;="&amp;$B263)</f>
        <v>0</v>
      </c>
      <c r="EJ263" s="8">
        <f>SUMIFS('Aceite Virgen'!EJ$6:EJ$257,'Aceite Virgen'!$A$6:$A$257,"&gt;="&amp;$A263,'Aceite Virgen'!$B$6:$B$257,"&lt;="&amp;$B263)</f>
        <v>0</v>
      </c>
      <c r="EN263" s="8">
        <f>SUMIFS('Aceite Virgen'!EN$6:EN$257,'Aceite Virgen'!$A$6:$A$257,"&gt;="&amp;$A263,'Aceite Virgen'!$B$6:$B$257,"&lt;="&amp;$B263)</f>
        <v>0</v>
      </c>
      <c r="EO263" s="8">
        <f>SUMIFS('Aceite Virgen'!EO$6:EO$257,'Aceite Virgen'!$A$6:$A$257,"&gt;="&amp;$A263,'Aceite Virgen'!$B$6:$B$257,"&lt;="&amp;$B263)</f>
        <v>0</v>
      </c>
      <c r="EP263" s="8">
        <f>SUMIFS('Aceite Virgen'!EP$6:EP$257,'Aceite Virgen'!$A$6:$A$257,"&gt;="&amp;$A263,'Aceite Virgen'!$B$6:$B$257,"&lt;="&amp;$B263)</f>
        <v>0</v>
      </c>
      <c r="EQ263" s="8">
        <f>SUMIFS('Aceite Virgen'!EQ$6:EQ$257,'Aceite Virgen'!$A$6:$A$257,"&gt;="&amp;$A263,'Aceite Virgen'!$B$6:$B$257,"&lt;="&amp;$B263)</f>
        <v>0</v>
      </c>
      <c r="EU263" s="8">
        <f>SUMIFS('Aceite Virgen'!EU$6:EU$257,'Aceite Virgen'!$A$6:$A$257,"&gt;="&amp;$A263,'Aceite Virgen'!$B$6:$B$257,"&lt;="&amp;$B263)</f>
        <v>0</v>
      </c>
      <c r="EV263" s="8">
        <f>SUMIFS('Aceite Virgen'!EV$6:EV$257,'Aceite Virgen'!$A$6:$A$257,"&gt;="&amp;$A263,'Aceite Virgen'!$B$6:$B$257,"&lt;="&amp;$B263)</f>
        <v>0</v>
      </c>
      <c r="EW263" s="8">
        <f>SUMIFS('Aceite Virgen'!EW$6:EW$257,'Aceite Virgen'!$A$6:$A$257,"&gt;="&amp;$A263,'Aceite Virgen'!$B$6:$B$257,"&lt;="&amp;$B263)</f>
        <v>0</v>
      </c>
      <c r="EX263" s="8">
        <f>SUMIFS('Aceite Virgen'!EX$6:EX$257,'Aceite Virgen'!$A$6:$A$257,"&gt;="&amp;$A263,'Aceite Virgen'!$B$6:$B$257,"&lt;="&amp;$B263)</f>
        <v>0</v>
      </c>
      <c r="FB263" s="8">
        <f>SUMIFS('Aceite Virgen'!FB$6:FB$257,'Aceite Virgen'!$A$6:$A$257,"&gt;="&amp;$A263,'Aceite Virgen'!$B$6:$B$257,"&lt;="&amp;$B263)</f>
        <v>1.17</v>
      </c>
      <c r="FC263" s="8">
        <f>SUMIFS('Aceite Virgen'!FC$6:FC$257,'Aceite Virgen'!$A$6:$A$257,"&gt;="&amp;$A263,'Aceite Virgen'!$B$6:$B$257,"&lt;="&amp;$B263)</f>
        <v>0</v>
      </c>
      <c r="FD263" s="8">
        <f>SUMIFS('Aceite Virgen'!FD$6:FD$257,'Aceite Virgen'!$A$6:$A$257,"&gt;="&amp;$A263,'Aceite Virgen'!$B$6:$B$257,"&lt;="&amp;$B263)</f>
        <v>0</v>
      </c>
      <c r="FE263" s="8">
        <f>SUMIFS('Aceite Virgen'!FE$6:FE$257,'Aceite Virgen'!$A$6:$A$257,"&gt;="&amp;$A263,'Aceite Virgen'!$B$6:$B$257,"&lt;="&amp;$B263)</f>
        <v>11.03</v>
      </c>
      <c r="FI263" s="8">
        <f>SUMIFS('Aceite Virgen'!FI$6:FI$257,'Aceite Virgen'!$A$6:$A$257,"&gt;="&amp;$A263,'Aceite Virgen'!$B$6:$B$257,"&lt;="&amp;$B263)</f>
        <v>0</v>
      </c>
      <c r="FJ263" s="8">
        <f>SUMIFS('Aceite Virgen'!FJ$6:FJ$257,'Aceite Virgen'!$A$6:$A$257,"&gt;="&amp;$A263,'Aceite Virgen'!$B$6:$B$257,"&lt;="&amp;$B263)</f>
        <v>0</v>
      </c>
      <c r="FK263" s="8">
        <f>SUMIFS('Aceite Virgen'!FK$6:FK$257,'Aceite Virgen'!$A$6:$A$257,"&gt;="&amp;$A263,'Aceite Virgen'!$B$6:$B$257,"&lt;="&amp;$B263)</f>
        <v>0</v>
      </c>
      <c r="FL263" s="8">
        <f>SUMIFS('Aceite Virgen'!FL$6:FL$257,'Aceite Virgen'!$A$6:$A$257,"&gt;="&amp;$A263,'Aceite Virgen'!$B$6:$B$257,"&lt;="&amp;$B263)</f>
        <v>0</v>
      </c>
      <c r="FP263" s="8">
        <f>SUMIFS('Aceite Virgen'!FP$6:FP$257,'Aceite Virgen'!$A$6:$A$257,"&gt;="&amp;$A263,'Aceite Virgen'!$B$6:$B$257,"&lt;="&amp;$B263)</f>
        <v>0</v>
      </c>
      <c r="FQ263" s="8">
        <f>SUMIFS('Aceite Virgen'!FQ$6:FQ$257,'Aceite Virgen'!$A$6:$A$257,"&gt;="&amp;$A263,'Aceite Virgen'!$B$6:$B$257,"&lt;="&amp;$B263)</f>
        <v>0</v>
      </c>
      <c r="FR263" s="8">
        <f>SUMIFS('Aceite Virgen'!FR$6:FR$257,'Aceite Virgen'!$A$6:$A$257,"&gt;="&amp;$A263,'Aceite Virgen'!$B$6:$B$257,"&lt;="&amp;$B263)</f>
        <v>0</v>
      </c>
      <c r="FS263" s="8">
        <f>SUMIFS('Aceite Virgen'!FS$6:FS$257,'Aceite Virgen'!$A$6:$A$257,"&gt;="&amp;$A263,'Aceite Virgen'!$B$6:$B$257,"&lt;="&amp;$B263)</f>
        <v>0</v>
      </c>
      <c r="FW263" s="8">
        <f>SUMIFS('Aceite Virgen'!FW$6:FW$257,'Aceite Virgen'!$A$6:$A$257,"&gt;="&amp;$A263,'Aceite Virgen'!$B$6:$B$257,"&lt;="&amp;$B263)</f>
        <v>2.46</v>
      </c>
      <c r="FX263" s="8">
        <f>SUMIFS('Aceite Virgen'!FX$6:FX$257,'Aceite Virgen'!$A$6:$A$257,"&gt;="&amp;$A263,'Aceite Virgen'!$B$6:$B$257,"&lt;="&amp;$B263)</f>
        <v>0</v>
      </c>
      <c r="FY263" s="8">
        <f>SUMIFS('Aceite Virgen'!FY$6:FY$257,'Aceite Virgen'!$A$6:$A$257,"&gt;="&amp;$A263,'Aceite Virgen'!$B$6:$B$257,"&lt;="&amp;$B263)</f>
        <v>3.39</v>
      </c>
      <c r="FZ263" s="8">
        <f>SUMIFS('Aceite Virgen'!FZ$6:FZ$257,'Aceite Virgen'!$A$6:$A$257,"&gt;="&amp;$A263,'Aceite Virgen'!$B$6:$B$257,"&lt;="&amp;$B263)</f>
        <v>0</v>
      </c>
      <c r="GD263" s="8">
        <f>SUMIFS('Aceite Virgen'!GD$6:GD$257,'Aceite Virgen'!$A$6:$A$257,"&gt;="&amp;$A263,'Aceite Virgen'!$B$6:$B$257,"&lt;="&amp;$B263)</f>
        <v>3.48</v>
      </c>
      <c r="GE263" s="8">
        <f>SUMIFS('Aceite Virgen'!GE$6:GE$257,'Aceite Virgen'!$A$6:$A$257,"&gt;="&amp;$A263,'Aceite Virgen'!$B$6:$B$257,"&lt;="&amp;$B263)</f>
        <v>0.81</v>
      </c>
      <c r="GF263" s="8">
        <f>SUMIFS('Aceite Virgen'!GF$6:GF$257,'Aceite Virgen'!$A$6:$A$257,"&gt;="&amp;$A263,'Aceite Virgen'!$B$6:$B$257,"&lt;="&amp;$B263)</f>
        <v>4.9400000000000004</v>
      </c>
      <c r="GG263" s="8">
        <f>SUMIFS('Aceite Virgen'!GG$6:GG$257,'Aceite Virgen'!$A$6:$A$257,"&gt;="&amp;$A263,'Aceite Virgen'!$B$6:$B$257,"&lt;="&amp;$B263)</f>
        <v>0</v>
      </c>
      <c r="GK263" s="8">
        <f>SUMIFS('Aceite Virgen'!GK$6:GK$257,'Aceite Virgen'!$A$6:$A$257,"&gt;="&amp;$A263,'Aceite Virgen'!$B$6:$B$257,"&lt;="&amp;$B263)</f>
        <v>4.0599999999999996</v>
      </c>
      <c r="GL263" s="8">
        <f>SUMIFS('Aceite Virgen'!GL$6:GL$257,'Aceite Virgen'!$A$6:$A$257,"&gt;="&amp;$A263,'Aceite Virgen'!$B$6:$B$257,"&lt;="&amp;$B263)</f>
        <v>4.6500000000000004</v>
      </c>
      <c r="GM263" s="8">
        <f>SUMIFS('Aceite Virgen'!GM$6:GM$257,'Aceite Virgen'!$A$6:$A$257,"&gt;="&amp;$A263,'Aceite Virgen'!$B$6:$B$257,"&lt;="&amp;$B263)</f>
        <v>4.76</v>
      </c>
      <c r="GN263" s="8">
        <f>SUMIFS('Aceite Virgen'!GN$6:GN$257,'Aceite Virgen'!$A$6:$A$257,"&gt;="&amp;$A263,'Aceite Virgen'!$B$6:$B$257,"&lt;="&amp;$B263)</f>
        <v>0</v>
      </c>
      <c r="GR263" s="8">
        <f>SUMIFS('Aceite Virgen'!GR$6:GR$257,'Aceite Virgen'!$A$6:$A$257,"&gt;="&amp;$A263,'Aceite Virgen'!$B$6:$B$257,"&lt;="&amp;$B263)</f>
        <v>1.91</v>
      </c>
      <c r="GS263" s="8">
        <f>SUMIFS('Aceite Virgen'!GS$6:GS$257,'Aceite Virgen'!$A$6:$A$257,"&gt;="&amp;$A263,'Aceite Virgen'!$B$6:$B$257,"&lt;="&amp;$B263)</f>
        <v>3.7</v>
      </c>
      <c r="GT263" s="8">
        <f>SUMIFS('Aceite Virgen'!GT$6:GT$257,'Aceite Virgen'!$A$6:$A$257,"&gt;="&amp;$A263,'Aceite Virgen'!$B$6:$B$257,"&lt;="&amp;$B263)</f>
        <v>1.46</v>
      </c>
      <c r="GU263" s="8">
        <f>SUMIFS('Aceite Virgen'!GU$6:GU$257,'Aceite Virgen'!$A$6:$A$257,"&gt;="&amp;$A263,'Aceite Virgen'!$B$6:$B$257,"&lt;="&amp;$B263)</f>
        <v>1.59</v>
      </c>
      <c r="GY263" s="8">
        <f>SUMIFS('Aceite Virgen'!GY$6:GY$257,'Aceite Virgen'!$A$6:$A$257,"&gt;="&amp;$A263,'Aceite Virgen'!$B$6:$B$257,"&lt;="&amp;$B263)</f>
        <v>0.35</v>
      </c>
      <c r="GZ263" s="8">
        <f>SUMIFS('Aceite Virgen'!GZ$6:GZ$257,'Aceite Virgen'!$A$6:$A$257,"&gt;="&amp;$A263,'Aceite Virgen'!$B$6:$B$257,"&lt;="&amp;$B263)</f>
        <v>0</v>
      </c>
      <c r="HA263" s="8">
        <f>SUMIFS('Aceite Virgen'!HA$6:HA$257,'Aceite Virgen'!$A$6:$A$257,"&gt;="&amp;$A263,'Aceite Virgen'!$B$6:$B$257,"&lt;="&amp;$B263)</f>
        <v>0.46</v>
      </c>
      <c r="HB263" s="8">
        <f>SUMIFS('Aceite Virgen'!HB$6:HB$257,'Aceite Virgen'!$A$6:$A$257,"&gt;="&amp;$A263,'Aceite Virgen'!$B$6:$B$257,"&lt;="&amp;$B263)</f>
        <v>0</v>
      </c>
    </row>
    <row r="264" spans="1:210" x14ac:dyDescent="0.3">
      <c r="A264" s="14">
        <f>'TAM Aceite Virgen'!B12</f>
        <v>2.4</v>
      </c>
      <c r="B264" s="14">
        <f>'TAM Aceite Virgen'!C12</f>
        <v>2.5</v>
      </c>
      <c r="C264" s="14"/>
      <c r="D264" s="8">
        <f>SUMIFS('Aceite Virgen'!D$6:D$257,'Aceite Virgen'!$A$6:$A$257,"&gt;="&amp;$A264,'Aceite Virgen'!$B$6:$B$257,"&lt;="&amp;$B264)</f>
        <v>0</v>
      </c>
      <c r="E264" s="8">
        <f>SUMIFS('Aceite Virgen'!E$6:E$257,'Aceite Virgen'!$A$6:$A$257,"&gt;="&amp;$A264,'Aceite Virgen'!$B$6:$B$257,"&lt;="&amp;$B264)</f>
        <v>0</v>
      </c>
      <c r="F264" s="8">
        <f>SUMIFS('Aceite Virgen'!F$6:F$257,'Aceite Virgen'!$A$6:$A$257,"&gt;="&amp;$A264,'Aceite Virgen'!$B$6:$B$257,"&lt;="&amp;$B264)</f>
        <v>0</v>
      </c>
      <c r="G264" s="8">
        <f>SUMIFS('Aceite Virgen'!G$6:G$257,'Aceite Virgen'!$A$6:$A$257,"&gt;="&amp;$A264,'Aceite Virgen'!$B$6:$B$257,"&lt;="&amp;$B264)</f>
        <v>0</v>
      </c>
      <c r="H264" s="14"/>
      <c r="I264" s="14"/>
      <c r="J264" s="14"/>
      <c r="K264" s="8">
        <f>SUMIFS('Aceite Virgen'!K$6:K$257,'Aceite Virgen'!$A$6:$A$257,"&gt;="&amp;$A264,'Aceite Virgen'!$B$6:$B$257,"&lt;="&amp;$B264)</f>
        <v>0</v>
      </c>
      <c r="L264" s="8">
        <f>SUMIFS('Aceite Virgen'!L$6:L$257,'Aceite Virgen'!$A$6:$A$257,"&gt;="&amp;$A264,'Aceite Virgen'!$B$6:$B$257,"&lt;="&amp;$B264)</f>
        <v>0</v>
      </c>
      <c r="M264" s="8">
        <f>SUMIFS('Aceite Virgen'!M$6:M$257,'Aceite Virgen'!$A$6:$A$257,"&gt;="&amp;$A264,'Aceite Virgen'!$B$6:$B$257,"&lt;="&amp;$B264)</f>
        <v>0</v>
      </c>
      <c r="N264" s="8">
        <f>SUMIFS('Aceite Virgen'!N$6:N$257,'Aceite Virgen'!$A$6:$A$257,"&gt;="&amp;$A264,'Aceite Virgen'!$B$6:$B$257,"&lt;="&amp;$B264)</f>
        <v>0</v>
      </c>
      <c r="O264" s="14"/>
      <c r="P264" s="14"/>
      <c r="Q264" s="14"/>
      <c r="R264" s="8">
        <f>SUMIFS('Aceite Virgen'!R$6:R$257,'Aceite Virgen'!$A$6:$A$257,"&gt;="&amp;$A264,'Aceite Virgen'!$B$6:$B$257,"&lt;="&amp;$B264)</f>
        <v>0.25</v>
      </c>
      <c r="S264" s="8">
        <f>SUMIFS('Aceite Virgen'!S$6:S$257,'Aceite Virgen'!$A$6:$A$257,"&gt;="&amp;$A264,'Aceite Virgen'!$B$6:$B$257,"&lt;="&amp;$B264)</f>
        <v>0</v>
      </c>
      <c r="T264" s="8">
        <f>SUMIFS('Aceite Virgen'!T$6:T$257,'Aceite Virgen'!$A$6:$A$257,"&gt;="&amp;$A264,'Aceite Virgen'!$B$6:$B$257,"&lt;="&amp;$B264)</f>
        <v>0.35</v>
      </c>
      <c r="U264" s="8">
        <f>SUMIFS('Aceite Virgen'!U$6:U$257,'Aceite Virgen'!$A$6:$A$257,"&gt;="&amp;$A264,'Aceite Virgen'!$B$6:$B$257,"&lt;="&amp;$B264)</f>
        <v>0</v>
      </c>
      <c r="V264" s="14"/>
      <c r="W264" s="14"/>
      <c r="X264" s="14"/>
      <c r="Y264" s="8">
        <f>SUMIFS('Aceite Virgen'!Y$6:Y$257,'Aceite Virgen'!$A$6:$A$257,"&gt;="&amp;$A264,'Aceite Virgen'!$B$6:$B$257,"&lt;="&amp;$B264)</f>
        <v>0.19</v>
      </c>
      <c r="Z264" s="8">
        <f>SUMIFS('Aceite Virgen'!Z$6:Z$257,'Aceite Virgen'!$A$6:$A$257,"&gt;="&amp;$A264,'Aceite Virgen'!$B$6:$B$257,"&lt;="&amp;$B264)</f>
        <v>0</v>
      </c>
      <c r="AA264" s="8">
        <f>SUMIFS('Aceite Virgen'!AA$6:AA$257,'Aceite Virgen'!$A$6:$A$257,"&gt;="&amp;$A264,'Aceite Virgen'!$B$6:$B$257,"&lt;="&amp;$B264)</f>
        <v>0.27</v>
      </c>
      <c r="AB264" s="8">
        <f>SUMIFS('Aceite Virgen'!AB$6:AB$257,'Aceite Virgen'!$A$6:$A$257,"&gt;="&amp;$A264,'Aceite Virgen'!$B$6:$B$257,"&lt;="&amp;$B264)</f>
        <v>0</v>
      </c>
      <c r="AC264" s="14"/>
      <c r="AD264" s="14"/>
      <c r="AE264" s="14"/>
      <c r="AF264" s="8">
        <f>SUMIFS('Aceite Virgen'!AF$6:AF$257,'Aceite Virgen'!$A$6:$A$257,"&gt;="&amp;$A264,'Aceite Virgen'!$B$6:$B$257,"&lt;="&amp;$B264)</f>
        <v>0.11</v>
      </c>
      <c r="AG264" s="8">
        <f>SUMIFS('Aceite Virgen'!AG$6:AG$257,'Aceite Virgen'!$A$6:$A$257,"&gt;="&amp;$A264,'Aceite Virgen'!$B$6:$B$257,"&lt;="&amp;$B264)</f>
        <v>0</v>
      </c>
      <c r="AH264" s="8">
        <f>SUMIFS('Aceite Virgen'!AH$6:AH$257,'Aceite Virgen'!$A$6:$A$257,"&gt;="&amp;$A264,'Aceite Virgen'!$B$6:$B$257,"&lt;="&amp;$B264)</f>
        <v>0</v>
      </c>
      <c r="AI264" s="8">
        <f>SUMIFS('Aceite Virgen'!AI$6:AI$257,'Aceite Virgen'!$A$6:$A$257,"&gt;="&amp;$A264,'Aceite Virgen'!$B$6:$B$257,"&lt;="&amp;$B264)</f>
        <v>0</v>
      </c>
      <c r="AJ264" s="14"/>
      <c r="AK264" s="14"/>
      <c r="AL264" s="14"/>
      <c r="AM264" s="8">
        <f>SUMIFS('Aceite Virgen'!AM$6:AM$257,'Aceite Virgen'!$A$6:$A$257,"&gt;="&amp;$A264,'Aceite Virgen'!$B$6:$B$257,"&lt;="&amp;$B264)</f>
        <v>0</v>
      </c>
      <c r="AN264" s="8">
        <f>SUMIFS('Aceite Virgen'!AN$6:AN$257,'Aceite Virgen'!$A$6:$A$257,"&gt;="&amp;$A264,'Aceite Virgen'!$B$6:$B$257,"&lt;="&amp;$B264)</f>
        <v>0</v>
      </c>
      <c r="AO264" s="8">
        <f>SUMIFS('Aceite Virgen'!AO$6:AO$257,'Aceite Virgen'!$A$6:$A$257,"&gt;="&amp;$A264,'Aceite Virgen'!$B$6:$B$257,"&lt;="&amp;$B264)</f>
        <v>0</v>
      </c>
      <c r="AP264" s="8">
        <f>SUMIFS('Aceite Virgen'!AP$6:AP$257,'Aceite Virgen'!$A$6:$A$257,"&gt;="&amp;$A264,'Aceite Virgen'!$B$6:$B$257,"&lt;="&amp;$B264)</f>
        <v>0</v>
      </c>
      <c r="AQ264" s="14"/>
      <c r="AR264" s="14"/>
      <c r="AT264" s="8">
        <f>SUMIFS('Aceite Virgen'!AT$6:AT$257,'Aceite Virgen'!$A$6:$A$257,"&gt;="&amp;$A264,'Aceite Virgen'!$B$6:$B$257,"&lt;="&amp;$B264)</f>
        <v>0</v>
      </c>
      <c r="AU264" s="8">
        <f>SUMIFS('Aceite Virgen'!AU$6:AU$257,'Aceite Virgen'!$A$6:$A$257,"&gt;="&amp;$A264,'Aceite Virgen'!$B$6:$B$257,"&lt;="&amp;$B264)</f>
        <v>0</v>
      </c>
      <c r="AV264" s="8">
        <f>SUMIFS('Aceite Virgen'!AV$6:AV$257,'Aceite Virgen'!$A$6:$A$257,"&gt;="&amp;$A264,'Aceite Virgen'!$B$6:$B$257,"&lt;="&amp;$B264)</f>
        <v>0</v>
      </c>
      <c r="AW264" s="8">
        <f>SUMIFS('Aceite Virgen'!AW$6:AW$257,'Aceite Virgen'!$A$6:$A$257,"&gt;="&amp;$A264,'Aceite Virgen'!$B$6:$B$257,"&lt;="&amp;$B264)</f>
        <v>0</v>
      </c>
      <c r="BA264" s="8">
        <f>SUMIFS('Aceite Virgen'!BA$6:BA$257,'Aceite Virgen'!$A$6:$A$257,"&gt;="&amp;A264,'Aceite Virgen'!$B$6:$B$257,"&lt;="&amp;B264)</f>
        <v>0.14000000000000001</v>
      </c>
      <c r="BB264" s="8">
        <f>SUMIFS('Aceite Virgen'!BB$6:BB$257,'Aceite Virgen'!$A$6:$A$257,"&gt;="&amp;$A264,'Aceite Virgen'!$B$6:$B$257,"&lt;="&amp;$B264)</f>
        <v>1.3</v>
      </c>
      <c r="BC264" s="8">
        <f>SUMIFS('Aceite Virgen'!BC$6:BC$257,'Aceite Virgen'!$A$6:$A$257,"&gt;="&amp;$A264,'Aceite Virgen'!$B$6:$B$257,"&lt;="&amp;$B264)</f>
        <v>0</v>
      </c>
      <c r="BD264" s="8">
        <f>SUMIFS('Aceite Virgen'!BD$6:BD$257,'Aceite Virgen'!$A$6:$A$257,"&gt;="&amp;$A264,'Aceite Virgen'!$B$6:$B$257,"&lt;="&amp;$B264)</f>
        <v>0</v>
      </c>
      <c r="BH264" s="8">
        <f>SUMIFS('Aceite Virgen'!BH$6:BH$257,'Aceite Virgen'!$A$6:$A$257,"&gt;="&amp;$A264,'Aceite Virgen'!$B$6:$B$257,"&lt;="&amp;$B264)</f>
        <v>7.0000000000000007E-2</v>
      </c>
      <c r="BI264" s="8">
        <f>SUMIFS('Aceite Virgen'!BI$6:BI$257,'Aceite Virgen'!$A$6:$A$257,"&gt;="&amp;$A264,'Aceite Virgen'!$B$6:$B$257,"&lt;="&amp;$B264)</f>
        <v>0</v>
      </c>
      <c r="BJ264" s="8">
        <f>SUMIFS('Aceite Virgen'!BJ$6:BJ$257,'Aceite Virgen'!$A$6:$A$257,"&gt;="&amp;$A264,'Aceite Virgen'!$B$6:$B$257,"&lt;="&amp;$B264)</f>
        <v>0.08</v>
      </c>
      <c r="BK264" s="8">
        <f>SUMIFS('Aceite Virgen'!BK$6:BK$257,'Aceite Virgen'!$A$6:$A$257,"&gt;="&amp;$A264,'Aceite Virgen'!$B$6:$B$257,"&lt;="&amp;$B264)</f>
        <v>0</v>
      </c>
      <c r="BO264" s="8">
        <f>SUMIFS('Aceite Virgen'!BO$6:BO$257,'Aceite Virgen'!$A$6:$A$257,"&gt;="&amp;$A264,'Aceite Virgen'!$B$6:$B$257,"&lt;="&amp;$B264)</f>
        <v>7.0000000000000007E-2</v>
      </c>
      <c r="BP264" s="8">
        <f>SUMIFS('Aceite Virgen'!BP$6:BP$257,'Aceite Virgen'!$A$6:$A$257,"&gt;="&amp;$A264,'Aceite Virgen'!$B$6:$B$257,"&lt;="&amp;$B264)</f>
        <v>0</v>
      </c>
      <c r="BQ264" s="8">
        <f>SUMIFS('Aceite Virgen'!BQ$6:BQ$257,'Aceite Virgen'!$A$6:$A$257,"&gt;="&amp;$A264,'Aceite Virgen'!$B$6:$B$257,"&lt;="&amp;$B264)</f>
        <v>0</v>
      </c>
      <c r="BR264" s="8">
        <f>SUMIFS('Aceite Virgen'!BR$6:BR$257,'Aceite Virgen'!$A$6:$A$257,"&gt;="&amp;$A264,'Aceite Virgen'!$B$6:$B$257,"&lt;="&amp;$B264)</f>
        <v>0</v>
      </c>
      <c r="BV264" s="8">
        <f>SUMIFS('Aceite Virgen'!BV$6:BV$257,'Aceite Virgen'!$A$6:$A$257,"&gt;="&amp;$A264,'Aceite Virgen'!$B$6:$B$257,"&lt;="&amp;$B264)</f>
        <v>0</v>
      </c>
      <c r="BW264" s="8">
        <f>SUMIFS('Aceite Virgen'!BW$6:BW$257,'Aceite Virgen'!$A$6:$A$257,"&gt;="&amp;$A264,'Aceite Virgen'!$B$6:$B$257,"&lt;="&amp;$B264)</f>
        <v>0</v>
      </c>
      <c r="BX264" s="8">
        <f>SUMIFS('Aceite Virgen'!BX$6:BX$257,'Aceite Virgen'!$A$6:$A$257,"&gt;="&amp;$A264,'Aceite Virgen'!$B$6:$B$257,"&lt;="&amp;$B264)</f>
        <v>0</v>
      </c>
      <c r="BY264" s="8">
        <f>SUMIFS('Aceite Virgen'!BY$6:BY$257,'Aceite Virgen'!$A$6:$A$257,"&gt;="&amp;$A264,'Aceite Virgen'!$B$6:$B$257,"&lt;="&amp;$B264)</f>
        <v>0</v>
      </c>
      <c r="CC264" s="8">
        <f>SUMIFS('Aceite Virgen'!CC$6:CC$257,'Aceite Virgen'!$A$6:$A$257,"&gt;="&amp;$A264,'Aceite Virgen'!$B$6:$B$257,"&lt;="&amp;$B264)</f>
        <v>0</v>
      </c>
      <c r="CD264" s="8">
        <f>SUMIFS('Aceite Virgen'!CD$6:CD$257,'Aceite Virgen'!$A$6:$A$257,"&gt;="&amp;$A264,'Aceite Virgen'!$B$6:$B$257,"&lt;="&amp;$B264)</f>
        <v>0</v>
      </c>
      <c r="CE264" s="8">
        <f>SUMIFS('Aceite Virgen'!CE$6:CE$257,'Aceite Virgen'!$A$6:$A$257,"&gt;="&amp;$A264,'Aceite Virgen'!$B$6:$B$257,"&lt;="&amp;$B264)</f>
        <v>0</v>
      </c>
      <c r="CF264" s="8">
        <f>SUMIFS('Aceite Virgen'!CF$6:CF$257,'Aceite Virgen'!$A$6:$A$257,"&gt;="&amp;$A264,'Aceite Virgen'!$B$6:$B$257,"&lt;="&amp;$B264)</f>
        <v>0</v>
      </c>
      <c r="CJ264" s="8">
        <f>SUMIFS('Aceite Virgen'!CJ$6:CJ$257,'Aceite Virgen'!$A$6:$A$257,"&gt;="&amp;$A264,'Aceite Virgen'!$B$6:$B$257,"&lt;="&amp;$B264)</f>
        <v>0.42</v>
      </c>
      <c r="CK264" s="8">
        <f>SUMIFS('Aceite Virgen'!CK$6:CK$257,'Aceite Virgen'!$A$6:$A$257,"&gt;="&amp;$A264,'Aceite Virgen'!$B$6:$B$257,"&lt;="&amp;$B264)</f>
        <v>2.21</v>
      </c>
      <c r="CL264" s="8">
        <f>SUMIFS('Aceite Virgen'!CL$6:CL$257,'Aceite Virgen'!$A$6:$A$257,"&gt;="&amp;$A264,'Aceite Virgen'!$B$6:$B$257,"&lt;="&amp;$B264)</f>
        <v>0.27</v>
      </c>
      <c r="CM264" s="8">
        <f>SUMIFS('Aceite Virgen'!CM$6:CM$257,'Aceite Virgen'!$A$6:$A$257,"&gt;="&amp;$A264,'Aceite Virgen'!$B$6:$B$257,"&lt;="&amp;$B264)</f>
        <v>0</v>
      </c>
      <c r="CQ264" s="8">
        <f>SUMIFS('Aceite Virgen'!CQ$6:CQ$257,'Aceite Virgen'!$A$6:$A$257,"&gt;="&amp;$A264,'Aceite Virgen'!$B$6:$B$257,"&lt;="&amp;$B264)</f>
        <v>0.2</v>
      </c>
      <c r="CR264" s="8">
        <f>SUMIFS('Aceite Virgen'!CR$6:CR$257,'Aceite Virgen'!$A$6:$A$257,"&gt;="&amp;$A264,'Aceite Virgen'!$B$6:$B$257,"&lt;="&amp;$B264)</f>
        <v>0</v>
      </c>
      <c r="CS264" s="8">
        <f>SUMIFS('Aceite Virgen'!CS$6:CS$257,'Aceite Virgen'!$A$6:$A$257,"&gt;="&amp;$A264,'Aceite Virgen'!$B$6:$B$257,"&lt;="&amp;$B264)</f>
        <v>0.26</v>
      </c>
      <c r="CT264" s="8">
        <f>SUMIFS('Aceite Virgen'!CT$6:CT$257,'Aceite Virgen'!$A$6:$A$257,"&gt;="&amp;$A264,'Aceite Virgen'!$B$6:$B$257,"&lt;="&amp;$B264)</f>
        <v>0</v>
      </c>
      <c r="CX264" s="8">
        <f>SUMIFS('Aceite Virgen'!CX$6:CX$257,'Aceite Virgen'!$A$6:$A$257,"&gt;="&amp;$A264,'Aceite Virgen'!$B$6:$B$257,"&lt;="&amp;$B264)</f>
        <v>0.37</v>
      </c>
      <c r="CY264" s="8">
        <f>SUMIFS('Aceite Virgen'!CY$6:CY$257,'Aceite Virgen'!$A$6:$A$257,"&gt;="&amp;$A264,'Aceite Virgen'!$B$6:$B$257,"&lt;="&amp;$B264)</f>
        <v>0</v>
      </c>
      <c r="CZ264" s="8">
        <f>SUMIFS('Aceite Virgen'!CZ$6:CZ$257,'Aceite Virgen'!$A$6:$A$257,"&gt;="&amp;$A264,'Aceite Virgen'!$B$6:$B$257,"&lt;="&amp;$B264)</f>
        <v>0.52</v>
      </c>
      <c r="DA264" s="8">
        <f>SUMIFS('Aceite Virgen'!DA$6:DA$257,'Aceite Virgen'!$A$6:$A$257,"&gt;="&amp;$A264,'Aceite Virgen'!$B$6:$B$257,"&lt;="&amp;$B264)</f>
        <v>0</v>
      </c>
      <c r="DE264" s="8">
        <f>SUMIFS('Aceite Virgen'!DE$6:DE$257,'Aceite Virgen'!$A$6:$A$257,"&gt;="&amp;$A264,'Aceite Virgen'!$B$6:$B$257,"&lt;="&amp;$B264)</f>
        <v>0</v>
      </c>
      <c r="DF264" s="8">
        <f>SUMIFS('Aceite Virgen'!DF$6:DF$257,'Aceite Virgen'!$A$6:$A$257,"&gt;="&amp;$A264,'Aceite Virgen'!$B$6:$B$257,"&lt;="&amp;$B264)</f>
        <v>0</v>
      </c>
      <c r="DG264" s="8">
        <f>SUMIFS('Aceite Virgen'!DG$6:DG$257,'Aceite Virgen'!$A$6:$A$257,"&gt;="&amp;$A264,'Aceite Virgen'!$B$6:$B$257,"&lt;="&amp;$B264)</f>
        <v>0</v>
      </c>
      <c r="DH264" s="8">
        <f>SUMIFS('Aceite Virgen'!DH$6:DH$257,'Aceite Virgen'!$A$6:$A$257,"&gt;="&amp;$A264,'Aceite Virgen'!$B$6:$B$257,"&lt;="&amp;$B264)</f>
        <v>0</v>
      </c>
      <c r="DL264" s="8">
        <f>SUMIFS('Aceite Virgen'!DL$6:DL$257,'Aceite Virgen'!$A$6:$A$257,"&gt;="&amp;$A264,'Aceite Virgen'!$B$6:$B$257,"&lt;="&amp;$B264)</f>
        <v>0.08</v>
      </c>
      <c r="DM264" s="8">
        <f>SUMIFS('Aceite Virgen'!DM$6:DM$257,'Aceite Virgen'!$A$6:$A$257,"&gt;="&amp;$A264,'Aceite Virgen'!$B$6:$B$257,"&lt;="&amp;$B264)</f>
        <v>0</v>
      </c>
      <c r="DN264" s="8">
        <f>SUMIFS('Aceite Virgen'!DN$6:DN$257,'Aceite Virgen'!$A$6:$A$257,"&gt;="&amp;$A264,'Aceite Virgen'!$B$6:$B$257,"&lt;="&amp;$B264)</f>
        <v>0.12</v>
      </c>
      <c r="DO264" s="8">
        <f>SUMIFS('Aceite Virgen'!DO$6:DO$257,'Aceite Virgen'!$A$6:$A$257,"&gt;="&amp;$A264,'Aceite Virgen'!$B$6:$B$257,"&lt;="&amp;$B264)</f>
        <v>0</v>
      </c>
      <c r="DS264" s="8">
        <f>SUMIFS('Aceite Virgen'!DS$6:DS$257,'Aceite Virgen'!$A$6:$A$257,"&gt;="&amp;$A264,'Aceite Virgen'!$B$6:$B$257,"&lt;="&amp;$B264)</f>
        <v>0</v>
      </c>
      <c r="DT264" s="8">
        <f>SUMIFS('Aceite Virgen'!DT$6:DT$257,'Aceite Virgen'!$A$6:$A$257,"&gt;="&amp;$A264,'Aceite Virgen'!$B$6:$B$257,"&lt;="&amp;$B264)</f>
        <v>0</v>
      </c>
      <c r="DU264" s="8">
        <f>SUMIFS('Aceite Virgen'!DU$6:DU$257,'Aceite Virgen'!$A$6:$A$257,"&gt;="&amp;$A264,'Aceite Virgen'!$B$6:$B$257,"&lt;="&amp;$B264)</f>
        <v>0</v>
      </c>
      <c r="DV264" s="8">
        <f>SUMIFS('Aceite Virgen'!DV$6:DV$257,'Aceite Virgen'!$A$6:$A$257,"&gt;="&amp;$A264,'Aceite Virgen'!$B$6:$B$257,"&lt;="&amp;$B264)</f>
        <v>0</v>
      </c>
      <c r="DZ264" s="8">
        <f>SUMIFS('Aceite Virgen'!DZ$6:DZ$257,'Aceite Virgen'!$A$6:$A$257,"&gt;="&amp;$A264,'Aceite Virgen'!$B$6:$B$257,"&lt;="&amp;$B264)</f>
        <v>0</v>
      </c>
      <c r="EA264" s="8">
        <f>SUMIFS('Aceite Virgen'!EA$6:EA$257,'Aceite Virgen'!$A$6:$A$257,"&gt;="&amp;$A264,'Aceite Virgen'!$B$6:$B$257,"&lt;="&amp;$B264)</f>
        <v>0</v>
      </c>
      <c r="EB264" s="8">
        <f>SUMIFS('Aceite Virgen'!EB$6:EB$257,'Aceite Virgen'!$A$6:$A$257,"&gt;="&amp;$A264,'Aceite Virgen'!$B$6:$B$257,"&lt;="&amp;$B264)</f>
        <v>0</v>
      </c>
      <c r="EC264" s="8">
        <f>SUMIFS('Aceite Virgen'!EC$6:EC$257,'Aceite Virgen'!$A$6:$A$257,"&gt;="&amp;$A264,'Aceite Virgen'!$B$6:$B$257,"&lt;="&amp;$B264)</f>
        <v>0</v>
      </c>
      <c r="EG264" s="8">
        <f>SUMIFS('Aceite Virgen'!EG$6:EG$257,'Aceite Virgen'!$A$6:$A$257,"&gt;="&amp;$A264,'Aceite Virgen'!$B$6:$B$257,"&lt;="&amp;$B264)</f>
        <v>0</v>
      </c>
      <c r="EH264" s="8">
        <f>SUMIFS('Aceite Virgen'!EH$6:EH$257,'Aceite Virgen'!$A$6:$A$257,"&gt;="&amp;$A264,'Aceite Virgen'!$B$6:$B$257,"&lt;="&amp;$B264)</f>
        <v>0</v>
      </c>
      <c r="EI264" s="8">
        <f>SUMIFS('Aceite Virgen'!EI$6:EI$257,'Aceite Virgen'!$A$6:$A$257,"&gt;="&amp;$A264,'Aceite Virgen'!$B$6:$B$257,"&lt;="&amp;$B264)</f>
        <v>0</v>
      </c>
      <c r="EJ264" s="8">
        <f>SUMIFS('Aceite Virgen'!EJ$6:EJ$257,'Aceite Virgen'!$A$6:$A$257,"&gt;="&amp;$A264,'Aceite Virgen'!$B$6:$B$257,"&lt;="&amp;$B264)</f>
        <v>0</v>
      </c>
      <c r="EN264" s="8">
        <f>SUMIFS('Aceite Virgen'!EN$6:EN$257,'Aceite Virgen'!$A$6:$A$257,"&gt;="&amp;$A264,'Aceite Virgen'!$B$6:$B$257,"&lt;="&amp;$B264)</f>
        <v>0.97</v>
      </c>
      <c r="EO264" s="8">
        <f>SUMIFS('Aceite Virgen'!EO$6:EO$257,'Aceite Virgen'!$A$6:$A$257,"&gt;="&amp;$A264,'Aceite Virgen'!$B$6:$B$257,"&lt;="&amp;$B264)</f>
        <v>1.01</v>
      </c>
      <c r="EP264" s="8">
        <f>SUMIFS('Aceite Virgen'!EP$6:EP$257,'Aceite Virgen'!$A$6:$A$257,"&gt;="&amp;$A264,'Aceite Virgen'!$B$6:$B$257,"&lt;="&amp;$B264)</f>
        <v>0</v>
      </c>
      <c r="EQ264" s="8">
        <f>SUMIFS('Aceite Virgen'!EQ$6:EQ$257,'Aceite Virgen'!$A$6:$A$257,"&gt;="&amp;$A264,'Aceite Virgen'!$B$6:$B$257,"&lt;="&amp;$B264)</f>
        <v>7.79</v>
      </c>
      <c r="EU264" s="8">
        <f>SUMIFS('Aceite Virgen'!EU$6:EU$257,'Aceite Virgen'!$A$6:$A$257,"&gt;="&amp;$A264,'Aceite Virgen'!$B$6:$B$257,"&lt;="&amp;$B264)</f>
        <v>2.88</v>
      </c>
      <c r="EV264" s="8">
        <f>SUMIFS('Aceite Virgen'!EV$6:EV$257,'Aceite Virgen'!$A$6:$A$257,"&gt;="&amp;$A264,'Aceite Virgen'!$B$6:$B$257,"&lt;="&amp;$B264)</f>
        <v>1.25</v>
      </c>
      <c r="EW264" s="8">
        <f>SUMIFS('Aceite Virgen'!EW$6:EW$257,'Aceite Virgen'!$A$6:$A$257,"&gt;="&amp;$A264,'Aceite Virgen'!$B$6:$B$257,"&lt;="&amp;$B264)</f>
        <v>1.58</v>
      </c>
      <c r="EX264" s="8">
        <f>SUMIFS('Aceite Virgen'!EX$6:EX$257,'Aceite Virgen'!$A$6:$A$257,"&gt;="&amp;$A264,'Aceite Virgen'!$B$6:$B$257,"&lt;="&amp;$B264)</f>
        <v>11.55</v>
      </c>
      <c r="FB264" s="8">
        <f>SUMIFS('Aceite Virgen'!FB$6:FB$257,'Aceite Virgen'!$A$6:$A$257,"&gt;="&amp;$A264,'Aceite Virgen'!$B$6:$B$257,"&lt;="&amp;$B264)</f>
        <v>3.19</v>
      </c>
      <c r="FC264" s="8">
        <f>SUMIFS('Aceite Virgen'!FC$6:FC$257,'Aceite Virgen'!$A$6:$A$257,"&gt;="&amp;$A264,'Aceite Virgen'!$B$6:$B$257,"&lt;="&amp;$B264)</f>
        <v>12.01</v>
      </c>
      <c r="FD264" s="8">
        <f>SUMIFS('Aceite Virgen'!FD$6:FD$257,'Aceite Virgen'!$A$6:$A$257,"&gt;="&amp;$A264,'Aceite Virgen'!$B$6:$B$257,"&lt;="&amp;$B264)</f>
        <v>0</v>
      </c>
      <c r="FE264" s="8">
        <f>SUMIFS('Aceite Virgen'!FE$6:FE$257,'Aceite Virgen'!$A$6:$A$257,"&gt;="&amp;$A264,'Aceite Virgen'!$B$6:$B$257,"&lt;="&amp;$B264)</f>
        <v>9.77</v>
      </c>
      <c r="FI264" s="8">
        <f>SUMIFS('Aceite Virgen'!FI$6:FI$257,'Aceite Virgen'!$A$6:$A$257,"&gt;="&amp;$A264,'Aceite Virgen'!$B$6:$B$257,"&lt;="&amp;$B264)</f>
        <v>5.88</v>
      </c>
      <c r="FJ264" s="8">
        <f>SUMIFS('Aceite Virgen'!FJ$6:FJ$257,'Aceite Virgen'!$A$6:$A$257,"&gt;="&amp;$A264,'Aceite Virgen'!$B$6:$B$257,"&lt;="&amp;$B264)</f>
        <v>14.93</v>
      </c>
      <c r="FK264" s="8">
        <f>SUMIFS('Aceite Virgen'!FK$6:FK$257,'Aceite Virgen'!$A$6:$A$257,"&gt;="&amp;$A264,'Aceite Virgen'!$B$6:$B$257,"&lt;="&amp;$B264)</f>
        <v>0.51</v>
      </c>
      <c r="FL264" s="8">
        <f>SUMIFS('Aceite Virgen'!FL$6:FL$257,'Aceite Virgen'!$A$6:$A$257,"&gt;="&amp;$A264,'Aceite Virgen'!$B$6:$B$257,"&lt;="&amp;$B264)</f>
        <v>21.51</v>
      </c>
      <c r="FP264" s="8">
        <f>SUMIFS('Aceite Virgen'!FP$6:FP$257,'Aceite Virgen'!$A$6:$A$257,"&gt;="&amp;$A264,'Aceite Virgen'!$B$6:$B$257,"&lt;="&amp;$B264)</f>
        <v>2.36</v>
      </c>
      <c r="FQ264" s="8">
        <f>SUMIFS('Aceite Virgen'!FQ$6:FQ$257,'Aceite Virgen'!$A$6:$A$257,"&gt;="&amp;$A264,'Aceite Virgen'!$B$6:$B$257,"&lt;="&amp;$B264)</f>
        <v>4.2300000000000004</v>
      </c>
      <c r="FR264" s="8">
        <f>SUMIFS('Aceite Virgen'!FR$6:FR$257,'Aceite Virgen'!$A$6:$A$257,"&gt;="&amp;$A264,'Aceite Virgen'!$B$6:$B$257,"&lt;="&amp;$B264)</f>
        <v>1</v>
      </c>
      <c r="FS264" s="8">
        <f>SUMIFS('Aceite Virgen'!FS$6:FS$257,'Aceite Virgen'!$A$6:$A$257,"&gt;="&amp;$A264,'Aceite Virgen'!$B$6:$B$257,"&lt;="&amp;$B264)</f>
        <v>9.0399999999999991</v>
      </c>
      <c r="FW264" s="8">
        <f>SUMIFS('Aceite Virgen'!FW$6:FW$257,'Aceite Virgen'!$A$6:$A$257,"&gt;="&amp;$A264,'Aceite Virgen'!$B$6:$B$257,"&lt;="&amp;$B264)</f>
        <v>2.6</v>
      </c>
      <c r="FX264" s="8">
        <f>SUMIFS('Aceite Virgen'!FX$6:FX$257,'Aceite Virgen'!$A$6:$A$257,"&gt;="&amp;$A264,'Aceite Virgen'!$B$6:$B$257,"&lt;="&amp;$B264)</f>
        <v>2.29</v>
      </c>
      <c r="FY264" s="8">
        <f>SUMIFS('Aceite Virgen'!FY$6:FY$257,'Aceite Virgen'!$A$6:$A$257,"&gt;="&amp;$A264,'Aceite Virgen'!$B$6:$B$257,"&lt;="&amp;$B264)</f>
        <v>3.05</v>
      </c>
      <c r="FZ264" s="8">
        <f>SUMIFS('Aceite Virgen'!FZ$6:FZ$257,'Aceite Virgen'!$A$6:$A$257,"&gt;="&amp;$A264,'Aceite Virgen'!$B$6:$B$257,"&lt;="&amp;$B264)</f>
        <v>0</v>
      </c>
      <c r="GD264" s="8">
        <f>SUMIFS('Aceite Virgen'!GD$6:GD$257,'Aceite Virgen'!$A$6:$A$257,"&gt;="&amp;$A264,'Aceite Virgen'!$B$6:$B$257,"&lt;="&amp;$B264)</f>
        <v>4.3599999999999994</v>
      </c>
      <c r="GE264" s="8">
        <f>SUMIFS('Aceite Virgen'!GE$6:GE$257,'Aceite Virgen'!$A$6:$A$257,"&gt;="&amp;$A264,'Aceite Virgen'!$B$6:$B$257,"&lt;="&amp;$B264)</f>
        <v>2.64</v>
      </c>
      <c r="GF264" s="8">
        <f>SUMIFS('Aceite Virgen'!GF$6:GF$257,'Aceite Virgen'!$A$6:$A$257,"&gt;="&amp;$A264,'Aceite Virgen'!$B$6:$B$257,"&lt;="&amp;$B264)</f>
        <v>3.81</v>
      </c>
      <c r="GG264" s="8">
        <f>SUMIFS('Aceite Virgen'!GG$6:GG$257,'Aceite Virgen'!$A$6:$A$257,"&gt;="&amp;$A264,'Aceite Virgen'!$B$6:$B$257,"&lt;="&amp;$B264)</f>
        <v>11.77</v>
      </c>
      <c r="GK264" s="8">
        <f>SUMIFS('Aceite Virgen'!GK$6:GK$257,'Aceite Virgen'!$A$6:$A$257,"&gt;="&amp;$A264,'Aceite Virgen'!$B$6:$B$257,"&lt;="&amp;$B264)</f>
        <v>3.46</v>
      </c>
      <c r="GL264" s="8">
        <f>SUMIFS('Aceite Virgen'!GL$6:GL$257,'Aceite Virgen'!$A$6:$A$257,"&gt;="&amp;$A264,'Aceite Virgen'!$B$6:$B$257,"&lt;="&amp;$B264)</f>
        <v>1.99</v>
      </c>
      <c r="GM264" s="8">
        <f>SUMIFS('Aceite Virgen'!GM$6:GM$257,'Aceite Virgen'!$A$6:$A$257,"&gt;="&amp;$A264,'Aceite Virgen'!$B$6:$B$257,"&lt;="&amp;$B264)</f>
        <v>4.2699999999999996</v>
      </c>
      <c r="GN264" s="8">
        <f>SUMIFS('Aceite Virgen'!GN$6:GN$257,'Aceite Virgen'!$A$6:$A$257,"&gt;="&amp;$A264,'Aceite Virgen'!$B$6:$B$257,"&lt;="&amp;$B264)</f>
        <v>3.27</v>
      </c>
      <c r="GR264" s="8">
        <f>SUMIFS('Aceite Virgen'!GR$6:GR$257,'Aceite Virgen'!$A$6:$A$257,"&gt;="&amp;$A264,'Aceite Virgen'!$B$6:$B$257,"&lt;="&amp;$B264)</f>
        <v>9.7999999999999989</v>
      </c>
      <c r="GS264" s="8">
        <f>SUMIFS('Aceite Virgen'!GS$6:GS$257,'Aceite Virgen'!$A$6:$A$257,"&gt;="&amp;$A264,'Aceite Virgen'!$B$6:$B$257,"&lt;="&amp;$B264)</f>
        <v>8.4600000000000009</v>
      </c>
      <c r="GT264" s="8">
        <f>SUMIFS('Aceite Virgen'!GT$6:GT$257,'Aceite Virgen'!$A$6:$A$257,"&gt;="&amp;$A264,'Aceite Virgen'!$B$6:$B$257,"&lt;="&amp;$B264)</f>
        <v>2.83</v>
      </c>
      <c r="GU264" s="8">
        <f>SUMIFS('Aceite Virgen'!GU$6:GU$257,'Aceite Virgen'!$A$6:$A$257,"&gt;="&amp;$A264,'Aceite Virgen'!$B$6:$B$257,"&lt;="&amp;$B264)</f>
        <v>64.099999999999994</v>
      </c>
      <c r="GY264" s="8">
        <f>SUMIFS('Aceite Virgen'!GY$6:GY$257,'Aceite Virgen'!$A$6:$A$257,"&gt;="&amp;$A264,'Aceite Virgen'!$B$6:$B$257,"&lt;="&amp;$B264)</f>
        <v>2.33</v>
      </c>
      <c r="GZ264" s="8">
        <f>SUMIFS('Aceite Virgen'!GZ$6:GZ$257,'Aceite Virgen'!$A$6:$A$257,"&gt;="&amp;$A264,'Aceite Virgen'!$B$6:$B$257,"&lt;="&amp;$B264)</f>
        <v>0</v>
      </c>
      <c r="HA264" s="8">
        <f>SUMIFS('Aceite Virgen'!HA$6:HA$257,'Aceite Virgen'!$A$6:$A$257,"&gt;="&amp;$A264,'Aceite Virgen'!$B$6:$B$257,"&lt;="&amp;$B264)</f>
        <v>2.27</v>
      </c>
      <c r="HB264" s="8">
        <f>SUMIFS('Aceite Virgen'!HB$6:HB$257,'Aceite Virgen'!$A$6:$A$257,"&gt;="&amp;$A264,'Aceite Virgen'!$B$6:$B$257,"&lt;="&amp;$B264)</f>
        <v>6.74</v>
      </c>
    </row>
    <row r="265" spans="1:210" x14ac:dyDescent="0.3">
      <c r="A265" s="14">
        <f>'TAM Aceite Virgen'!B13</f>
        <v>2.5</v>
      </c>
      <c r="B265" s="14">
        <f>'TAM Aceite Virgen'!C13</f>
        <v>2.6</v>
      </c>
      <c r="C265" s="14"/>
      <c r="D265" s="8">
        <f>SUMIFS('Aceite Virgen'!D$6:D$257,'Aceite Virgen'!$A$6:$A$257,"&gt;="&amp;$A265,'Aceite Virgen'!$B$6:$B$257,"&lt;="&amp;$B265)</f>
        <v>0.8600000000000001</v>
      </c>
      <c r="E265" s="8">
        <f>SUMIFS('Aceite Virgen'!E$6:E$257,'Aceite Virgen'!$A$6:$A$257,"&gt;="&amp;$A265,'Aceite Virgen'!$B$6:$B$257,"&lt;="&amp;$B265)</f>
        <v>2.19</v>
      </c>
      <c r="F265" s="8">
        <f>SUMIFS('Aceite Virgen'!F$6:F$257,'Aceite Virgen'!$A$6:$A$257,"&gt;="&amp;$A265,'Aceite Virgen'!$B$6:$B$257,"&lt;="&amp;$B265)</f>
        <v>0.8</v>
      </c>
      <c r="G265" s="8">
        <f>SUMIFS('Aceite Virgen'!G$6:G$257,'Aceite Virgen'!$A$6:$A$257,"&gt;="&amp;$A265,'Aceite Virgen'!$B$6:$B$257,"&lt;="&amp;$B265)</f>
        <v>0</v>
      </c>
      <c r="H265" s="14"/>
      <c r="I265" s="14"/>
      <c r="J265" s="14"/>
      <c r="K265" s="8">
        <f>SUMIFS('Aceite Virgen'!K$6:K$257,'Aceite Virgen'!$A$6:$A$257,"&gt;="&amp;$A265,'Aceite Virgen'!$B$6:$B$257,"&lt;="&amp;$B265)</f>
        <v>0.17</v>
      </c>
      <c r="L265" s="8">
        <f>SUMIFS('Aceite Virgen'!L$6:L$257,'Aceite Virgen'!$A$6:$A$257,"&gt;="&amp;$A265,'Aceite Virgen'!$B$6:$B$257,"&lt;="&amp;$B265)</f>
        <v>1.17</v>
      </c>
      <c r="M265" s="8">
        <f>SUMIFS('Aceite Virgen'!M$6:M$257,'Aceite Virgen'!$A$6:$A$257,"&gt;="&amp;$A265,'Aceite Virgen'!$B$6:$B$257,"&lt;="&amp;$B265)</f>
        <v>0</v>
      </c>
      <c r="N265" s="8">
        <f>SUMIFS('Aceite Virgen'!N$6:N$257,'Aceite Virgen'!$A$6:$A$257,"&gt;="&amp;$A265,'Aceite Virgen'!$B$6:$B$257,"&lt;="&amp;$B265)</f>
        <v>0</v>
      </c>
      <c r="O265" s="14"/>
      <c r="P265" s="14"/>
      <c r="Q265" s="14"/>
      <c r="R265" s="8">
        <f>SUMIFS('Aceite Virgen'!R$6:R$257,'Aceite Virgen'!$A$6:$A$257,"&gt;="&amp;$A265,'Aceite Virgen'!$B$6:$B$257,"&lt;="&amp;$B265)</f>
        <v>0.18</v>
      </c>
      <c r="S265" s="8">
        <f>SUMIFS('Aceite Virgen'!S$6:S$257,'Aceite Virgen'!$A$6:$A$257,"&gt;="&amp;$A265,'Aceite Virgen'!$B$6:$B$257,"&lt;="&amp;$B265)</f>
        <v>0</v>
      </c>
      <c r="T265" s="8">
        <f>SUMIFS('Aceite Virgen'!T$6:T$257,'Aceite Virgen'!$A$6:$A$257,"&gt;="&amp;$A265,'Aceite Virgen'!$B$6:$B$257,"&lt;="&amp;$B265)</f>
        <v>0.25</v>
      </c>
      <c r="U265" s="8">
        <f>SUMIFS('Aceite Virgen'!U$6:U$257,'Aceite Virgen'!$A$6:$A$257,"&gt;="&amp;$A265,'Aceite Virgen'!$B$6:$B$257,"&lt;="&amp;$B265)</f>
        <v>0</v>
      </c>
      <c r="V265" s="14"/>
      <c r="W265" s="14"/>
      <c r="X265" s="14"/>
      <c r="Y265" s="8">
        <f>SUMIFS('Aceite Virgen'!Y$6:Y$257,'Aceite Virgen'!$A$6:$A$257,"&gt;="&amp;$A265,'Aceite Virgen'!$B$6:$B$257,"&lt;="&amp;$B265)</f>
        <v>0.58000000000000007</v>
      </c>
      <c r="Z265" s="8">
        <f>SUMIFS('Aceite Virgen'!Z$6:Z$257,'Aceite Virgen'!$A$6:$A$257,"&gt;="&amp;$A265,'Aceite Virgen'!$B$6:$B$257,"&lt;="&amp;$B265)</f>
        <v>1.1399999999999999</v>
      </c>
      <c r="AA265" s="8">
        <f>SUMIFS('Aceite Virgen'!AA$6:AA$257,'Aceite Virgen'!$A$6:$A$257,"&gt;="&amp;$A265,'Aceite Virgen'!$B$6:$B$257,"&lt;="&amp;$B265)</f>
        <v>0.55999999999999994</v>
      </c>
      <c r="AB265" s="8">
        <f>SUMIFS('Aceite Virgen'!AB$6:AB$257,'Aceite Virgen'!$A$6:$A$257,"&gt;="&amp;$A265,'Aceite Virgen'!$B$6:$B$257,"&lt;="&amp;$B265)</f>
        <v>0</v>
      </c>
      <c r="AC265" s="14"/>
      <c r="AD265" s="14"/>
      <c r="AE265" s="14"/>
      <c r="AF265" s="8">
        <f>SUMIFS('Aceite Virgen'!AF$6:AF$257,'Aceite Virgen'!$A$6:$A$257,"&gt;="&amp;$A265,'Aceite Virgen'!$B$6:$B$257,"&lt;="&amp;$B265)</f>
        <v>0.23</v>
      </c>
      <c r="AG265" s="8">
        <f>SUMIFS('Aceite Virgen'!AG$6:AG$257,'Aceite Virgen'!$A$6:$A$257,"&gt;="&amp;$A265,'Aceite Virgen'!$B$6:$B$257,"&lt;="&amp;$B265)</f>
        <v>0.66</v>
      </c>
      <c r="AH265" s="8">
        <f>SUMIFS('Aceite Virgen'!AH$6:AH$257,'Aceite Virgen'!$A$6:$A$257,"&gt;="&amp;$A265,'Aceite Virgen'!$B$6:$B$257,"&lt;="&amp;$B265)</f>
        <v>0.2</v>
      </c>
      <c r="AI265" s="8">
        <f>SUMIFS('Aceite Virgen'!AI$6:AI$257,'Aceite Virgen'!$A$6:$A$257,"&gt;="&amp;$A265,'Aceite Virgen'!$B$6:$B$257,"&lt;="&amp;$B265)</f>
        <v>0</v>
      </c>
      <c r="AJ265" s="14"/>
      <c r="AK265" s="14"/>
      <c r="AL265" s="14"/>
      <c r="AM265" s="8">
        <f>SUMIFS('Aceite Virgen'!AM$6:AM$257,'Aceite Virgen'!$A$6:$A$257,"&gt;="&amp;$A265,'Aceite Virgen'!$B$6:$B$257,"&lt;="&amp;$B265)</f>
        <v>0</v>
      </c>
      <c r="AN265" s="8">
        <f>SUMIFS('Aceite Virgen'!AN$6:AN$257,'Aceite Virgen'!$A$6:$A$257,"&gt;="&amp;$A265,'Aceite Virgen'!$B$6:$B$257,"&lt;="&amp;$B265)</f>
        <v>0</v>
      </c>
      <c r="AO265" s="8">
        <f>SUMIFS('Aceite Virgen'!AO$6:AO$257,'Aceite Virgen'!$A$6:$A$257,"&gt;="&amp;$A265,'Aceite Virgen'!$B$6:$B$257,"&lt;="&amp;$B265)</f>
        <v>0</v>
      </c>
      <c r="AP265" s="8">
        <f>SUMIFS('Aceite Virgen'!AP$6:AP$257,'Aceite Virgen'!$A$6:$A$257,"&gt;="&amp;$A265,'Aceite Virgen'!$B$6:$B$257,"&lt;="&amp;$B265)</f>
        <v>0</v>
      </c>
      <c r="AQ265" s="14"/>
      <c r="AR265" s="14"/>
      <c r="AT265" s="8">
        <f>SUMIFS('Aceite Virgen'!AT$6:AT$257,'Aceite Virgen'!$A$6:$A$257,"&gt;="&amp;$A265,'Aceite Virgen'!$B$6:$B$257,"&lt;="&amp;$B265)</f>
        <v>0.24</v>
      </c>
      <c r="AU265" s="8">
        <f>SUMIFS('Aceite Virgen'!AU$6:AU$257,'Aceite Virgen'!$A$6:$A$257,"&gt;="&amp;$A265,'Aceite Virgen'!$B$6:$B$257,"&lt;="&amp;$B265)</f>
        <v>0</v>
      </c>
      <c r="AV265" s="8">
        <f>SUMIFS('Aceite Virgen'!AV$6:AV$257,'Aceite Virgen'!$A$6:$A$257,"&gt;="&amp;$A265,'Aceite Virgen'!$B$6:$B$257,"&lt;="&amp;$B265)</f>
        <v>0.25</v>
      </c>
      <c r="AW265" s="8">
        <f>SUMIFS('Aceite Virgen'!AW$6:AW$257,'Aceite Virgen'!$A$6:$A$257,"&gt;="&amp;$A265,'Aceite Virgen'!$B$6:$B$257,"&lt;="&amp;$B265)</f>
        <v>0</v>
      </c>
      <c r="BA265" s="8">
        <f>SUMIFS('Aceite Virgen'!BA$6:BA$257,'Aceite Virgen'!$A$6:$A$257,"&gt;="&amp;A265,'Aceite Virgen'!$B$6:$B$257,"&lt;="&amp;B265)</f>
        <v>0.05</v>
      </c>
      <c r="BB265" s="8">
        <f>SUMIFS('Aceite Virgen'!BB$6:BB$257,'Aceite Virgen'!$A$6:$A$257,"&gt;="&amp;$A265,'Aceite Virgen'!$B$6:$B$257,"&lt;="&amp;$B265)</f>
        <v>0</v>
      </c>
      <c r="BC265" s="8">
        <f>SUMIFS('Aceite Virgen'!BC$6:BC$257,'Aceite Virgen'!$A$6:$A$257,"&gt;="&amp;$A265,'Aceite Virgen'!$B$6:$B$257,"&lt;="&amp;$B265)</f>
        <v>0.06</v>
      </c>
      <c r="BD265" s="8">
        <f>SUMIFS('Aceite Virgen'!BD$6:BD$257,'Aceite Virgen'!$A$6:$A$257,"&gt;="&amp;$A265,'Aceite Virgen'!$B$6:$B$257,"&lt;="&amp;$B265)</f>
        <v>0</v>
      </c>
      <c r="BH265" s="8">
        <f>SUMIFS('Aceite Virgen'!BH$6:BH$257,'Aceite Virgen'!$A$6:$A$257,"&gt;="&amp;$A265,'Aceite Virgen'!$B$6:$B$257,"&lt;="&amp;$B265)</f>
        <v>0.28000000000000003</v>
      </c>
      <c r="BI265" s="8">
        <f>SUMIFS('Aceite Virgen'!BI$6:BI$257,'Aceite Virgen'!$A$6:$A$257,"&gt;="&amp;$A265,'Aceite Virgen'!$B$6:$B$257,"&lt;="&amp;$B265)</f>
        <v>0</v>
      </c>
      <c r="BJ265" s="8">
        <f>SUMIFS('Aceite Virgen'!BJ$6:BJ$257,'Aceite Virgen'!$A$6:$A$257,"&gt;="&amp;$A265,'Aceite Virgen'!$B$6:$B$257,"&lt;="&amp;$B265)</f>
        <v>0.32</v>
      </c>
      <c r="BK265" s="8">
        <f>SUMIFS('Aceite Virgen'!BK$6:BK$257,'Aceite Virgen'!$A$6:$A$257,"&gt;="&amp;$A265,'Aceite Virgen'!$B$6:$B$257,"&lt;="&amp;$B265)</f>
        <v>0</v>
      </c>
      <c r="BO265" s="8">
        <f>SUMIFS('Aceite Virgen'!BO$6:BO$257,'Aceite Virgen'!$A$6:$A$257,"&gt;="&amp;$A265,'Aceite Virgen'!$B$6:$B$257,"&lt;="&amp;$B265)</f>
        <v>0.05</v>
      </c>
      <c r="BP265" s="8">
        <f>SUMIFS('Aceite Virgen'!BP$6:BP$257,'Aceite Virgen'!$A$6:$A$257,"&gt;="&amp;$A265,'Aceite Virgen'!$B$6:$B$257,"&lt;="&amp;$B265)</f>
        <v>0</v>
      </c>
      <c r="BQ265" s="8">
        <f>SUMIFS('Aceite Virgen'!BQ$6:BQ$257,'Aceite Virgen'!$A$6:$A$257,"&gt;="&amp;$A265,'Aceite Virgen'!$B$6:$B$257,"&lt;="&amp;$B265)</f>
        <v>0.06</v>
      </c>
      <c r="BR265" s="8">
        <f>SUMIFS('Aceite Virgen'!BR$6:BR$257,'Aceite Virgen'!$A$6:$A$257,"&gt;="&amp;$A265,'Aceite Virgen'!$B$6:$B$257,"&lt;="&amp;$B265)</f>
        <v>0</v>
      </c>
      <c r="BV265" s="8">
        <f>SUMIFS('Aceite Virgen'!BV$6:BV$257,'Aceite Virgen'!$A$6:$A$257,"&gt;="&amp;$A265,'Aceite Virgen'!$B$6:$B$257,"&lt;="&amp;$B265)</f>
        <v>0</v>
      </c>
      <c r="BW265" s="8">
        <f>SUMIFS('Aceite Virgen'!BW$6:BW$257,'Aceite Virgen'!$A$6:$A$257,"&gt;="&amp;$A265,'Aceite Virgen'!$B$6:$B$257,"&lt;="&amp;$B265)</f>
        <v>0</v>
      </c>
      <c r="BX265" s="8">
        <f>SUMIFS('Aceite Virgen'!BX$6:BX$257,'Aceite Virgen'!$A$6:$A$257,"&gt;="&amp;$A265,'Aceite Virgen'!$B$6:$B$257,"&lt;="&amp;$B265)</f>
        <v>0</v>
      </c>
      <c r="BY265" s="8">
        <f>SUMIFS('Aceite Virgen'!BY$6:BY$257,'Aceite Virgen'!$A$6:$A$257,"&gt;="&amp;$A265,'Aceite Virgen'!$B$6:$B$257,"&lt;="&amp;$B265)</f>
        <v>0</v>
      </c>
      <c r="CC265" s="8">
        <f>SUMIFS('Aceite Virgen'!CC$6:CC$257,'Aceite Virgen'!$A$6:$A$257,"&gt;="&amp;$A265,'Aceite Virgen'!$B$6:$B$257,"&lt;="&amp;$B265)</f>
        <v>0.26</v>
      </c>
      <c r="CD265" s="8">
        <f>SUMIFS('Aceite Virgen'!CD$6:CD$257,'Aceite Virgen'!$A$6:$A$257,"&gt;="&amp;$A265,'Aceite Virgen'!$B$6:$B$257,"&lt;="&amp;$B265)</f>
        <v>0</v>
      </c>
      <c r="CE265" s="8">
        <f>SUMIFS('Aceite Virgen'!CE$6:CE$257,'Aceite Virgen'!$A$6:$A$257,"&gt;="&amp;$A265,'Aceite Virgen'!$B$6:$B$257,"&lt;="&amp;$B265)</f>
        <v>0.3</v>
      </c>
      <c r="CF265" s="8">
        <f>SUMIFS('Aceite Virgen'!CF$6:CF$257,'Aceite Virgen'!$A$6:$A$257,"&gt;="&amp;$A265,'Aceite Virgen'!$B$6:$B$257,"&lt;="&amp;$B265)</f>
        <v>0</v>
      </c>
      <c r="CJ265" s="8">
        <f>SUMIFS('Aceite Virgen'!CJ$6:CJ$257,'Aceite Virgen'!$A$6:$A$257,"&gt;="&amp;$A265,'Aceite Virgen'!$B$6:$B$257,"&lt;="&amp;$B265)</f>
        <v>0</v>
      </c>
      <c r="CK265" s="8">
        <f>SUMIFS('Aceite Virgen'!CK$6:CK$257,'Aceite Virgen'!$A$6:$A$257,"&gt;="&amp;$A265,'Aceite Virgen'!$B$6:$B$257,"&lt;="&amp;$B265)</f>
        <v>0</v>
      </c>
      <c r="CL265" s="8">
        <f>SUMIFS('Aceite Virgen'!CL$6:CL$257,'Aceite Virgen'!$A$6:$A$257,"&gt;="&amp;$A265,'Aceite Virgen'!$B$6:$B$257,"&lt;="&amp;$B265)</f>
        <v>0</v>
      </c>
      <c r="CM265" s="8">
        <f>SUMIFS('Aceite Virgen'!CM$6:CM$257,'Aceite Virgen'!$A$6:$A$257,"&gt;="&amp;$A265,'Aceite Virgen'!$B$6:$B$257,"&lt;="&amp;$B265)</f>
        <v>0</v>
      </c>
      <c r="CQ265" s="8">
        <f>SUMIFS('Aceite Virgen'!CQ$6:CQ$257,'Aceite Virgen'!$A$6:$A$257,"&gt;="&amp;$A265,'Aceite Virgen'!$B$6:$B$257,"&lt;="&amp;$B265)</f>
        <v>0.4</v>
      </c>
      <c r="CR265" s="8">
        <f>SUMIFS('Aceite Virgen'!CR$6:CR$257,'Aceite Virgen'!$A$6:$A$257,"&gt;="&amp;$A265,'Aceite Virgen'!$B$6:$B$257,"&lt;="&amp;$B265)</f>
        <v>0</v>
      </c>
      <c r="CS265" s="8">
        <f>SUMIFS('Aceite Virgen'!CS$6:CS$257,'Aceite Virgen'!$A$6:$A$257,"&gt;="&amp;$A265,'Aceite Virgen'!$B$6:$B$257,"&lt;="&amp;$B265)</f>
        <v>0.34</v>
      </c>
      <c r="CT265" s="8">
        <f>SUMIFS('Aceite Virgen'!CT$6:CT$257,'Aceite Virgen'!$A$6:$A$257,"&gt;="&amp;$A265,'Aceite Virgen'!$B$6:$B$257,"&lt;="&amp;$B265)</f>
        <v>1.91</v>
      </c>
      <c r="CX265" s="8">
        <f>SUMIFS('Aceite Virgen'!CX$6:CX$257,'Aceite Virgen'!$A$6:$A$257,"&gt;="&amp;$A265,'Aceite Virgen'!$B$6:$B$257,"&lt;="&amp;$B265)</f>
        <v>0.33</v>
      </c>
      <c r="CY265" s="8">
        <f>SUMIFS('Aceite Virgen'!CY$6:CY$257,'Aceite Virgen'!$A$6:$A$257,"&gt;="&amp;$A265,'Aceite Virgen'!$B$6:$B$257,"&lt;="&amp;$B265)</f>
        <v>1.05</v>
      </c>
      <c r="CZ265" s="8">
        <f>SUMIFS('Aceite Virgen'!CZ$6:CZ$257,'Aceite Virgen'!$A$6:$A$257,"&gt;="&amp;$A265,'Aceite Virgen'!$B$6:$B$257,"&lt;="&amp;$B265)</f>
        <v>0.22</v>
      </c>
      <c r="DA265" s="8">
        <f>SUMIFS('Aceite Virgen'!DA$6:DA$257,'Aceite Virgen'!$A$6:$A$257,"&gt;="&amp;$A265,'Aceite Virgen'!$B$6:$B$257,"&lt;="&amp;$B265)</f>
        <v>0</v>
      </c>
      <c r="DE265" s="8">
        <f>SUMIFS('Aceite Virgen'!DE$6:DE$257,'Aceite Virgen'!$A$6:$A$257,"&gt;="&amp;$A265,'Aceite Virgen'!$B$6:$B$257,"&lt;="&amp;$B265)</f>
        <v>0.33</v>
      </c>
      <c r="DF265" s="8">
        <f>SUMIFS('Aceite Virgen'!DF$6:DF$257,'Aceite Virgen'!$A$6:$A$257,"&gt;="&amp;$A265,'Aceite Virgen'!$B$6:$B$257,"&lt;="&amp;$B265)</f>
        <v>0</v>
      </c>
      <c r="DG265" s="8">
        <f>SUMIFS('Aceite Virgen'!DG$6:DG$257,'Aceite Virgen'!$A$6:$A$257,"&gt;="&amp;$A265,'Aceite Virgen'!$B$6:$B$257,"&lt;="&amp;$B265)</f>
        <v>0.48</v>
      </c>
      <c r="DH265" s="8">
        <f>SUMIFS('Aceite Virgen'!DH$6:DH$257,'Aceite Virgen'!$A$6:$A$257,"&gt;="&amp;$A265,'Aceite Virgen'!$B$6:$B$257,"&lt;="&amp;$B265)</f>
        <v>0</v>
      </c>
      <c r="DL265" s="8">
        <f>SUMIFS('Aceite Virgen'!DL$6:DL$257,'Aceite Virgen'!$A$6:$A$257,"&gt;="&amp;$A265,'Aceite Virgen'!$B$6:$B$257,"&lt;="&amp;$B265)</f>
        <v>0.1</v>
      </c>
      <c r="DM265" s="8">
        <f>SUMIFS('Aceite Virgen'!DM$6:DM$257,'Aceite Virgen'!$A$6:$A$257,"&gt;="&amp;$A265,'Aceite Virgen'!$B$6:$B$257,"&lt;="&amp;$B265)</f>
        <v>0</v>
      </c>
      <c r="DN265" s="8">
        <f>SUMIFS('Aceite Virgen'!DN$6:DN$257,'Aceite Virgen'!$A$6:$A$257,"&gt;="&amp;$A265,'Aceite Virgen'!$B$6:$B$257,"&lt;="&amp;$B265)</f>
        <v>0.13</v>
      </c>
      <c r="DO265" s="8">
        <f>SUMIFS('Aceite Virgen'!DO$6:DO$257,'Aceite Virgen'!$A$6:$A$257,"&gt;="&amp;$A265,'Aceite Virgen'!$B$6:$B$257,"&lt;="&amp;$B265)</f>
        <v>0</v>
      </c>
      <c r="DS265" s="8">
        <f>SUMIFS('Aceite Virgen'!DS$6:DS$257,'Aceite Virgen'!$A$6:$A$257,"&gt;="&amp;$A265,'Aceite Virgen'!$B$6:$B$257,"&lt;="&amp;$B265)</f>
        <v>0.52</v>
      </c>
      <c r="DT265" s="8">
        <f>SUMIFS('Aceite Virgen'!DT$6:DT$257,'Aceite Virgen'!$A$6:$A$257,"&gt;="&amp;$A265,'Aceite Virgen'!$B$6:$B$257,"&lt;="&amp;$B265)</f>
        <v>0</v>
      </c>
      <c r="DU265" s="8">
        <f>SUMIFS('Aceite Virgen'!DU$6:DU$257,'Aceite Virgen'!$A$6:$A$257,"&gt;="&amp;$A265,'Aceite Virgen'!$B$6:$B$257,"&lt;="&amp;$B265)</f>
        <v>0.68</v>
      </c>
      <c r="DV265" s="8">
        <f>SUMIFS('Aceite Virgen'!DV$6:DV$257,'Aceite Virgen'!$A$6:$A$257,"&gt;="&amp;$A265,'Aceite Virgen'!$B$6:$B$257,"&lt;="&amp;$B265)</f>
        <v>0</v>
      </c>
      <c r="DZ265" s="8">
        <f>SUMIFS('Aceite Virgen'!DZ$6:DZ$257,'Aceite Virgen'!$A$6:$A$257,"&gt;="&amp;$A265,'Aceite Virgen'!$B$6:$B$257,"&lt;="&amp;$B265)</f>
        <v>0.19</v>
      </c>
      <c r="EA265" s="8">
        <f>SUMIFS('Aceite Virgen'!EA$6:EA$257,'Aceite Virgen'!$A$6:$A$257,"&gt;="&amp;$A265,'Aceite Virgen'!$B$6:$B$257,"&lt;="&amp;$B265)</f>
        <v>0</v>
      </c>
      <c r="EB265" s="8">
        <f>SUMIFS('Aceite Virgen'!EB$6:EB$257,'Aceite Virgen'!$A$6:$A$257,"&gt;="&amp;$A265,'Aceite Virgen'!$B$6:$B$257,"&lt;="&amp;$B265)</f>
        <v>0.26</v>
      </c>
      <c r="EC265" s="8">
        <f>SUMIFS('Aceite Virgen'!EC$6:EC$257,'Aceite Virgen'!$A$6:$A$257,"&gt;="&amp;$A265,'Aceite Virgen'!$B$6:$B$257,"&lt;="&amp;$B265)</f>
        <v>0</v>
      </c>
      <c r="EG265" s="8">
        <f>SUMIFS('Aceite Virgen'!EG$6:EG$257,'Aceite Virgen'!$A$6:$A$257,"&gt;="&amp;$A265,'Aceite Virgen'!$B$6:$B$257,"&lt;="&amp;$B265)</f>
        <v>2.69</v>
      </c>
      <c r="EH265" s="8">
        <f>SUMIFS('Aceite Virgen'!EH$6:EH$257,'Aceite Virgen'!$A$6:$A$257,"&gt;="&amp;$A265,'Aceite Virgen'!$B$6:$B$257,"&lt;="&amp;$B265)</f>
        <v>1.65</v>
      </c>
      <c r="EI265" s="8">
        <f>SUMIFS('Aceite Virgen'!EI$6:EI$257,'Aceite Virgen'!$A$6:$A$257,"&gt;="&amp;$A265,'Aceite Virgen'!$B$6:$B$257,"&lt;="&amp;$B265)</f>
        <v>3.49</v>
      </c>
      <c r="EJ265" s="8">
        <f>SUMIFS('Aceite Virgen'!EJ$6:EJ$257,'Aceite Virgen'!$A$6:$A$257,"&gt;="&amp;$A265,'Aceite Virgen'!$B$6:$B$257,"&lt;="&amp;$B265)</f>
        <v>0</v>
      </c>
      <c r="EN265" s="8">
        <f>SUMIFS('Aceite Virgen'!EN$6:EN$257,'Aceite Virgen'!$A$6:$A$257,"&gt;="&amp;$A265,'Aceite Virgen'!$B$6:$B$257,"&lt;="&amp;$B265)</f>
        <v>2.04</v>
      </c>
      <c r="EO265" s="8">
        <f>SUMIFS('Aceite Virgen'!EO$6:EO$257,'Aceite Virgen'!$A$6:$A$257,"&gt;="&amp;$A265,'Aceite Virgen'!$B$6:$B$257,"&lt;="&amp;$B265)</f>
        <v>0.48</v>
      </c>
      <c r="EP265" s="8">
        <f>SUMIFS('Aceite Virgen'!EP$6:EP$257,'Aceite Virgen'!$A$6:$A$257,"&gt;="&amp;$A265,'Aceite Virgen'!$B$6:$B$257,"&lt;="&amp;$B265)</f>
        <v>3.45</v>
      </c>
      <c r="EQ265" s="8">
        <f>SUMIFS('Aceite Virgen'!EQ$6:EQ$257,'Aceite Virgen'!$A$6:$A$257,"&gt;="&amp;$A265,'Aceite Virgen'!$B$6:$B$257,"&lt;="&amp;$B265)</f>
        <v>0</v>
      </c>
      <c r="EU265" s="8">
        <f>SUMIFS('Aceite Virgen'!EU$6:EU$257,'Aceite Virgen'!$A$6:$A$257,"&gt;="&amp;$A265,'Aceite Virgen'!$B$6:$B$257,"&lt;="&amp;$B265)</f>
        <v>0.6</v>
      </c>
      <c r="EV265" s="8">
        <f>SUMIFS('Aceite Virgen'!EV$6:EV$257,'Aceite Virgen'!$A$6:$A$257,"&gt;="&amp;$A265,'Aceite Virgen'!$B$6:$B$257,"&lt;="&amp;$B265)</f>
        <v>0.78</v>
      </c>
      <c r="EW265" s="8">
        <f>SUMIFS('Aceite Virgen'!EW$6:EW$257,'Aceite Virgen'!$A$6:$A$257,"&gt;="&amp;$A265,'Aceite Virgen'!$B$6:$B$257,"&lt;="&amp;$B265)</f>
        <v>0.56999999999999995</v>
      </c>
      <c r="EX265" s="8">
        <f>SUMIFS('Aceite Virgen'!EX$6:EX$257,'Aceite Virgen'!$A$6:$A$257,"&gt;="&amp;$A265,'Aceite Virgen'!$B$6:$B$257,"&lt;="&amp;$B265)</f>
        <v>0.88</v>
      </c>
      <c r="FB265" s="8">
        <f>SUMIFS('Aceite Virgen'!FB$6:FB$257,'Aceite Virgen'!$A$6:$A$257,"&gt;="&amp;$A265,'Aceite Virgen'!$B$6:$B$257,"&lt;="&amp;$B265)</f>
        <v>3.04</v>
      </c>
      <c r="FC265" s="8">
        <f>SUMIFS('Aceite Virgen'!FC$6:FC$257,'Aceite Virgen'!$A$6:$A$257,"&gt;="&amp;$A265,'Aceite Virgen'!$B$6:$B$257,"&lt;="&amp;$B265)</f>
        <v>2.02</v>
      </c>
      <c r="FD265" s="8">
        <f>SUMIFS('Aceite Virgen'!FD$6:FD$257,'Aceite Virgen'!$A$6:$A$257,"&gt;="&amp;$A265,'Aceite Virgen'!$B$6:$B$257,"&lt;="&amp;$B265)</f>
        <v>4.0199999999999996</v>
      </c>
      <c r="FE265" s="8">
        <f>SUMIFS('Aceite Virgen'!FE$6:FE$257,'Aceite Virgen'!$A$6:$A$257,"&gt;="&amp;$A265,'Aceite Virgen'!$B$6:$B$257,"&lt;="&amp;$B265)</f>
        <v>0</v>
      </c>
      <c r="FI265" s="8">
        <f>SUMIFS('Aceite Virgen'!FI$6:FI$257,'Aceite Virgen'!$A$6:$A$257,"&gt;="&amp;$A265,'Aceite Virgen'!$B$6:$B$257,"&lt;="&amp;$B265)</f>
        <v>3.72</v>
      </c>
      <c r="FJ265" s="8">
        <f>SUMIFS('Aceite Virgen'!FJ$6:FJ$257,'Aceite Virgen'!$A$6:$A$257,"&gt;="&amp;$A265,'Aceite Virgen'!$B$6:$B$257,"&lt;="&amp;$B265)</f>
        <v>2.34</v>
      </c>
      <c r="FK265" s="8">
        <f>SUMIFS('Aceite Virgen'!FK$6:FK$257,'Aceite Virgen'!$A$6:$A$257,"&gt;="&amp;$A265,'Aceite Virgen'!$B$6:$B$257,"&lt;="&amp;$B265)</f>
        <v>4.95</v>
      </c>
      <c r="FL265" s="8">
        <f>SUMIFS('Aceite Virgen'!FL$6:FL$257,'Aceite Virgen'!$A$6:$A$257,"&gt;="&amp;$A265,'Aceite Virgen'!$B$6:$B$257,"&lt;="&amp;$B265)</f>
        <v>0</v>
      </c>
      <c r="FP265" s="8">
        <f>SUMIFS('Aceite Virgen'!FP$6:FP$257,'Aceite Virgen'!$A$6:$A$257,"&gt;="&amp;$A265,'Aceite Virgen'!$B$6:$B$257,"&lt;="&amp;$B265)</f>
        <v>4.76</v>
      </c>
      <c r="FQ265" s="8">
        <f>SUMIFS('Aceite Virgen'!FQ$6:FQ$257,'Aceite Virgen'!$A$6:$A$257,"&gt;="&amp;$A265,'Aceite Virgen'!$B$6:$B$257,"&lt;="&amp;$B265)</f>
        <v>0.90999999999999992</v>
      </c>
      <c r="FR265" s="8">
        <f>SUMIFS('Aceite Virgen'!FR$6:FR$257,'Aceite Virgen'!$A$6:$A$257,"&gt;="&amp;$A265,'Aceite Virgen'!$B$6:$B$257,"&lt;="&amp;$B265)</f>
        <v>6.87</v>
      </c>
      <c r="FS265" s="8">
        <f>SUMIFS('Aceite Virgen'!FS$6:FS$257,'Aceite Virgen'!$A$6:$A$257,"&gt;="&amp;$A265,'Aceite Virgen'!$B$6:$B$257,"&lt;="&amp;$B265)</f>
        <v>0</v>
      </c>
      <c r="FW265" s="8">
        <f>SUMIFS('Aceite Virgen'!FW$6:FW$257,'Aceite Virgen'!$A$6:$A$257,"&gt;="&amp;$A265,'Aceite Virgen'!$B$6:$B$257,"&lt;="&amp;$B265)</f>
        <v>4.91</v>
      </c>
      <c r="FX265" s="8">
        <f>SUMIFS('Aceite Virgen'!FX$6:FX$257,'Aceite Virgen'!$A$6:$A$257,"&gt;="&amp;$A265,'Aceite Virgen'!$B$6:$B$257,"&lt;="&amp;$B265)</f>
        <v>7</v>
      </c>
      <c r="FY265" s="8">
        <f>SUMIFS('Aceite Virgen'!FY$6:FY$257,'Aceite Virgen'!$A$6:$A$257,"&gt;="&amp;$A265,'Aceite Virgen'!$B$6:$B$257,"&lt;="&amp;$B265)</f>
        <v>5.15</v>
      </c>
      <c r="FZ265" s="8">
        <f>SUMIFS('Aceite Virgen'!FZ$6:FZ$257,'Aceite Virgen'!$A$6:$A$257,"&gt;="&amp;$A265,'Aceite Virgen'!$B$6:$B$257,"&lt;="&amp;$B265)</f>
        <v>0</v>
      </c>
      <c r="GD265" s="8">
        <f>SUMIFS('Aceite Virgen'!GD$6:GD$257,'Aceite Virgen'!$A$6:$A$257,"&gt;="&amp;$A265,'Aceite Virgen'!$B$6:$B$257,"&lt;="&amp;$B265)</f>
        <v>3</v>
      </c>
      <c r="GE265" s="8">
        <f>SUMIFS('Aceite Virgen'!GE$6:GE$257,'Aceite Virgen'!$A$6:$A$257,"&gt;="&amp;$A265,'Aceite Virgen'!$B$6:$B$257,"&lt;="&amp;$B265)</f>
        <v>12.21</v>
      </c>
      <c r="GF265" s="8">
        <f>SUMIFS('Aceite Virgen'!GF$6:GF$257,'Aceite Virgen'!$A$6:$A$257,"&gt;="&amp;$A265,'Aceite Virgen'!$B$6:$B$257,"&lt;="&amp;$B265)</f>
        <v>0.78</v>
      </c>
      <c r="GG265" s="8">
        <f>SUMIFS('Aceite Virgen'!GG$6:GG$257,'Aceite Virgen'!$A$6:$A$257,"&gt;="&amp;$A265,'Aceite Virgen'!$B$6:$B$257,"&lt;="&amp;$B265)</f>
        <v>0</v>
      </c>
      <c r="GK265" s="8">
        <f>SUMIFS('Aceite Virgen'!GK$6:GK$257,'Aceite Virgen'!$A$6:$A$257,"&gt;="&amp;$A265,'Aceite Virgen'!$B$6:$B$257,"&lt;="&amp;$B265)</f>
        <v>5.97</v>
      </c>
      <c r="GL265" s="8">
        <f>SUMIFS('Aceite Virgen'!GL$6:GL$257,'Aceite Virgen'!$A$6:$A$257,"&gt;="&amp;$A265,'Aceite Virgen'!$B$6:$B$257,"&lt;="&amp;$B265)</f>
        <v>11.39</v>
      </c>
      <c r="GM265" s="8">
        <f>SUMIFS('Aceite Virgen'!GM$6:GM$257,'Aceite Virgen'!$A$6:$A$257,"&gt;="&amp;$A265,'Aceite Virgen'!$B$6:$B$257,"&lt;="&amp;$B265)</f>
        <v>5.6199999999999992</v>
      </c>
      <c r="GN265" s="8">
        <f>SUMIFS('Aceite Virgen'!GN$6:GN$257,'Aceite Virgen'!$A$6:$A$257,"&gt;="&amp;$A265,'Aceite Virgen'!$B$6:$B$257,"&lt;="&amp;$B265)</f>
        <v>0</v>
      </c>
      <c r="GR265" s="8">
        <f>SUMIFS('Aceite Virgen'!GR$6:GR$257,'Aceite Virgen'!$A$6:$A$257,"&gt;="&amp;$A265,'Aceite Virgen'!$B$6:$B$257,"&lt;="&amp;$B265)</f>
        <v>6.7</v>
      </c>
      <c r="GS265" s="8">
        <f>SUMIFS('Aceite Virgen'!GS$6:GS$257,'Aceite Virgen'!$A$6:$A$257,"&gt;="&amp;$A265,'Aceite Virgen'!$B$6:$B$257,"&lt;="&amp;$B265)</f>
        <v>5.21</v>
      </c>
      <c r="GT265" s="8">
        <f>SUMIFS('Aceite Virgen'!GT$6:GT$257,'Aceite Virgen'!$A$6:$A$257,"&gt;="&amp;$A265,'Aceite Virgen'!$B$6:$B$257,"&lt;="&amp;$B265)</f>
        <v>7.43</v>
      </c>
      <c r="GU265" s="8">
        <f>SUMIFS('Aceite Virgen'!GU$6:GU$257,'Aceite Virgen'!$A$6:$A$257,"&gt;="&amp;$A265,'Aceite Virgen'!$B$6:$B$257,"&lt;="&amp;$B265)</f>
        <v>1.94</v>
      </c>
      <c r="GY265" s="8">
        <f>SUMIFS('Aceite Virgen'!GY$6:GY$257,'Aceite Virgen'!$A$6:$A$257,"&gt;="&amp;$A265,'Aceite Virgen'!$B$6:$B$257,"&lt;="&amp;$B265)</f>
        <v>4.5999999999999996</v>
      </c>
      <c r="GZ265" s="8">
        <f>SUMIFS('Aceite Virgen'!GZ$6:GZ$257,'Aceite Virgen'!$A$6:$A$257,"&gt;="&amp;$A265,'Aceite Virgen'!$B$6:$B$257,"&lt;="&amp;$B265)</f>
        <v>6.4300000000000006</v>
      </c>
      <c r="HA265" s="8">
        <f>SUMIFS('Aceite Virgen'!HA$6:HA$257,'Aceite Virgen'!$A$6:$A$257,"&gt;="&amp;$A265,'Aceite Virgen'!$B$6:$B$257,"&lt;="&amp;$B265)</f>
        <v>4.83</v>
      </c>
      <c r="HB265" s="8">
        <f>SUMIFS('Aceite Virgen'!HB$6:HB$257,'Aceite Virgen'!$A$6:$A$257,"&gt;="&amp;$A265,'Aceite Virgen'!$B$6:$B$257,"&lt;="&amp;$B265)</f>
        <v>3.76</v>
      </c>
    </row>
    <row r="266" spans="1:210" x14ac:dyDescent="0.3">
      <c r="A266" s="14">
        <f>'TAM Aceite Virgen'!B14</f>
        <v>2.6</v>
      </c>
      <c r="B266" s="14">
        <f>'TAM Aceite Virgen'!C14</f>
        <v>2.7</v>
      </c>
      <c r="C266" s="14"/>
      <c r="D266" s="8">
        <f>SUMIFS('Aceite Virgen'!D$6:D$257,'Aceite Virgen'!$A$6:$A$257,"&gt;="&amp;$A266,'Aceite Virgen'!$B$6:$B$257,"&lt;="&amp;$B266)</f>
        <v>0</v>
      </c>
      <c r="E266" s="8">
        <f>SUMIFS('Aceite Virgen'!E$6:E$257,'Aceite Virgen'!$A$6:$A$257,"&gt;="&amp;$A266,'Aceite Virgen'!$B$6:$B$257,"&lt;="&amp;$B266)</f>
        <v>0</v>
      </c>
      <c r="F266" s="8">
        <f>SUMIFS('Aceite Virgen'!F$6:F$257,'Aceite Virgen'!$A$6:$A$257,"&gt;="&amp;$A266,'Aceite Virgen'!$B$6:$B$257,"&lt;="&amp;$B266)</f>
        <v>0</v>
      </c>
      <c r="G266" s="8">
        <f>SUMIFS('Aceite Virgen'!G$6:G$257,'Aceite Virgen'!$A$6:$A$257,"&gt;="&amp;$A266,'Aceite Virgen'!$B$6:$B$257,"&lt;="&amp;$B266)</f>
        <v>0</v>
      </c>
      <c r="H266" s="14"/>
      <c r="I266" s="14"/>
      <c r="J266" s="14"/>
      <c r="K266" s="8">
        <f>SUMIFS('Aceite Virgen'!K$6:K$257,'Aceite Virgen'!$A$6:$A$257,"&gt;="&amp;$A266,'Aceite Virgen'!$B$6:$B$257,"&lt;="&amp;$B266)</f>
        <v>0.23</v>
      </c>
      <c r="L266" s="8">
        <f>SUMIFS('Aceite Virgen'!L$6:L$257,'Aceite Virgen'!$A$6:$A$257,"&gt;="&amp;$A266,'Aceite Virgen'!$B$6:$B$257,"&lt;="&amp;$B266)</f>
        <v>1.65</v>
      </c>
      <c r="M266" s="8">
        <f>SUMIFS('Aceite Virgen'!M$6:M$257,'Aceite Virgen'!$A$6:$A$257,"&gt;="&amp;$A266,'Aceite Virgen'!$B$6:$B$257,"&lt;="&amp;$B266)</f>
        <v>0</v>
      </c>
      <c r="N266" s="8">
        <f>SUMIFS('Aceite Virgen'!N$6:N$257,'Aceite Virgen'!$A$6:$A$257,"&gt;="&amp;$A266,'Aceite Virgen'!$B$6:$B$257,"&lt;="&amp;$B266)</f>
        <v>0</v>
      </c>
      <c r="O266" s="14"/>
      <c r="P266" s="14"/>
      <c r="Q266" s="14"/>
      <c r="R266" s="8">
        <f>SUMIFS('Aceite Virgen'!R$6:R$257,'Aceite Virgen'!$A$6:$A$257,"&gt;="&amp;$A266,'Aceite Virgen'!$B$6:$B$257,"&lt;="&amp;$B266)</f>
        <v>0.18</v>
      </c>
      <c r="S266" s="8">
        <f>SUMIFS('Aceite Virgen'!S$6:S$257,'Aceite Virgen'!$A$6:$A$257,"&gt;="&amp;$A266,'Aceite Virgen'!$B$6:$B$257,"&lt;="&amp;$B266)</f>
        <v>0</v>
      </c>
      <c r="T266" s="8">
        <f>SUMIFS('Aceite Virgen'!T$6:T$257,'Aceite Virgen'!$A$6:$A$257,"&gt;="&amp;$A266,'Aceite Virgen'!$B$6:$B$257,"&lt;="&amp;$B266)</f>
        <v>0.25</v>
      </c>
      <c r="U266" s="8">
        <f>SUMIFS('Aceite Virgen'!U$6:U$257,'Aceite Virgen'!$A$6:$A$257,"&gt;="&amp;$A266,'Aceite Virgen'!$B$6:$B$257,"&lt;="&amp;$B266)</f>
        <v>0</v>
      </c>
      <c r="V266" s="14"/>
      <c r="W266" s="14"/>
      <c r="X266" s="14"/>
      <c r="Y266" s="8">
        <f>SUMIFS('Aceite Virgen'!Y$6:Y$257,'Aceite Virgen'!$A$6:$A$257,"&gt;="&amp;$A266,'Aceite Virgen'!$B$6:$B$257,"&lt;="&amp;$B266)</f>
        <v>0.42</v>
      </c>
      <c r="Z266" s="8">
        <f>SUMIFS('Aceite Virgen'!Z$6:Z$257,'Aceite Virgen'!$A$6:$A$257,"&gt;="&amp;$A266,'Aceite Virgen'!$B$6:$B$257,"&lt;="&amp;$B266)</f>
        <v>1.71</v>
      </c>
      <c r="AA266" s="8">
        <f>SUMIFS('Aceite Virgen'!AA$6:AA$257,'Aceite Virgen'!$A$6:$A$257,"&gt;="&amp;$A266,'Aceite Virgen'!$B$6:$B$257,"&lt;="&amp;$B266)</f>
        <v>0</v>
      </c>
      <c r="AB266" s="8">
        <f>SUMIFS('Aceite Virgen'!AB$6:AB$257,'Aceite Virgen'!$A$6:$A$257,"&gt;="&amp;$A266,'Aceite Virgen'!$B$6:$B$257,"&lt;="&amp;$B266)</f>
        <v>0</v>
      </c>
      <c r="AC266" s="14"/>
      <c r="AD266" s="14"/>
      <c r="AE266" s="14"/>
      <c r="AF266" s="8">
        <f>SUMIFS('Aceite Virgen'!AF$6:AF$257,'Aceite Virgen'!$A$6:$A$257,"&gt;="&amp;$A266,'Aceite Virgen'!$B$6:$B$257,"&lt;="&amp;$B266)</f>
        <v>0</v>
      </c>
      <c r="AG266" s="8">
        <f>SUMIFS('Aceite Virgen'!AG$6:AG$257,'Aceite Virgen'!$A$6:$A$257,"&gt;="&amp;$A266,'Aceite Virgen'!$B$6:$B$257,"&lt;="&amp;$B266)</f>
        <v>0</v>
      </c>
      <c r="AH266" s="8">
        <f>SUMIFS('Aceite Virgen'!AH$6:AH$257,'Aceite Virgen'!$A$6:$A$257,"&gt;="&amp;$A266,'Aceite Virgen'!$B$6:$B$257,"&lt;="&amp;$B266)</f>
        <v>0</v>
      </c>
      <c r="AI266" s="8">
        <f>SUMIFS('Aceite Virgen'!AI$6:AI$257,'Aceite Virgen'!$A$6:$A$257,"&gt;="&amp;$A266,'Aceite Virgen'!$B$6:$B$257,"&lt;="&amp;$B266)</f>
        <v>0</v>
      </c>
      <c r="AJ266" s="14"/>
      <c r="AK266" s="14"/>
      <c r="AL266" s="14"/>
      <c r="AM266" s="8">
        <f>SUMIFS('Aceite Virgen'!AM$6:AM$257,'Aceite Virgen'!$A$6:$A$257,"&gt;="&amp;$A266,'Aceite Virgen'!$B$6:$B$257,"&lt;="&amp;$B266)</f>
        <v>0.06</v>
      </c>
      <c r="AN266" s="8">
        <f>SUMIFS('Aceite Virgen'!AN$6:AN$257,'Aceite Virgen'!$A$6:$A$257,"&gt;="&amp;$A266,'Aceite Virgen'!$B$6:$B$257,"&lt;="&amp;$B266)</f>
        <v>0.68</v>
      </c>
      <c r="AO266" s="8">
        <f>SUMIFS('Aceite Virgen'!AO$6:AO$257,'Aceite Virgen'!$A$6:$A$257,"&gt;="&amp;$A266,'Aceite Virgen'!$B$6:$B$257,"&lt;="&amp;$B266)</f>
        <v>0</v>
      </c>
      <c r="AP266" s="8">
        <f>SUMIFS('Aceite Virgen'!AP$6:AP$257,'Aceite Virgen'!$A$6:$A$257,"&gt;="&amp;$A266,'Aceite Virgen'!$B$6:$B$257,"&lt;="&amp;$B266)</f>
        <v>0</v>
      </c>
      <c r="AQ266" s="14"/>
      <c r="AR266" s="14"/>
      <c r="AT266" s="8">
        <f>SUMIFS('Aceite Virgen'!AT$6:AT$257,'Aceite Virgen'!$A$6:$A$257,"&gt;="&amp;$A266,'Aceite Virgen'!$B$6:$B$257,"&lt;="&amp;$B266)</f>
        <v>0</v>
      </c>
      <c r="AU266" s="8">
        <f>SUMIFS('Aceite Virgen'!AU$6:AU$257,'Aceite Virgen'!$A$6:$A$257,"&gt;="&amp;$A266,'Aceite Virgen'!$B$6:$B$257,"&lt;="&amp;$B266)</f>
        <v>0</v>
      </c>
      <c r="AV266" s="8">
        <f>SUMIFS('Aceite Virgen'!AV$6:AV$257,'Aceite Virgen'!$A$6:$A$257,"&gt;="&amp;$A266,'Aceite Virgen'!$B$6:$B$257,"&lt;="&amp;$B266)</f>
        <v>0</v>
      </c>
      <c r="AW266" s="8">
        <f>SUMIFS('Aceite Virgen'!AW$6:AW$257,'Aceite Virgen'!$A$6:$A$257,"&gt;="&amp;$A266,'Aceite Virgen'!$B$6:$B$257,"&lt;="&amp;$B266)</f>
        <v>0</v>
      </c>
      <c r="BA266" s="8">
        <f>SUMIFS('Aceite Virgen'!BA$6:BA$257,'Aceite Virgen'!$A$6:$A$257,"&gt;="&amp;A266,'Aceite Virgen'!$B$6:$B$257,"&lt;="&amp;B266)</f>
        <v>0.09</v>
      </c>
      <c r="BB266" s="8">
        <f>SUMIFS('Aceite Virgen'!BB$6:BB$257,'Aceite Virgen'!$A$6:$A$257,"&gt;="&amp;$A266,'Aceite Virgen'!$B$6:$B$257,"&lt;="&amp;$B266)</f>
        <v>0.83</v>
      </c>
      <c r="BC266" s="8">
        <f>SUMIFS('Aceite Virgen'!BC$6:BC$257,'Aceite Virgen'!$A$6:$A$257,"&gt;="&amp;$A266,'Aceite Virgen'!$B$6:$B$257,"&lt;="&amp;$B266)</f>
        <v>0</v>
      </c>
      <c r="BD266" s="8">
        <f>SUMIFS('Aceite Virgen'!BD$6:BD$257,'Aceite Virgen'!$A$6:$A$257,"&gt;="&amp;$A266,'Aceite Virgen'!$B$6:$B$257,"&lt;="&amp;$B266)</f>
        <v>0</v>
      </c>
      <c r="BH266" s="8">
        <f>SUMIFS('Aceite Virgen'!BH$6:BH$257,'Aceite Virgen'!$A$6:$A$257,"&gt;="&amp;$A266,'Aceite Virgen'!$B$6:$B$257,"&lt;="&amp;$B266)</f>
        <v>0</v>
      </c>
      <c r="BI266" s="8">
        <f>SUMIFS('Aceite Virgen'!BI$6:BI$257,'Aceite Virgen'!$A$6:$A$257,"&gt;="&amp;$A266,'Aceite Virgen'!$B$6:$B$257,"&lt;="&amp;$B266)</f>
        <v>0</v>
      </c>
      <c r="BJ266" s="8">
        <f>SUMIFS('Aceite Virgen'!BJ$6:BJ$257,'Aceite Virgen'!$A$6:$A$257,"&gt;="&amp;$A266,'Aceite Virgen'!$B$6:$B$257,"&lt;="&amp;$B266)</f>
        <v>0</v>
      </c>
      <c r="BK266" s="8">
        <f>SUMIFS('Aceite Virgen'!BK$6:BK$257,'Aceite Virgen'!$A$6:$A$257,"&gt;="&amp;$A266,'Aceite Virgen'!$B$6:$B$257,"&lt;="&amp;$B266)</f>
        <v>0</v>
      </c>
      <c r="BO266" s="8">
        <f>SUMIFS('Aceite Virgen'!BO$6:BO$257,'Aceite Virgen'!$A$6:$A$257,"&gt;="&amp;$A266,'Aceite Virgen'!$B$6:$B$257,"&lt;="&amp;$B266)</f>
        <v>0.09</v>
      </c>
      <c r="BP266" s="8">
        <f>SUMIFS('Aceite Virgen'!BP$6:BP$257,'Aceite Virgen'!$A$6:$A$257,"&gt;="&amp;$A266,'Aceite Virgen'!$B$6:$B$257,"&lt;="&amp;$B266)</f>
        <v>1.57</v>
      </c>
      <c r="BQ266" s="8">
        <f>SUMIFS('Aceite Virgen'!BQ$6:BQ$257,'Aceite Virgen'!$A$6:$A$257,"&gt;="&amp;$A266,'Aceite Virgen'!$B$6:$B$257,"&lt;="&amp;$B266)</f>
        <v>0</v>
      </c>
      <c r="BR266" s="8">
        <f>SUMIFS('Aceite Virgen'!BR$6:BR$257,'Aceite Virgen'!$A$6:$A$257,"&gt;="&amp;$A266,'Aceite Virgen'!$B$6:$B$257,"&lt;="&amp;$B266)</f>
        <v>0</v>
      </c>
      <c r="BV266" s="8">
        <f>SUMIFS('Aceite Virgen'!BV$6:BV$257,'Aceite Virgen'!$A$6:$A$257,"&gt;="&amp;$A266,'Aceite Virgen'!$B$6:$B$257,"&lt;="&amp;$B266)</f>
        <v>0.16</v>
      </c>
      <c r="BW266" s="8">
        <f>SUMIFS('Aceite Virgen'!BW$6:BW$257,'Aceite Virgen'!$A$6:$A$257,"&gt;="&amp;$A266,'Aceite Virgen'!$B$6:$B$257,"&lt;="&amp;$B266)</f>
        <v>0</v>
      </c>
      <c r="BX266" s="8">
        <f>SUMIFS('Aceite Virgen'!BX$6:BX$257,'Aceite Virgen'!$A$6:$A$257,"&gt;="&amp;$A266,'Aceite Virgen'!$B$6:$B$257,"&lt;="&amp;$B266)</f>
        <v>0.2</v>
      </c>
      <c r="BY266" s="8">
        <f>SUMIFS('Aceite Virgen'!BY$6:BY$257,'Aceite Virgen'!$A$6:$A$257,"&gt;="&amp;$A266,'Aceite Virgen'!$B$6:$B$257,"&lt;="&amp;$B266)</f>
        <v>0</v>
      </c>
      <c r="CC266" s="8">
        <f>SUMIFS('Aceite Virgen'!CC$6:CC$257,'Aceite Virgen'!$A$6:$A$257,"&gt;="&amp;$A266,'Aceite Virgen'!$B$6:$B$257,"&lt;="&amp;$B266)</f>
        <v>0</v>
      </c>
      <c r="CD266" s="8">
        <f>SUMIFS('Aceite Virgen'!CD$6:CD$257,'Aceite Virgen'!$A$6:$A$257,"&gt;="&amp;$A266,'Aceite Virgen'!$B$6:$B$257,"&lt;="&amp;$B266)</f>
        <v>0</v>
      </c>
      <c r="CE266" s="8">
        <f>SUMIFS('Aceite Virgen'!CE$6:CE$257,'Aceite Virgen'!$A$6:$A$257,"&gt;="&amp;$A266,'Aceite Virgen'!$B$6:$B$257,"&lt;="&amp;$B266)</f>
        <v>0</v>
      </c>
      <c r="CF266" s="8">
        <f>SUMIFS('Aceite Virgen'!CF$6:CF$257,'Aceite Virgen'!$A$6:$A$257,"&gt;="&amp;$A266,'Aceite Virgen'!$B$6:$B$257,"&lt;="&amp;$B266)</f>
        <v>0</v>
      </c>
      <c r="CJ266" s="8">
        <f>SUMIFS('Aceite Virgen'!CJ$6:CJ$257,'Aceite Virgen'!$A$6:$A$257,"&gt;="&amp;$A266,'Aceite Virgen'!$B$6:$B$257,"&lt;="&amp;$B266)</f>
        <v>0.06</v>
      </c>
      <c r="CK266" s="8">
        <f>SUMIFS('Aceite Virgen'!CK$6:CK$257,'Aceite Virgen'!$A$6:$A$257,"&gt;="&amp;$A266,'Aceite Virgen'!$B$6:$B$257,"&lt;="&amp;$B266)</f>
        <v>0</v>
      </c>
      <c r="CL266" s="8">
        <f>SUMIFS('Aceite Virgen'!CL$6:CL$257,'Aceite Virgen'!$A$6:$A$257,"&gt;="&amp;$A266,'Aceite Virgen'!$B$6:$B$257,"&lt;="&amp;$B266)</f>
        <v>7.0000000000000007E-2</v>
      </c>
      <c r="CM266" s="8">
        <f>SUMIFS('Aceite Virgen'!CM$6:CM$257,'Aceite Virgen'!$A$6:$A$257,"&gt;="&amp;$A266,'Aceite Virgen'!$B$6:$B$257,"&lt;="&amp;$B266)</f>
        <v>0</v>
      </c>
      <c r="CQ266" s="8">
        <f>SUMIFS('Aceite Virgen'!CQ$6:CQ$257,'Aceite Virgen'!$A$6:$A$257,"&gt;="&amp;$A266,'Aceite Virgen'!$B$6:$B$257,"&lt;="&amp;$B266)</f>
        <v>0</v>
      </c>
      <c r="CR266" s="8">
        <f>SUMIFS('Aceite Virgen'!CR$6:CR$257,'Aceite Virgen'!$A$6:$A$257,"&gt;="&amp;$A266,'Aceite Virgen'!$B$6:$B$257,"&lt;="&amp;$B266)</f>
        <v>0</v>
      </c>
      <c r="CS266" s="8">
        <f>SUMIFS('Aceite Virgen'!CS$6:CS$257,'Aceite Virgen'!$A$6:$A$257,"&gt;="&amp;$A266,'Aceite Virgen'!$B$6:$B$257,"&lt;="&amp;$B266)</f>
        <v>0</v>
      </c>
      <c r="CT266" s="8">
        <f>SUMIFS('Aceite Virgen'!CT$6:CT$257,'Aceite Virgen'!$A$6:$A$257,"&gt;="&amp;$A266,'Aceite Virgen'!$B$6:$B$257,"&lt;="&amp;$B266)</f>
        <v>0</v>
      </c>
      <c r="CX266" s="8">
        <f>SUMIFS('Aceite Virgen'!CX$6:CX$257,'Aceite Virgen'!$A$6:$A$257,"&gt;="&amp;$A266,'Aceite Virgen'!$B$6:$B$257,"&lt;="&amp;$B266)</f>
        <v>0</v>
      </c>
      <c r="CY266" s="8">
        <f>SUMIFS('Aceite Virgen'!CY$6:CY$257,'Aceite Virgen'!$A$6:$A$257,"&gt;="&amp;$A266,'Aceite Virgen'!$B$6:$B$257,"&lt;="&amp;$B266)</f>
        <v>0</v>
      </c>
      <c r="CZ266" s="8">
        <f>SUMIFS('Aceite Virgen'!CZ$6:CZ$257,'Aceite Virgen'!$A$6:$A$257,"&gt;="&amp;$A266,'Aceite Virgen'!$B$6:$B$257,"&lt;="&amp;$B266)</f>
        <v>0</v>
      </c>
      <c r="DA266" s="8">
        <f>SUMIFS('Aceite Virgen'!DA$6:DA$257,'Aceite Virgen'!$A$6:$A$257,"&gt;="&amp;$A266,'Aceite Virgen'!$B$6:$B$257,"&lt;="&amp;$B266)</f>
        <v>0</v>
      </c>
      <c r="DE266" s="8">
        <f>SUMIFS('Aceite Virgen'!DE$6:DE$257,'Aceite Virgen'!$A$6:$A$257,"&gt;="&amp;$A266,'Aceite Virgen'!$B$6:$B$257,"&lt;="&amp;$B266)</f>
        <v>2.04</v>
      </c>
      <c r="DF266" s="8">
        <f>SUMIFS('Aceite Virgen'!DF$6:DF$257,'Aceite Virgen'!$A$6:$A$257,"&gt;="&amp;$A266,'Aceite Virgen'!$B$6:$B$257,"&lt;="&amp;$B266)</f>
        <v>9.26</v>
      </c>
      <c r="DG266" s="8">
        <f>SUMIFS('Aceite Virgen'!DG$6:DG$257,'Aceite Virgen'!$A$6:$A$257,"&gt;="&amp;$A266,'Aceite Virgen'!$B$6:$B$257,"&lt;="&amp;$B266)</f>
        <v>0</v>
      </c>
      <c r="DH266" s="8">
        <f>SUMIFS('Aceite Virgen'!DH$6:DH$257,'Aceite Virgen'!$A$6:$A$257,"&gt;="&amp;$A266,'Aceite Virgen'!$B$6:$B$257,"&lt;="&amp;$B266)</f>
        <v>0</v>
      </c>
      <c r="DL266" s="8">
        <f>SUMIFS('Aceite Virgen'!DL$6:DL$257,'Aceite Virgen'!$A$6:$A$257,"&gt;="&amp;$A266,'Aceite Virgen'!$B$6:$B$257,"&lt;="&amp;$B266)</f>
        <v>0.26</v>
      </c>
      <c r="DM266" s="8">
        <f>SUMIFS('Aceite Virgen'!DM$6:DM$257,'Aceite Virgen'!$A$6:$A$257,"&gt;="&amp;$A266,'Aceite Virgen'!$B$6:$B$257,"&lt;="&amp;$B266)</f>
        <v>0</v>
      </c>
      <c r="DN266" s="8">
        <f>SUMIFS('Aceite Virgen'!DN$6:DN$257,'Aceite Virgen'!$A$6:$A$257,"&gt;="&amp;$A266,'Aceite Virgen'!$B$6:$B$257,"&lt;="&amp;$B266)</f>
        <v>0.37</v>
      </c>
      <c r="DO266" s="8">
        <f>SUMIFS('Aceite Virgen'!DO$6:DO$257,'Aceite Virgen'!$A$6:$A$257,"&gt;="&amp;$A266,'Aceite Virgen'!$B$6:$B$257,"&lt;="&amp;$B266)</f>
        <v>0</v>
      </c>
      <c r="DS266" s="8">
        <f>SUMIFS('Aceite Virgen'!DS$6:DS$257,'Aceite Virgen'!$A$6:$A$257,"&gt;="&amp;$A266,'Aceite Virgen'!$B$6:$B$257,"&lt;="&amp;$B266)</f>
        <v>0.45</v>
      </c>
      <c r="DT266" s="8">
        <f>SUMIFS('Aceite Virgen'!DT$6:DT$257,'Aceite Virgen'!$A$6:$A$257,"&gt;="&amp;$A266,'Aceite Virgen'!$B$6:$B$257,"&lt;="&amp;$B266)</f>
        <v>0</v>
      </c>
      <c r="DU266" s="8">
        <f>SUMIFS('Aceite Virgen'!DU$6:DU$257,'Aceite Virgen'!$A$6:$A$257,"&gt;="&amp;$A266,'Aceite Virgen'!$B$6:$B$257,"&lt;="&amp;$B266)</f>
        <v>0</v>
      </c>
      <c r="DV266" s="8">
        <f>SUMIFS('Aceite Virgen'!DV$6:DV$257,'Aceite Virgen'!$A$6:$A$257,"&gt;="&amp;$A266,'Aceite Virgen'!$B$6:$B$257,"&lt;="&amp;$B266)</f>
        <v>7.71</v>
      </c>
      <c r="DZ266" s="8">
        <f>SUMIFS('Aceite Virgen'!DZ$6:DZ$257,'Aceite Virgen'!$A$6:$A$257,"&gt;="&amp;$A266,'Aceite Virgen'!$B$6:$B$257,"&lt;="&amp;$B266)</f>
        <v>1.49</v>
      </c>
      <c r="EA266" s="8">
        <f>SUMIFS('Aceite Virgen'!EA$6:EA$257,'Aceite Virgen'!$A$6:$A$257,"&gt;="&amp;$A266,'Aceite Virgen'!$B$6:$B$257,"&lt;="&amp;$B266)</f>
        <v>9.81</v>
      </c>
      <c r="EB266" s="8">
        <f>SUMIFS('Aceite Virgen'!EB$6:EB$257,'Aceite Virgen'!$A$6:$A$257,"&gt;="&amp;$A266,'Aceite Virgen'!$B$6:$B$257,"&lt;="&amp;$B266)</f>
        <v>0</v>
      </c>
      <c r="EC266" s="8">
        <f>SUMIFS('Aceite Virgen'!EC$6:EC$257,'Aceite Virgen'!$A$6:$A$257,"&gt;="&amp;$A266,'Aceite Virgen'!$B$6:$B$257,"&lt;="&amp;$B266)</f>
        <v>0</v>
      </c>
      <c r="EG266" s="8">
        <f>SUMIFS('Aceite Virgen'!EG$6:EG$257,'Aceite Virgen'!$A$6:$A$257,"&gt;="&amp;$A266,'Aceite Virgen'!$B$6:$B$257,"&lt;="&amp;$B266)</f>
        <v>0</v>
      </c>
      <c r="EH266" s="8">
        <f>SUMIFS('Aceite Virgen'!EH$6:EH$257,'Aceite Virgen'!$A$6:$A$257,"&gt;="&amp;$A266,'Aceite Virgen'!$B$6:$B$257,"&lt;="&amp;$B266)</f>
        <v>0</v>
      </c>
      <c r="EI266" s="8">
        <f>SUMIFS('Aceite Virgen'!EI$6:EI$257,'Aceite Virgen'!$A$6:$A$257,"&gt;="&amp;$A266,'Aceite Virgen'!$B$6:$B$257,"&lt;="&amp;$B266)</f>
        <v>0</v>
      </c>
      <c r="EJ266" s="8">
        <f>SUMIFS('Aceite Virgen'!EJ$6:EJ$257,'Aceite Virgen'!$A$6:$A$257,"&gt;="&amp;$A266,'Aceite Virgen'!$B$6:$B$257,"&lt;="&amp;$B266)</f>
        <v>0</v>
      </c>
      <c r="EN266" s="8">
        <f>SUMIFS('Aceite Virgen'!EN$6:EN$257,'Aceite Virgen'!$A$6:$A$257,"&gt;="&amp;$A266,'Aceite Virgen'!$B$6:$B$257,"&lt;="&amp;$B266)</f>
        <v>0.35</v>
      </c>
      <c r="EO266" s="8">
        <f>SUMIFS('Aceite Virgen'!EO$6:EO$257,'Aceite Virgen'!$A$6:$A$257,"&gt;="&amp;$A266,'Aceite Virgen'!$B$6:$B$257,"&lt;="&amp;$B266)</f>
        <v>0.44</v>
      </c>
      <c r="EP266" s="8">
        <f>SUMIFS('Aceite Virgen'!EP$6:EP$257,'Aceite Virgen'!$A$6:$A$257,"&gt;="&amp;$A266,'Aceite Virgen'!$B$6:$B$257,"&lt;="&amp;$B266)</f>
        <v>0</v>
      </c>
      <c r="EQ266" s="8">
        <f>SUMIFS('Aceite Virgen'!EQ$6:EQ$257,'Aceite Virgen'!$A$6:$A$257,"&gt;="&amp;$A266,'Aceite Virgen'!$B$6:$B$257,"&lt;="&amp;$B266)</f>
        <v>2.5299999999999998</v>
      </c>
      <c r="EU266" s="8">
        <f>SUMIFS('Aceite Virgen'!EU$6:EU$257,'Aceite Virgen'!$A$6:$A$257,"&gt;="&amp;$A266,'Aceite Virgen'!$B$6:$B$257,"&lt;="&amp;$B266)</f>
        <v>0</v>
      </c>
      <c r="EV266" s="8">
        <f>SUMIFS('Aceite Virgen'!EV$6:EV$257,'Aceite Virgen'!$A$6:$A$257,"&gt;="&amp;$A266,'Aceite Virgen'!$B$6:$B$257,"&lt;="&amp;$B266)</f>
        <v>0</v>
      </c>
      <c r="EW266" s="8">
        <f>SUMIFS('Aceite Virgen'!EW$6:EW$257,'Aceite Virgen'!$A$6:$A$257,"&gt;="&amp;$A266,'Aceite Virgen'!$B$6:$B$257,"&lt;="&amp;$B266)</f>
        <v>0</v>
      </c>
      <c r="EX266" s="8">
        <f>SUMIFS('Aceite Virgen'!EX$6:EX$257,'Aceite Virgen'!$A$6:$A$257,"&gt;="&amp;$A266,'Aceite Virgen'!$B$6:$B$257,"&lt;="&amp;$B266)</f>
        <v>0</v>
      </c>
      <c r="FB266" s="8">
        <f>SUMIFS('Aceite Virgen'!FB$6:FB$257,'Aceite Virgen'!$A$6:$A$257,"&gt;="&amp;$A266,'Aceite Virgen'!$B$6:$B$257,"&lt;="&amp;$B266)</f>
        <v>3</v>
      </c>
      <c r="FC266" s="8">
        <f>SUMIFS('Aceite Virgen'!FC$6:FC$257,'Aceite Virgen'!$A$6:$A$257,"&gt;="&amp;$A266,'Aceite Virgen'!$B$6:$B$257,"&lt;="&amp;$B266)</f>
        <v>11.94</v>
      </c>
      <c r="FD266" s="8">
        <f>SUMIFS('Aceite Virgen'!FD$6:FD$257,'Aceite Virgen'!$A$6:$A$257,"&gt;="&amp;$A266,'Aceite Virgen'!$B$6:$B$257,"&lt;="&amp;$B266)</f>
        <v>1.29</v>
      </c>
      <c r="FE266" s="8">
        <f>SUMIFS('Aceite Virgen'!FE$6:FE$257,'Aceite Virgen'!$A$6:$A$257,"&gt;="&amp;$A266,'Aceite Virgen'!$B$6:$B$257,"&lt;="&amp;$B266)</f>
        <v>0</v>
      </c>
      <c r="FI266" s="8">
        <f>SUMIFS('Aceite Virgen'!FI$6:FI$257,'Aceite Virgen'!$A$6:$A$257,"&gt;="&amp;$A266,'Aceite Virgen'!$B$6:$B$257,"&lt;="&amp;$B266)</f>
        <v>3.28</v>
      </c>
      <c r="FJ266" s="8">
        <f>SUMIFS('Aceite Virgen'!FJ$6:FJ$257,'Aceite Virgen'!$A$6:$A$257,"&gt;="&amp;$A266,'Aceite Virgen'!$B$6:$B$257,"&lt;="&amp;$B266)</f>
        <v>0</v>
      </c>
      <c r="FK266" s="8">
        <f>SUMIFS('Aceite Virgen'!FK$6:FK$257,'Aceite Virgen'!$A$6:$A$257,"&gt;="&amp;$A266,'Aceite Virgen'!$B$6:$B$257,"&lt;="&amp;$B266)</f>
        <v>1.49</v>
      </c>
      <c r="FL266" s="8">
        <f>SUMIFS('Aceite Virgen'!FL$6:FL$257,'Aceite Virgen'!$A$6:$A$257,"&gt;="&amp;$A266,'Aceite Virgen'!$B$6:$B$257,"&lt;="&amp;$B266)</f>
        <v>23.3</v>
      </c>
      <c r="FP266" s="8">
        <f>SUMIFS('Aceite Virgen'!FP$6:FP$257,'Aceite Virgen'!$A$6:$A$257,"&gt;="&amp;$A266,'Aceite Virgen'!$B$6:$B$257,"&lt;="&amp;$B266)</f>
        <v>7.86</v>
      </c>
      <c r="FQ266" s="8">
        <f>SUMIFS('Aceite Virgen'!FQ$6:FQ$257,'Aceite Virgen'!$A$6:$A$257,"&gt;="&amp;$A266,'Aceite Virgen'!$B$6:$B$257,"&lt;="&amp;$B266)</f>
        <v>3.2</v>
      </c>
      <c r="FR266" s="8">
        <f>SUMIFS('Aceite Virgen'!FR$6:FR$257,'Aceite Virgen'!$A$6:$A$257,"&gt;="&amp;$A266,'Aceite Virgen'!$B$6:$B$257,"&lt;="&amp;$B266)</f>
        <v>10.72</v>
      </c>
      <c r="FS266" s="8">
        <f>SUMIFS('Aceite Virgen'!FS$6:FS$257,'Aceite Virgen'!$A$6:$A$257,"&gt;="&amp;$A266,'Aceite Virgen'!$B$6:$B$257,"&lt;="&amp;$B266)</f>
        <v>0</v>
      </c>
      <c r="FW266" s="8">
        <f>SUMIFS('Aceite Virgen'!FW$6:FW$257,'Aceite Virgen'!$A$6:$A$257,"&gt;="&amp;$A266,'Aceite Virgen'!$B$6:$B$257,"&lt;="&amp;$B266)</f>
        <v>6.2200000000000006</v>
      </c>
      <c r="FX266" s="8">
        <f>SUMIFS('Aceite Virgen'!FX$6:FX$257,'Aceite Virgen'!$A$6:$A$257,"&gt;="&amp;$A266,'Aceite Virgen'!$B$6:$B$257,"&lt;="&amp;$B266)</f>
        <v>3.91</v>
      </c>
      <c r="FY266" s="8">
        <f>SUMIFS('Aceite Virgen'!FY$6:FY$257,'Aceite Virgen'!$A$6:$A$257,"&gt;="&amp;$A266,'Aceite Virgen'!$B$6:$B$257,"&lt;="&amp;$B266)</f>
        <v>7.68</v>
      </c>
      <c r="FZ266" s="8">
        <f>SUMIFS('Aceite Virgen'!FZ$6:FZ$257,'Aceite Virgen'!$A$6:$A$257,"&gt;="&amp;$A266,'Aceite Virgen'!$B$6:$B$257,"&lt;="&amp;$B266)</f>
        <v>0</v>
      </c>
      <c r="GD266" s="8">
        <f>SUMIFS('Aceite Virgen'!GD$6:GD$257,'Aceite Virgen'!$A$6:$A$257,"&gt;="&amp;$A266,'Aceite Virgen'!$B$6:$B$257,"&lt;="&amp;$B266)</f>
        <v>16.16</v>
      </c>
      <c r="GE266" s="8">
        <f>SUMIFS('Aceite Virgen'!GE$6:GE$257,'Aceite Virgen'!$A$6:$A$257,"&gt;="&amp;$A266,'Aceite Virgen'!$B$6:$B$257,"&lt;="&amp;$B266)</f>
        <v>32.840000000000003</v>
      </c>
      <c r="GF266" s="8">
        <f>SUMIFS('Aceite Virgen'!GF$6:GF$257,'Aceite Virgen'!$A$6:$A$257,"&gt;="&amp;$A266,'Aceite Virgen'!$B$6:$B$257,"&lt;="&amp;$B266)</f>
        <v>13.53</v>
      </c>
      <c r="GG266" s="8">
        <f>SUMIFS('Aceite Virgen'!GG$6:GG$257,'Aceite Virgen'!$A$6:$A$257,"&gt;="&amp;$A266,'Aceite Virgen'!$B$6:$B$257,"&lt;="&amp;$B266)</f>
        <v>0</v>
      </c>
      <c r="GK266" s="8">
        <f>SUMIFS('Aceite Virgen'!GK$6:GK$257,'Aceite Virgen'!$A$6:$A$257,"&gt;="&amp;$A266,'Aceite Virgen'!$B$6:$B$257,"&lt;="&amp;$B266)</f>
        <v>14.51</v>
      </c>
      <c r="GL266" s="8">
        <f>SUMIFS('Aceite Virgen'!GL$6:GL$257,'Aceite Virgen'!$A$6:$A$257,"&gt;="&amp;$A266,'Aceite Virgen'!$B$6:$B$257,"&lt;="&amp;$B266)</f>
        <v>28.64</v>
      </c>
      <c r="GM266" s="8">
        <f>SUMIFS('Aceite Virgen'!GM$6:GM$257,'Aceite Virgen'!$A$6:$A$257,"&gt;="&amp;$A266,'Aceite Virgen'!$B$6:$B$257,"&lt;="&amp;$B266)</f>
        <v>11.67</v>
      </c>
      <c r="GN266" s="8">
        <f>SUMIFS('Aceite Virgen'!GN$6:GN$257,'Aceite Virgen'!$A$6:$A$257,"&gt;="&amp;$A266,'Aceite Virgen'!$B$6:$B$257,"&lt;="&amp;$B266)</f>
        <v>0</v>
      </c>
      <c r="GR266" s="8">
        <f>SUMIFS('Aceite Virgen'!GR$6:GR$257,'Aceite Virgen'!$A$6:$A$257,"&gt;="&amp;$A266,'Aceite Virgen'!$B$6:$B$257,"&lt;="&amp;$B266)</f>
        <v>26.540000000000003</v>
      </c>
      <c r="GS266" s="8">
        <f>SUMIFS('Aceite Virgen'!GS$6:GS$257,'Aceite Virgen'!$A$6:$A$257,"&gt;="&amp;$A266,'Aceite Virgen'!$B$6:$B$257,"&lt;="&amp;$B266)</f>
        <v>21.39</v>
      </c>
      <c r="GT266" s="8">
        <f>SUMIFS('Aceite Virgen'!GT$6:GT$257,'Aceite Virgen'!$A$6:$A$257,"&gt;="&amp;$A266,'Aceite Virgen'!$B$6:$B$257,"&lt;="&amp;$B266)</f>
        <v>27.63</v>
      </c>
      <c r="GU266" s="8">
        <f>SUMIFS('Aceite Virgen'!GU$6:GU$257,'Aceite Virgen'!$A$6:$A$257,"&gt;="&amp;$A266,'Aceite Virgen'!$B$6:$B$257,"&lt;="&amp;$B266)</f>
        <v>12.07</v>
      </c>
      <c r="GY266" s="8">
        <f>SUMIFS('Aceite Virgen'!GY$6:GY$257,'Aceite Virgen'!$A$6:$A$257,"&gt;="&amp;$A266,'Aceite Virgen'!$B$6:$B$257,"&lt;="&amp;$B266)</f>
        <v>32.619999999999997</v>
      </c>
      <c r="GZ266" s="8">
        <f>SUMIFS('Aceite Virgen'!GZ$6:GZ$257,'Aceite Virgen'!$A$6:$A$257,"&gt;="&amp;$A266,'Aceite Virgen'!$B$6:$B$257,"&lt;="&amp;$B266)</f>
        <v>12.22</v>
      </c>
      <c r="HA266" s="8">
        <f>SUMIFS('Aceite Virgen'!HA$6:HA$257,'Aceite Virgen'!$A$6:$A$257,"&gt;="&amp;$A266,'Aceite Virgen'!$B$6:$B$257,"&lt;="&amp;$B266)</f>
        <v>35.910000000000004</v>
      </c>
      <c r="HB266" s="8">
        <f>SUMIFS('Aceite Virgen'!HB$6:HB$257,'Aceite Virgen'!$A$6:$A$257,"&gt;="&amp;$A266,'Aceite Virgen'!$B$6:$B$257,"&lt;="&amp;$B266)</f>
        <v>30.229999999999997</v>
      </c>
    </row>
    <row r="267" spans="1:210" x14ac:dyDescent="0.3">
      <c r="A267" s="14">
        <f>'TAM Aceite Virgen'!B15</f>
        <v>2.7</v>
      </c>
      <c r="B267" s="14">
        <f>'TAM Aceite Virgen'!C15</f>
        <v>2.8</v>
      </c>
      <c r="C267" s="14"/>
      <c r="D267" s="8">
        <f>SUMIFS('Aceite Virgen'!D$6:D$257,'Aceite Virgen'!$A$6:$A$257,"&gt;="&amp;$A267,'Aceite Virgen'!$B$6:$B$257,"&lt;="&amp;$B267)</f>
        <v>1.1399999999999999</v>
      </c>
      <c r="E267" s="8">
        <f>SUMIFS('Aceite Virgen'!E$6:E$257,'Aceite Virgen'!$A$6:$A$257,"&gt;="&amp;$A267,'Aceite Virgen'!$B$6:$B$257,"&lt;="&amp;$B267)</f>
        <v>5.3100000000000005</v>
      </c>
      <c r="F267" s="8">
        <f>SUMIFS('Aceite Virgen'!F$6:F$257,'Aceite Virgen'!$A$6:$A$257,"&gt;="&amp;$A267,'Aceite Virgen'!$B$6:$B$257,"&lt;="&amp;$B267)</f>
        <v>0.64</v>
      </c>
      <c r="G267" s="8">
        <f>SUMIFS('Aceite Virgen'!G$6:G$257,'Aceite Virgen'!$A$6:$A$257,"&gt;="&amp;$A267,'Aceite Virgen'!$B$6:$B$257,"&lt;="&amp;$B267)</f>
        <v>0</v>
      </c>
      <c r="H267" s="14"/>
      <c r="I267" s="14"/>
      <c r="J267" s="14"/>
      <c r="K267" s="8">
        <f>SUMIFS('Aceite Virgen'!K$6:K$257,'Aceite Virgen'!$A$6:$A$257,"&gt;="&amp;$A267,'Aceite Virgen'!$B$6:$B$257,"&lt;="&amp;$B267)</f>
        <v>0.44</v>
      </c>
      <c r="L267" s="8">
        <f>SUMIFS('Aceite Virgen'!L$6:L$257,'Aceite Virgen'!$A$6:$A$257,"&gt;="&amp;$A267,'Aceite Virgen'!$B$6:$B$257,"&lt;="&amp;$B267)</f>
        <v>0</v>
      </c>
      <c r="M267" s="8">
        <f>SUMIFS('Aceite Virgen'!M$6:M$257,'Aceite Virgen'!$A$6:$A$257,"&gt;="&amp;$A267,'Aceite Virgen'!$B$6:$B$257,"&lt;="&amp;$B267)</f>
        <v>0.35</v>
      </c>
      <c r="N267" s="8">
        <f>SUMIFS('Aceite Virgen'!N$6:N$257,'Aceite Virgen'!$A$6:$A$257,"&gt;="&amp;$A267,'Aceite Virgen'!$B$6:$B$257,"&lt;="&amp;$B267)</f>
        <v>0</v>
      </c>
      <c r="O267" s="14"/>
      <c r="P267" s="14"/>
      <c r="Q267" s="14"/>
      <c r="R267" s="8">
        <f>SUMIFS('Aceite Virgen'!R$6:R$257,'Aceite Virgen'!$A$6:$A$257,"&gt;="&amp;$A267,'Aceite Virgen'!$B$6:$B$257,"&lt;="&amp;$B267)</f>
        <v>0.31</v>
      </c>
      <c r="S267" s="8">
        <f>SUMIFS('Aceite Virgen'!S$6:S$257,'Aceite Virgen'!$A$6:$A$257,"&gt;="&amp;$A267,'Aceite Virgen'!$B$6:$B$257,"&lt;="&amp;$B267)</f>
        <v>0</v>
      </c>
      <c r="T267" s="8">
        <f>SUMIFS('Aceite Virgen'!T$6:T$257,'Aceite Virgen'!$A$6:$A$257,"&gt;="&amp;$A267,'Aceite Virgen'!$B$6:$B$257,"&lt;="&amp;$B267)</f>
        <v>0.43</v>
      </c>
      <c r="U267" s="8">
        <f>SUMIFS('Aceite Virgen'!U$6:U$257,'Aceite Virgen'!$A$6:$A$257,"&gt;="&amp;$A267,'Aceite Virgen'!$B$6:$B$257,"&lt;="&amp;$B267)</f>
        <v>0</v>
      </c>
      <c r="V267" s="14"/>
      <c r="W267" s="14"/>
      <c r="X267" s="14"/>
      <c r="Y267" s="8">
        <f>SUMIFS('Aceite Virgen'!Y$6:Y$257,'Aceite Virgen'!$A$6:$A$257,"&gt;="&amp;$A267,'Aceite Virgen'!$B$6:$B$257,"&lt;="&amp;$B267)</f>
        <v>0.15</v>
      </c>
      <c r="Z267" s="8">
        <f>SUMIFS('Aceite Virgen'!Z$6:Z$257,'Aceite Virgen'!$A$6:$A$257,"&gt;="&amp;$A267,'Aceite Virgen'!$B$6:$B$257,"&lt;="&amp;$B267)</f>
        <v>0</v>
      </c>
      <c r="AA267" s="8">
        <f>SUMIFS('Aceite Virgen'!AA$6:AA$257,'Aceite Virgen'!$A$6:$A$257,"&gt;="&amp;$A267,'Aceite Virgen'!$B$6:$B$257,"&lt;="&amp;$B267)</f>
        <v>0.22</v>
      </c>
      <c r="AB267" s="8">
        <f>SUMIFS('Aceite Virgen'!AB$6:AB$257,'Aceite Virgen'!$A$6:$A$257,"&gt;="&amp;$A267,'Aceite Virgen'!$B$6:$B$257,"&lt;="&amp;$B267)</f>
        <v>0</v>
      </c>
      <c r="AC267" s="14"/>
      <c r="AD267" s="14"/>
      <c r="AE267" s="14"/>
      <c r="AF267" s="8">
        <f>SUMIFS('Aceite Virgen'!AF$6:AF$257,'Aceite Virgen'!$A$6:$A$257,"&gt;="&amp;$A267,'Aceite Virgen'!$B$6:$B$257,"&lt;="&amp;$B267)</f>
        <v>0.11</v>
      </c>
      <c r="AG267" s="8">
        <f>SUMIFS('Aceite Virgen'!AG$6:AG$257,'Aceite Virgen'!$A$6:$A$257,"&gt;="&amp;$A267,'Aceite Virgen'!$B$6:$B$257,"&lt;="&amp;$B267)</f>
        <v>0</v>
      </c>
      <c r="AH267" s="8">
        <f>SUMIFS('Aceite Virgen'!AH$6:AH$257,'Aceite Virgen'!$A$6:$A$257,"&gt;="&amp;$A267,'Aceite Virgen'!$B$6:$B$257,"&lt;="&amp;$B267)</f>
        <v>0.12</v>
      </c>
      <c r="AI267" s="8">
        <f>SUMIFS('Aceite Virgen'!AI$6:AI$257,'Aceite Virgen'!$A$6:$A$257,"&gt;="&amp;$A267,'Aceite Virgen'!$B$6:$B$257,"&lt;="&amp;$B267)</f>
        <v>0</v>
      </c>
      <c r="AJ267" s="14"/>
      <c r="AK267" s="14"/>
      <c r="AL267" s="14"/>
      <c r="AM267" s="8">
        <f>SUMIFS('Aceite Virgen'!AM$6:AM$257,'Aceite Virgen'!$A$6:$A$257,"&gt;="&amp;$A267,'Aceite Virgen'!$B$6:$B$257,"&lt;="&amp;$B267)</f>
        <v>0.2</v>
      </c>
      <c r="AN267" s="8">
        <f>SUMIFS('Aceite Virgen'!AN$6:AN$257,'Aceite Virgen'!$A$6:$A$257,"&gt;="&amp;$A267,'Aceite Virgen'!$B$6:$B$257,"&lt;="&amp;$B267)</f>
        <v>0.39</v>
      </c>
      <c r="AO267" s="8">
        <f>SUMIFS('Aceite Virgen'!AO$6:AO$257,'Aceite Virgen'!$A$6:$A$257,"&gt;="&amp;$A267,'Aceite Virgen'!$B$6:$B$257,"&lt;="&amp;$B267)</f>
        <v>0.2</v>
      </c>
      <c r="AP267" s="8">
        <f>SUMIFS('Aceite Virgen'!AP$6:AP$257,'Aceite Virgen'!$A$6:$A$257,"&gt;="&amp;$A267,'Aceite Virgen'!$B$6:$B$257,"&lt;="&amp;$B267)</f>
        <v>0</v>
      </c>
      <c r="AQ267" s="14"/>
      <c r="AR267" s="14"/>
      <c r="AT267" s="8">
        <f>SUMIFS('Aceite Virgen'!AT$6:AT$257,'Aceite Virgen'!$A$6:$A$257,"&gt;="&amp;$A267,'Aceite Virgen'!$B$6:$B$257,"&lt;="&amp;$B267)</f>
        <v>0.04</v>
      </c>
      <c r="AU267" s="8">
        <f>SUMIFS('Aceite Virgen'!AU$6:AU$257,'Aceite Virgen'!$A$6:$A$257,"&gt;="&amp;$A267,'Aceite Virgen'!$B$6:$B$257,"&lt;="&amp;$B267)</f>
        <v>0</v>
      </c>
      <c r="AV267" s="8">
        <f>SUMIFS('Aceite Virgen'!AV$6:AV$257,'Aceite Virgen'!$A$6:$A$257,"&gt;="&amp;$A267,'Aceite Virgen'!$B$6:$B$257,"&lt;="&amp;$B267)</f>
        <v>0.05</v>
      </c>
      <c r="AW267" s="8">
        <f>SUMIFS('Aceite Virgen'!AW$6:AW$257,'Aceite Virgen'!$A$6:$A$257,"&gt;="&amp;$A267,'Aceite Virgen'!$B$6:$B$257,"&lt;="&amp;$B267)</f>
        <v>0</v>
      </c>
      <c r="BA267" s="8">
        <f>SUMIFS('Aceite Virgen'!BA$6:BA$257,'Aceite Virgen'!$A$6:$A$257,"&gt;="&amp;A267,'Aceite Virgen'!$B$6:$B$257,"&lt;="&amp;B267)</f>
        <v>0.08</v>
      </c>
      <c r="BB267" s="8">
        <f>SUMIFS('Aceite Virgen'!BB$6:BB$257,'Aceite Virgen'!$A$6:$A$257,"&gt;="&amp;$A267,'Aceite Virgen'!$B$6:$B$257,"&lt;="&amp;$B267)</f>
        <v>0</v>
      </c>
      <c r="BC267" s="8">
        <f>SUMIFS('Aceite Virgen'!BC$6:BC$257,'Aceite Virgen'!$A$6:$A$257,"&gt;="&amp;$A267,'Aceite Virgen'!$B$6:$B$257,"&lt;="&amp;$B267)</f>
        <v>0.1</v>
      </c>
      <c r="BD267" s="8">
        <f>SUMIFS('Aceite Virgen'!BD$6:BD$257,'Aceite Virgen'!$A$6:$A$257,"&gt;="&amp;$A267,'Aceite Virgen'!$B$6:$B$257,"&lt;="&amp;$B267)</f>
        <v>0</v>
      </c>
      <c r="BH267" s="8">
        <f>SUMIFS('Aceite Virgen'!BH$6:BH$257,'Aceite Virgen'!$A$6:$A$257,"&gt;="&amp;$A267,'Aceite Virgen'!$B$6:$B$257,"&lt;="&amp;$B267)</f>
        <v>0.48</v>
      </c>
      <c r="BI267" s="8">
        <f>SUMIFS('Aceite Virgen'!BI$6:BI$257,'Aceite Virgen'!$A$6:$A$257,"&gt;="&amp;$A267,'Aceite Virgen'!$B$6:$B$257,"&lt;="&amp;$B267)</f>
        <v>3.08</v>
      </c>
      <c r="BJ267" s="8">
        <f>SUMIFS('Aceite Virgen'!BJ$6:BJ$257,'Aceite Virgen'!$A$6:$A$257,"&gt;="&amp;$A267,'Aceite Virgen'!$B$6:$B$257,"&lt;="&amp;$B267)</f>
        <v>0</v>
      </c>
      <c r="BK267" s="8">
        <f>SUMIFS('Aceite Virgen'!BK$6:BK$257,'Aceite Virgen'!$A$6:$A$257,"&gt;="&amp;$A267,'Aceite Virgen'!$B$6:$B$257,"&lt;="&amp;$B267)</f>
        <v>0</v>
      </c>
      <c r="BO267" s="8">
        <f>SUMIFS('Aceite Virgen'!BO$6:BO$257,'Aceite Virgen'!$A$6:$A$257,"&gt;="&amp;$A267,'Aceite Virgen'!$B$6:$B$257,"&lt;="&amp;$B267)</f>
        <v>0.16</v>
      </c>
      <c r="BP267" s="8">
        <f>SUMIFS('Aceite Virgen'!BP$6:BP$257,'Aceite Virgen'!$A$6:$A$257,"&gt;="&amp;$A267,'Aceite Virgen'!$B$6:$B$257,"&lt;="&amp;$B267)</f>
        <v>1.01</v>
      </c>
      <c r="BQ267" s="8">
        <f>SUMIFS('Aceite Virgen'!BQ$6:BQ$257,'Aceite Virgen'!$A$6:$A$257,"&gt;="&amp;$A267,'Aceite Virgen'!$B$6:$B$257,"&lt;="&amp;$B267)</f>
        <v>0.12</v>
      </c>
      <c r="BR267" s="8">
        <f>SUMIFS('Aceite Virgen'!BR$6:BR$257,'Aceite Virgen'!$A$6:$A$257,"&gt;="&amp;$A267,'Aceite Virgen'!$B$6:$B$257,"&lt;="&amp;$B267)</f>
        <v>0</v>
      </c>
      <c r="BV267" s="8">
        <f>SUMIFS('Aceite Virgen'!BV$6:BV$257,'Aceite Virgen'!$A$6:$A$257,"&gt;="&amp;$A267,'Aceite Virgen'!$B$6:$B$257,"&lt;="&amp;$B267)</f>
        <v>0.13</v>
      </c>
      <c r="BW267" s="8">
        <f>SUMIFS('Aceite Virgen'!BW$6:BW$257,'Aceite Virgen'!$A$6:$A$257,"&gt;="&amp;$A267,'Aceite Virgen'!$B$6:$B$257,"&lt;="&amp;$B267)</f>
        <v>0</v>
      </c>
      <c r="BX267" s="8">
        <f>SUMIFS('Aceite Virgen'!BX$6:BX$257,'Aceite Virgen'!$A$6:$A$257,"&gt;="&amp;$A267,'Aceite Virgen'!$B$6:$B$257,"&lt;="&amp;$B267)</f>
        <v>0.16</v>
      </c>
      <c r="BY267" s="8">
        <f>SUMIFS('Aceite Virgen'!BY$6:BY$257,'Aceite Virgen'!$A$6:$A$257,"&gt;="&amp;$A267,'Aceite Virgen'!$B$6:$B$257,"&lt;="&amp;$B267)</f>
        <v>0</v>
      </c>
      <c r="CC267" s="8">
        <f>SUMIFS('Aceite Virgen'!CC$6:CC$257,'Aceite Virgen'!$A$6:$A$257,"&gt;="&amp;$A267,'Aceite Virgen'!$B$6:$B$257,"&lt;="&amp;$B267)</f>
        <v>0</v>
      </c>
      <c r="CD267" s="8">
        <f>SUMIFS('Aceite Virgen'!CD$6:CD$257,'Aceite Virgen'!$A$6:$A$257,"&gt;="&amp;$A267,'Aceite Virgen'!$B$6:$B$257,"&lt;="&amp;$B267)</f>
        <v>0</v>
      </c>
      <c r="CE267" s="8">
        <f>SUMIFS('Aceite Virgen'!CE$6:CE$257,'Aceite Virgen'!$A$6:$A$257,"&gt;="&amp;$A267,'Aceite Virgen'!$B$6:$B$257,"&lt;="&amp;$B267)</f>
        <v>0</v>
      </c>
      <c r="CF267" s="8">
        <f>SUMIFS('Aceite Virgen'!CF$6:CF$257,'Aceite Virgen'!$A$6:$A$257,"&gt;="&amp;$A267,'Aceite Virgen'!$B$6:$B$257,"&lt;="&amp;$B267)</f>
        <v>0</v>
      </c>
      <c r="CJ267" s="8">
        <f>SUMIFS('Aceite Virgen'!CJ$6:CJ$257,'Aceite Virgen'!$A$6:$A$257,"&gt;="&amp;$A267,'Aceite Virgen'!$B$6:$B$257,"&lt;="&amp;$B267)</f>
        <v>7.0000000000000007E-2</v>
      </c>
      <c r="CK267" s="8">
        <f>SUMIFS('Aceite Virgen'!CK$6:CK$257,'Aceite Virgen'!$A$6:$A$257,"&gt;="&amp;$A267,'Aceite Virgen'!$B$6:$B$257,"&lt;="&amp;$B267)</f>
        <v>0</v>
      </c>
      <c r="CL267" s="8">
        <f>SUMIFS('Aceite Virgen'!CL$6:CL$257,'Aceite Virgen'!$A$6:$A$257,"&gt;="&amp;$A267,'Aceite Virgen'!$B$6:$B$257,"&lt;="&amp;$B267)</f>
        <v>0.08</v>
      </c>
      <c r="CM267" s="8">
        <f>SUMIFS('Aceite Virgen'!CM$6:CM$257,'Aceite Virgen'!$A$6:$A$257,"&gt;="&amp;$A267,'Aceite Virgen'!$B$6:$B$257,"&lt;="&amp;$B267)</f>
        <v>0</v>
      </c>
      <c r="CQ267" s="8">
        <f>SUMIFS('Aceite Virgen'!CQ$6:CQ$257,'Aceite Virgen'!$A$6:$A$257,"&gt;="&amp;$A267,'Aceite Virgen'!$B$6:$B$257,"&lt;="&amp;$B267)</f>
        <v>0.32</v>
      </c>
      <c r="CR267" s="8">
        <f>SUMIFS('Aceite Virgen'!CR$6:CR$257,'Aceite Virgen'!$A$6:$A$257,"&gt;="&amp;$A267,'Aceite Virgen'!$B$6:$B$257,"&lt;="&amp;$B267)</f>
        <v>0</v>
      </c>
      <c r="CS267" s="8">
        <f>SUMIFS('Aceite Virgen'!CS$6:CS$257,'Aceite Virgen'!$A$6:$A$257,"&gt;="&amp;$A267,'Aceite Virgen'!$B$6:$B$257,"&lt;="&amp;$B267)</f>
        <v>0.4</v>
      </c>
      <c r="CT267" s="8">
        <f>SUMIFS('Aceite Virgen'!CT$6:CT$257,'Aceite Virgen'!$A$6:$A$257,"&gt;="&amp;$A267,'Aceite Virgen'!$B$6:$B$257,"&lt;="&amp;$B267)</f>
        <v>0</v>
      </c>
      <c r="CX267" s="8">
        <f>SUMIFS('Aceite Virgen'!CX$6:CX$257,'Aceite Virgen'!$A$6:$A$257,"&gt;="&amp;$A267,'Aceite Virgen'!$B$6:$B$257,"&lt;="&amp;$B267)</f>
        <v>0</v>
      </c>
      <c r="CY267" s="8">
        <f>SUMIFS('Aceite Virgen'!CY$6:CY$257,'Aceite Virgen'!$A$6:$A$257,"&gt;="&amp;$A267,'Aceite Virgen'!$B$6:$B$257,"&lt;="&amp;$B267)</f>
        <v>0</v>
      </c>
      <c r="CZ267" s="8">
        <f>SUMIFS('Aceite Virgen'!CZ$6:CZ$257,'Aceite Virgen'!$A$6:$A$257,"&gt;="&amp;$A267,'Aceite Virgen'!$B$6:$B$257,"&lt;="&amp;$B267)</f>
        <v>0</v>
      </c>
      <c r="DA267" s="8">
        <f>SUMIFS('Aceite Virgen'!DA$6:DA$257,'Aceite Virgen'!$A$6:$A$257,"&gt;="&amp;$A267,'Aceite Virgen'!$B$6:$B$257,"&lt;="&amp;$B267)</f>
        <v>0</v>
      </c>
      <c r="DE267" s="8">
        <f>SUMIFS('Aceite Virgen'!DE$6:DE$257,'Aceite Virgen'!$A$6:$A$257,"&gt;="&amp;$A267,'Aceite Virgen'!$B$6:$B$257,"&lt;="&amp;$B267)</f>
        <v>0.53</v>
      </c>
      <c r="DF267" s="8">
        <f>SUMIFS('Aceite Virgen'!DF$6:DF$257,'Aceite Virgen'!$A$6:$A$257,"&gt;="&amp;$A267,'Aceite Virgen'!$B$6:$B$257,"&lt;="&amp;$B267)</f>
        <v>0.27</v>
      </c>
      <c r="DG267" s="8">
        <f>SUMIFS('Aceite Virgen'!DG$6:DG$257,'Aceite Virgen'!$A$6:$A$257,"&gt;="&amp;$A267,'Aceite Virgen'!$B$6:$B$257,"&lt;="&amp;$B267)</f>
        <v>0.67</v>
      </c>
      <c r="DH267" s="8">
        <f>SUMIFS('Aceite Virgen'!DH$6:DH$257,'Aceite Virgen'!$A$6:$A$257,"&gt;="&amp;$A267,'Aceite Virgen'!$B$6:$B$257,"&lt;="&amp;$B267)</f>
        <v>0</v>
      </c>
      <c r="DL267" s="8">
        <f>SUMIFS('Aceite Virgen'!DL$6:DL$257,'Aceite Virgen'!$A$6:$A$257,"&gt;="&amp;$A267,'Aceite Virgen'!$B$6:$B$257,"&lt;="&amp;$B267)</f>
        <v>0.28000000000000003</v>
      </c>
      <c r="DM267" s="8">
        <f>SUMIFS('Aceite Virgen'!DM$6:DM$257,'Aceite Virgen'!$A$6:$A$257,"&gt;="&amp;$A267,'Aceite Virgen'!$B$6:$B$257,"&lt;="&amp;$B267)</f>
        <v>0</v>
      </c>
      <c r="DN267" s="8">
        <f>SUMIFS('Aceite Virgen'!DN$6:DN$257,'Aceite Virgen'!$A$6:$A$257,"&gt;="&amp;$A267,'Aceite Virgen'!$B$6:$B$257,"&lt;="&amp;$B267)</f>
        <v>0.38</v>
      </c>
      <c r="DO267" s="8">
        <f>SUMIFS('Aceite Virgen'!DO$6:DO$257,'Aceite Virgen'!$A$6:$A$257,"&gt;="&amp;$A267,'Aceite Virgen'!$B$6:$B$257,"&lt;="&amp;$B267)</f>
        <v>0</v>
      </c>
      <c r="DS267" s="8">
        <f>SUMIFS('Aceite Virgen'!DS$6:DS$257,'Aceite Virgen'!$A$6:$A$257,"&gt;="&amp;$A267,'Aceite Virgen'!$B$6:$B$257,"&lt;="&amp;$B267)</f>
        <v>4.1399999999999997</v>
      </c>
      <c r="DT267" s="8">
        <f>SUMIFS('Aceite Virgen'!DT$6:DT$257,'Aceite Virgen'!$A$6:$A$257,"&gt;="&amp;$A267,'Aceite Virgen'!$B$6:$B$257,"&lt;="&amp;$B267)</f>
        <v>5.85</v>
      </c>
      <c r="DU267" s="8">
        <f>SUMIFS('Aceite Virgen'!DU$6:DU$257,'Aceite Virgen'!$A$6:$A$257,"&gt;="&amp;$A267,'Aceite Virgen'!$B$6:$B$257,"&lt;="&amp;$B267)</f>
        <v>4.47</v>
      </c>
      <c r="DV267" s="8">
        <f>SUMIFS('Aceite Virgen'!DV$6:DV$257,'Aceite Virgen'!$A$6:$A$257,"&gt;="&amp;$A267,'Aceite Virgen'!$B$6:$B$257,"&lt;="&amp;$B267)</f>
        <v>0</v>
      </c>
      <c r="DZ267" s="8">
        <f>SUMIFS('Aceite Virgen'!DZ$6:DZ$257,'Aceite Virgen'!$A$6:$A$257,"&gt;="&amp;$A267,'Aceite Virgen'!$B$6:$B$257,"&lt;="&amp;$B267)</f>
        <v>2.19</v>
      </c>
      <c r="EA267" s="8">
        <f>SUMIFS('Aceite Virgen'!EA$6:EA$257,'Aceite Virgen'!$A$6:$A$257,"&gt;="&amp;$A267,'Aceite Virgen'!$B$6:$B$257,"&lt;="&amp;$B267)</f>
        <v>4.93</v>
      </c>
      <c r="EB267" s="8">
        <f>SUMIFS('Aceite Virgen'!EB$6:EB$257,'Aceite Virgen'!$A$6:$A$257,"&gt;="&amp;$A267,'Aceite Virgen'!$B$6:$B$257,"&lt;="&amp;$B267)</f>
        <v>1.98</v>
      </c>
      <c r="EC267" s="8">
        <f>SUMIFS('Aceite Virgen'!EC$6:EC$257,'Aceite Virgen'!$A$6:$A$257,"&gt;="&amp;$A267,'Aceite Virgen'!$B$6:$B$257,"&lt;="&amp;$B267)</f>
        <v>0</v>
      </c>
      <c r="EG267" s="8">
        <f>SUMIFS('Aceite Virgen'!EG$6:EG$257,'Aceite Virgen'!$A$6:$A$257,"&gt;="&amp;$A267,'Aceite Virgen'!$B$6:$B$257,"&lt;="&amp;$B267)</f>
        <v>6.22</v>
      </c>
      <c r="EH267" s="8">
        <f>SUMIFS('Aceite Virgen'!EH$6:EH$257,'Aceite Virgen'!$A$6:$A$257,"&gt;="&amp;$A267,'Aceite Virgen'!$B$6:$B$257,"&lt;="&amp;$B267)</f>
        <v>25.549999999999997</v>
      </c>
      <c r="EI267" s="8">
        <f>SUMIFS('Aceite Virgen'!EI$6:EI$257,'Aceite Virgen'!$A$6:$A$257,"&gt;="&amp;$A267,'Aceite Virgen'!$B$6:$B$257,"&lt;="&amp;$B267)</f>
        <v>0.53</v>
      </c>
      <c r="EJ267" s="8">
        <f>SUMIFS('Aceite Virgen'!EJ$6:EJ$257,'Aceite Virgen'!$A$6:$A$257,"&gt;="&amp;$A267,'Aceite Virgen'!$B$6:$B$257,"&lt;="&amp;$B267)</f>
        <v>0</v>
      </c>
      <c r="EN267" s="8">
        <f>SUMIFS('Aceite Virgen'!EN$6:EN$257,'Aceite Virgen'!$A$6:$A$257,"&gt;="&amp;$A267,'Aceite Virgen'!$B$6:$B$257,"&lt;="&amp;$B267)</f>
        <v>10.11</v>
      </c>
      <c r="EO267" s="8">
        <f>SUMIFS('Aceite Virgen'!EO$6:EO$257,'Aceite Virgen'!$A$6:$A$257,"&gt;="&amp;$A267,'Aceite Virgen'!$B$6:$B$257,"&lt;="&amp;$B267)</f>
        <v>31.43</v>
      </c>
      <c r="EP267" s="8">
        <f>SUMIFS('Aceite Virgen'!EP$6:EP$257,'Aceite Virgen'!$A$6:$A$257,"&gt;="&amp;$A267,'Aceite Virgen'!$B$6:$B$257,"&lt;="&amp;$B267)</f>
        <v>2.27</v>
      </c>
      <c r="EQ267" s="8">
        <f>SUMIFS('Aceite Virgen'!EQ$6:EQ$257,'Aceite Virgen'!$A$6:$A$257,"&gt;="&amp;$A267,'Aceite Virgen'!$B$6:$B$257,"&lt;="&amp;$B267)</f>
        <v>0</v>
      </c>
      <c r="EU267" s="8">
        <f>SUMIFS('Aceite Virgen'!EU$6:EU$257,'Aceite Virgen'!$A$6:$A$257,"&gt;="&amp;$A267,'Aceite Virgen'!$B$6:$B$257,"&lt;="&amp;$B267)</f>
        <v>5.89</v>
      </c>
      <c r="EV267" s="8">
        <f>SUMIFS('Aceite Virgen'!EV$6:EV$257,'Aceite Virgen'!$A$6:$A$257,"&gt;="&amp;$A267,'Aceite Virgen'!$B$6:$B$257,"&lt;="&amp;$B267)</f>
        <v>31.09</v>
      </c>
      <c r="EW267" s="8">
        <f>SUMIFS('Aceite Virgen'!EW$6:EW$257,'Aceite Virgen'!$A$6:$A$257,"&gt;="&amp;$A267,'Aceite Virgen'!$B$6:$B$257,"&lt;="&amp;$B267)</f>
        <v>0.95</v>
      </c>
      <c r="EX267" s="8">
        <f>SUMIFS('Aceite Virgen'!EX$6:EX$257,'Aceite Virgen'!$A$6:$A$257,"&gt;="&amp;$A267,'Aceite Virgen'!$B$6:$B$257,"&lt;="&amp;$B267)</f>
        <v>0</v>
      </c>
      <c r="FB267" s="8">
        <f>SUMIFS('Aceite Virgen'!FB$6:FB$257,'Aceite Virgen'!$A$6:$A$257,"&gt;="&amp;$A267,'Aceite Virgen'!$B$6:$B$257,"&lt;="&amp;$B267)</f>
        <v>4.5599999999999996</v>
      </c>
      <c r="FC267" s="8">
        <f>SUMIFS('Aceite Virgen'!FC$6:FC$257,'Aceite Virgen'!$A$6:$A$257,"&gt;="&amp;$A267,'Aceite Virgen'!$B$6:$B$257,"&lt;="&amp;$B267)</f>
        <v>24.66</v>
      </c>
      <c r="FD267" s="8">
        <f>SUMIFS('Aceite Virgen'!FD$6:FD$257,'Aceite Virgen'!$A$6:$A$257,"&gt;="&amp;$A267,'Aceite Virgen'!$B$6:$B$257,"&lt;="&amp;$B267)</f>
        <v>0.2</v>
      </c>
      <c r="FE267" s="8">
        <f>SUMIFS('Aceite Virgen'!FE$6:FE$257,'Aceite Virgen'!$A$6:$A$257,"&gt;="&amp;$A267,'Aceite Virgen'!$B$6:$B$257,"&lt;="&amp;$B267)</f>
        <v>0</v>
      </c>
      <c r="FI267" s="8">
        <f>SUMIFS('Aceite Virgen'!FI$6:FI$257,'Aceite Virgen'!$A$6:$A$257,"&gt;="&amp;$A267,'Aceite Virgen'!$B$6:$B$257,"&lt;="&amp;$B267)</f>
        <v>7.98</v>
      </c>
      <c r="FJ267" s="8">
        <f>SUMIFS('Aceite Virgen'!FJ$6:FJ$257,'Aceite Virgen'!$A$6:$A$257,"&gt;="&amp;$A267,'Aceite Virgen'!$B$6:$B$257,"&lt;="&amp;$B267)</f>
        <v>11.71</v>
      </c>
      <c r="FK267" s="8">
        <f>SUMIFS('Aceite Virgen'!FK$6:FK$257,'Aceite Virgen'!$A$6:$A$257,"&gt;="&amp;$A267,'Aceite Virgen'!$B$6:$B$257,"&lt;="&amp;$B267)</f>
        <v>7.42</v>
      </c>
      <c r="FL267" s="8">
        <f>SUMIFS('Aceite Virgen'!FL$6:FL$257,'Aceite Virgen'!$A$6:$A$257,"&gt;="&amp;$A267,'Aceite Virgen'!$B$6:$B$257,"&lt;="&amp;$B267)</f>
        <v>0</v>
      </c>
      <c r="FP267" s="8">
        <f>SUMIFS('Aceite Virgen'!FP$6:FP$257,'Aceite Virgen'!$A$6:$A$257,"&gt;="&amp;$A267,'Aceite Virgen'!$B$6:$B$257,"&lt;="&amp;$B267)</f>
        <v>4.57</v>
      </c>
      <c r="FQ267" s="8">
        <f>SUMIFS('Aceite Virgen'!FQ$6:FQ$257,'Aceite Virgen'!$A$6:$A$257,"&gt;="&amp;$A267,'Aceite Virgen'!$B$6:$B$257,"&lt;="&amp;$B267)</f>
        <v>7.55</v>
      </c>
      <c r="FR267" s="8">
        <f>SUMIFS('Aceite Virgen'!FR$6:FR$257,'Aceite Virgen'!$A$6:$A$257,"&gt;="&amp;$A267,'Aceite Virgen'!$B$6:$B$257,"&lt;="&amp;$B267)</f>
        <v>4.07</v>
      </c>
      <c r="FS267" s="8">
        <f>SUMIFS('Aceite Virgen'!FS$6:FS$257,'Aceite Virgen'!$A$6:$A$257,"&gt;="&amp;$A267,'Aceite Virgen'!$B$6:$B$257,"&lt;="&amp;$B267)</f>
        <v>0</v>
      </c>
      <c r="FW267" s="8">
        <f>SUMIFS('Aceite Virgen'!FW$6:FW$257,'Aceite Virgen'!$A$6:$A$257,"&gt;="&amp;$A267,'Aceite Virgen'!$B$6:$B$257,"&lt;="&amp;$B267)</f>
        <v>2.34</v>
      </c>
      <c r="FX267" s="8">
        <f>SUMIFS('Aceite Virgen'!FX$6:FX$257,'Aceite Virgen'!$A$6:$A$257,"&gt;="&amp;$A267,'Aceite Virgen'!$B$6:$B$257,"&lt;="&amp;$B267)</f>
        <v>6.73</v>
      </c>
      <c r="FY267" s="8">
        <f>SUMIFS('Aceite Virgen'!FY$6:FY$257,'Aceite Virgen'!$A$6:$A$257,"&gt;="&amp;$A267,'Aceite Virgen'!$B$6:$B$257,"&lt;="&amp;$B267)</f>
        <v>1.6700000000000002</v>
      </c>
      <c r="FZ267" s="8">
        <f>SUMIFS('Aceite Virgen'!FZ$6:FZ$257,'Aceite Virgen'!$A$6:$A$257,"&gt;="&amp;$A267,'Aceite Virgen'!$B$6:$B$257,"&lt;="&amp;$B267)</f>
        <v>0</v>
      </c>
      <c r="GD267" s="8">
        <f>SUMIFS('Aceite Virgen'!GD$6:GD$257,'Aceite Virgen'!$A$6:$A$257,"&gt;="&amp;$A267,'Aceite Virgen'!$B$6:$B$257,"&lt;="&amp;$B267)</f>
        <v>5.0500000000000007</v>
      </c>
      <c r="GE267" s="8">
        <f>SUMIFS('Aceite Virgen'!GE$6:GE$257,'Aceite Virgen'!$A$6:$A$257,"&gt;="&amp;$A267,'Aceite Virgen'!$B$6:$B$257,"&lt;="&amp;$B267)</f>
        <v>0</v>
      </c>
      <c r="GF267" s="8">
        <f>SUMIFS('Aceite Virgen'!GF$6:GF$257,'Aceite Virgen'!$A$6:$A$257,"&gt;="&amp;$A267,'Aceite Virgen'!$B$6:$B$257,"&lt;="&amp;$B267)</f>
        <v>7.4799999999999995</v>
      </c>
      <c r="GG267" s="8">
        <f>SUMIFS('Aceite Virgen'!GG$6:GG$257,'Aceite Virgen'!$A$6:$A$257,"&gt;="&amp;$A267,'Aceite Virgen'!$B$6:$B$257,"&lt;="&amp;$B267)</f>
        <v>0</v>
      </c>
      <c r="GK267" s="8">
        <f>SUMIFS('Aceite Virgen'!GK$6:GK$257,'Aceite Virgen'!$A$6:$A$257,"&gt;="&amp;$A267,'Aceite Virgen'!$B$6:$B$257,"&lt;="&amp;$B267)</f>
        <v>4.78</v>
      </c>
      <c r="GL267" s="8">
        <f>SUMIFS('Aceite Virgen'!GL$6:GL$257,'Aceite Virgen'!$A$6:$A$257,"&gt;="&amp;$A267,'Aceite Virgen'!$B$6:$B$257,"&lt;="&amp;$B267)</f>
        <v>6.38</v>
      </c>
      <c r="GM267" s="8">
        <f>SUMIFS('Aceite Virgen'!GM$6:GM$257,'Aceite Virgen'!$A$6:$A$257,"&gt;="&amp;$A267,'Aceite Virgen'!$B$6:$B$257,"&lt;="&amp;$B267)</f>
        <v>5.16</v>
      </c>
      <c r="GN267" s="8">
        <f>SUMIFS('Aceite Virgen'!GN$6:GN$257,'Aceite Virgen'!$A$6:$A$257,"&gt;="&amp;$A267,'Aceite Virgen'!$B$6:$B$257,"&lt;="&amp;$B267)</f>
        <v>0</v>
      </c>
      <c r="GR267" s="8">
        <f>SUMIFS('Aceite Virgen'!GR$6:GR$257,'Aceite Virgen'!$A$6:$A$257,"&gt;="&amp;$A267,'Aceite Virgen'!$B$6:$B$257,"&lt;="&amp;$B267)</f>
        <v>2.6</v>
      </c>
      <c r="GS267" s="8">
        <f>SUMIFS('Aceite Virgen'!GS$6:GS$257,'Aceite Virgen'!$A$6:$A$257,"&gt;="&amp;$A267,'Aceite Virgen'!$B$6:$B$257,"&lt;="&amp;$B267)</f>
        <v>4.67</v>
      </c>
      <c r="GT267" s="8">
        <f>SUMIFS('Aceite Virgen'!GT$6:GT$257,'Aceite Virgen'!$A$6:$A$257,"&gt;="&amp;$A267,'Aceite Virgen'!$B$6:$B$257,"&lt;="&amp;$B267)</f>
        <v>2.79</v>
      </c>
      <c r="GU267" s="8">
        <f>SUMIFS('Aceite Virgen'!GU$6:GU$257,'Aceite Virgen'!$A$6:$A$257,"&gt;="&amp;$A267,'Aceite Virgen'!$B$6:$B$257,"&lt;="&amp;$B267)</f>
        <v>0</v>
      </c>
      <c r="GY267" s="8">
        <f>SUMIFS('Aceite Virgen'!GY$6:GY$257,'Aceite Virgen'!$A$6:$A$257,"&gt;="&amp;$A267,'Aceite Virgen'!$B$6:$B$257,"&lt;="&amp;$B267)</f>
        <v>1.9</v>
      </c>
      <c r="GZ267" s="8">
        <f>SUMIFS('Aceite Virgen'!GZ$6:GZ$257,'Aceite Virgen'!$A$6:$A$257,"&gt;="&amp;$A267,'Aceite Virgen'!$B$6:$B$257,"&lt;="&amp;$B267)</f>
        <v>11.15</v>
      </c>
      <c r="HA267" s="8">
        <f>SUMIFS('Aceite Virgen'!HA$6:HA$257,'Aceite Virgen'!$A$6:$A$257,"&gt;="&amp;$A267,'Aceite Virgen'!$B$6:$B$257,"&lt;="&amp;$B267)</f>
        <v>0.27</v>
      </c>
      <c r="HB267" s="8">
        <f>SUMIFS('Aceite Virgen'!HB$6:HB$257,'Aceite Virgen'!$A$6:$A$257,"&gt;="&amp;$A267,'Aceite Virgen'!$B$6:$B$257,"&lt;="&amp;$B267)</f>
        <v>7.03</v>
      </c>
    </row>
    <row r="268" spans="1:210" x14ac:dyDescent="0.3">
      <c r="A268" s="14">
        <f>'TAM Aceite Virgen'!B16</f>
        <v>2.8</v>
      </c>
      <c r="B268" s="14">
        <f>'TAM Aceite Virgen'!C16</f>
        <v>2.9</v>
      </c>
      <c r="C268" s="14"/>
      <c r="D268" s="8">
        <f>SUMIFS('Aceite Virgen'!D$6:D$257,'Aceite Virgen'!$A$6:$A$257,"&gt;="&amp;$A268,'Aceite Virgen'!$B$6:$B$257,"&lt;="&amp;$B268)</f>
        <v>0.16</v>
      </c>
      <c r="E268" s="8">
        <f>SUMIFS('Aceite Virgen'!E$6:E$257,'Aceite Virgen'!$A$6:$A$257,"&gt;="&amp;$A268,'Aceite Virgen'!$B$6:$B$257,"&lt;="&amp;$B268)</f>
        <v>1.3</v>
      </c>
      <c r="F268" s="8">
        <f>SUMIFS('Aceite Virgen'!F$6:F$257,'Aceite Virgen'!$A$6:$A$257,"&gt;="&amp;$A268,'Aceite Virgen'!$B$6:$B$257,"&lt;="&amp;$B268)</f>
        <v>0</v>
      </c>
      <c r="G268" s="8">
        <f>SUMIFS('Aceite Virgen'!G$6:G$257,'Aceite Virgen'!$A$6:$A$257,"&gt;="&amp;$A268,'Aceite Virgen'!$B$6:$B$257,"&lt;="&amp;$B268)</f>
        <v>0</v>
      </c>
      <c r="H268" s="14"/>
      <c r="I268" s="14"/>
      <c r="J268" s="14"/>
      <c r="K268" s="8">
        <f>SUMIFS('Aceite Virgen'!K$6:K$257,'Aceite Virgen'!$A$6:$A$257,"&gt;="&amp;$A268,'Aceite Virgen'!$B$6:$B$257,"&lt;="&amp;$B268)</f>
        <v>0.1</v>
      </c>
      <c r="L268" s="8">
        <f>SUMIFS('Aceite Virgen'!L$6:L$257,'Aceite Virgen'!$A$6:$A$257,"&gt;="&amp;$A268,'Aceite Virgen'!$B$6:$B$257,"&lt;="&amp;$B268)</f>
        <v>0.74</v>
      </c>
      <c r="M268" s="8">
        <f>SUMIFS('Aceite Virgen'!M$6:M$257,'Aceite Virgen'!$A$6:$A$257,"&gt;="&amp;$A268,'Aceite Virgen'!$B$6:$B$257,"&lt;="&amp;$B268)</f>
        <v>0</v>
      </c>
      <c r="N268" s="8">
        <f>SUMIFS('Aceite Virgen'!N$6:N$257,'Aceite Virgen'!$A$6:$A$257,"&gt;="&amp;$A268,'Aceite Virgen'!$B$6:$B$257,"&lt;="&amp;$B268)</f>
        <v>0</v>
      </c>
      <c r="O268" s="14"/>
      <c r="P268" s="14"/>
      <c r="Q268" s="14"/>
      <c r="R268" s="8">
        <f>SUMIFS('Aceite Virgen'!R$6:R$257,'Aceite Virgen'!$A$6:$A$257,"&gt;="&amp;$A268,'Aceite Virgen'!$B$6:$B$257,"&lt;="&amp;$B268)</f>
        <v>0.63</v>
      </c>
      <c r="S268" s="8">
        <f>SUMIFS('Aceite Virgen'!S$6:S$257,'Aceite Virgen'!$A$6:$A$257,"&gt;="&amp;$A268,'Aceite Virgen'!$B$6:$B$257,"&lt;="&amp;$B268)</f>
        <v>3.92</v>
      </c>
      <c r="T268" s="8">
        <f>SUMIFS('Aceite Virgen'!T$6:T$257,'Aceite Virgen'!$A$6:$A$257,"&gt;="&amp;$A268,'Aceite Virgen'!$B$6:$B$257,"&lt;="&amp;$B268)</f>
        <v>0</v>
      </c>
      <c r="U268" s="8">
        <f>SUMIFS('Aceite Virgen'!U$6:U$257,'Aceite Virgen'!$A$6:$A$257,"&gt;="&amp;$A268,'Aceite Virgen'!$B$6:$B$257,"&lt;="&amp;$B268)</f>
        <v>0</v>
      </c>
      <c r="V268" s="14"/>
      <c r="W268" s="14"/>
      <c r="X268" s="14"/>
      <c r="Y268" s="8">
        <f>SUMIFS('Aceite Virgen'!Y$6:Y$257,'Aceite Virgen'!$A$6:$A$257,"&gt;="&amp;$A268,'Aceite Virgen'!$B$6:$B$257,"&lt;="&amp;$B268)</f>
        <v>0</v>
      </c>
      <c r="Z268" s="8">
        <f>SUMIFS('Aceite Virgen'!Z$6:Z$257,'Aceite Virgen'!$A$6:$A$257,"&gt;="&amp;$A268,'Aceite Virgen'!$B$6:$B$257,"&lt;="&amp;$B268)</f>
        <v>0</v>
      </c>
      <c r="AA268" s="8">
        <f>SUMIFS('Aceite Virgen'!AA$6:AA$257,'Aceite Virgen'!$A$6:$A$257,"&gt;="&amp;$A268,'Aceite Virgen'!$B$6:$B$257,"&lt;="&amp;$B268)</f>
        <v>0</v>
      </c>
      <c r="AB268" s="8">
        <f>SUMIFS('Aceite Virgen'!AB$6:AB$257,'Aceite Virgen'!$A$6:$A$257,"&gt;="&amp;$A268,'Aceite Virgen'!$B$6:$B$257,"&lt;="&amp;$B268)</f>
        <v>0</v>
      </c>
      <c r="AC268" s="14"/>
      <c r="AD268" s="14"/>
      <c r="AE268" s="14"/>
      <c r="AF268" s="8">
        <f>SUMIFS('Aceite Virgen'!AF$6:AF$257,'Aceite Virgen'!$A$6:$A$257,"&gt;="&amp;$A268,'Aceite Virgen'!$B$6:$B$257,"&lt;="&amp;$B268)</f>
        <v>0.04</v>
      </c>
      <c r="AG268" s="8">
        <f>SUMIFS('Aceite Virgen'!AG$6:AG$257,'Aceite Virgen'!$A$6:$A$257,"&gt;="&amp;$A268,'Aceite Virgen'!$B$6:$B$257,"&lt;="&amp;$B268)</f>
        <v>0.48</v>
      </c>
      <c r="AH268" s="8">
        <f>SUMIFS('Aceite Virgen'!AH$6:AH$257,'Aceite Virgen'!$A$6:$A$257,"&gt;="&amp;$A268,'Aceite Virgen'!$B$6:$B$257,"&lt;="&amp;$B268)</f>
        <v>0</v>
      </c>
      <c r="AI268" s="8">
        <f>SUMIFS('Aceite Virgen'!AI$6:AI$257,'Aceite Virgen'!$A$6:$A$257,"&gt;="&amp;$A268,'Aceite Virgen'!$B$6:$B$257,"&lt;="&amp;$B268)</f>
        <v>0</v>
      </c>
      <c r="AJ268" s="14"/>
      <c r="AK268" s="14"/>
      <c r="AL268" s="14"/>
      <c r="AM268" s="8">
        <f>SUMIFS('Aceite Virgen'!AM$6:AM$257,'Aceite Virgen'!$A$6:$A$257,"&gt;="&amp;$A268,'Aceite Virgen'!$B$6:$B$257,"&lt;="&amp;$B268)</f>
        <v>0</v>
      </c>
      <c r="AN268" s="8">
        <f>SUMIFS('Aceite Virgen'!AN$6:AN$257,'Aceite Virgen'!$A$6:$A$257,"&gt;="&amp;$A268,'Aceite Virgen'!$B$6:$B$257,"&lt;="&amp;$B268)</f>
        <v>0</v>
      </c>
      <c r="AO268" s="8">
        <f>SUMIFS('Aceite Virgen'!AO$6:AO$257,'Aceite Virgen'!$A$6:$A$257,"&gt;="&amp;$A268,'Aceite Virgen'!$B$6:$B$257,"&lt;="&amp;$B268)</f>
        <v>0</v>
      </c>
      <c r="AP268" s="8">
        <f>SUMIFS('Aceite Virgen'!AP$6:AP$257,'Aceite Virgen'!$A$6:$A$257,"&gt;="&amp;$A268,'Aceite Virgen'!$B$6:$B$257,"&lt;="&amp;$B268)</f>
        <v>0</v>
      </c>
      <c r="AQ268" s="14"/>
      <c r="AR268" s="14"/>
      <c r="AT268" s="8">
        <f>SUMIFS('Aceite Virgen'!AT$6:AT$257,'Aceite Virgen'!$A$6:$A$257,"&gt;="&amp;$A268,'Aceite Virgen'!$B$6:$B$257,"&lt;="&amp;$B268)</f>
        <v>0</v>
      </c>
      <c r="AU268" s="8">
        <f>SUMIFS('Aceite Virgen'!AU$6:AU$257,'Aceite Virgen'!$A$6:$A$257,"&gt;="&amp;$A268,'Aceite Virgen'!$B$6:$B$257,"&lt;="&amp;$B268)</f>
        <v>0</v>
      </c>
      <c r="AV268" s="8">
        <f>SUMIFS('Aceite Virgen'!AV$6:AV$257,'Aceite Virgen'!$A$6:$A$257,"&gt;="&amp;$A268,'Aceite Virgen'!$B$6:$B$257,"&lt;="&amp;$B268)</f>
        <v>0</v>
      </c>
      <c r="AW268" s="8">
        <f>SUMIFS('Aceite Virgen'!AW$6:AW$257,'Aceite Virgen'!$A$6:$A$257,"&gt;="&amp;$A268,'Aceite Virgen'!$B$6:$B$257,"&lt;="&amp;$B268)</f>
        <v>0</v>
      </c>
      <c r="BA268" s="8">
        <f>SUMIFS('Aceite Virgen'!BA$6:BA$257,'Aceite Virgen'!$A$6:$A$257,"&gt;="&amp;A268,'Aceite Virgen'!$B$6:$B$257,"&lt;="&amp;B268)</f>
        <v>0</v>
      </c>
      <c r="BB268" s="8">
        <f>SUMIFS('Aceite Virgen'!BB$6:BB$257,'Aceite Virgen'!$A$6:$A$257,"&gt;="&amp;$A268,'Aceite Virgen'!$B$6:$B$257,"&lt;="&amp;$B268)</f>
        <v>0</v>
      </c>
      <c r="BC268" s="8">
        <f>SUMIFS('Aceite Virgen'!BC$6:BC$257,'Aceite Virgen'!$A$6:$A$257,"&gt;="&amp;$A268,'Aceite Virgen'!$B$6:$B$257,"&lt;="&amp;$B268)</f>
        <v>0</v>
      </c>
      <c r="BD268" s="8">
        <f>SUMIFS('Aceite Virgen'!BD$6:BD$257,'Aceite Virgen'!$A$6:$A$257,"&gt;="&amp;$A268,'Aceite Virgen'!$B$6:$B$257,"&lt;="&amp;$B268)</f>
        <v>0</v>
      </c>
      <c r="BH268" s="8">
        <f>SUMIFS('Aceite Virgen'!BH$6:BH$257,'Aceite Virgen'!$A$6:$A$257,"&gt;="&amp;$A268,'Aceite Virgen'!$B$6:$B$257,"&lt;="&amp;$B268)</f>
        <v>0.11</v>
      </c>
      <c r="BI268" s="8">
        <f>SUMIFS('Aceite Virgen'!BI$6:BI$257,'Aceite Virgen'!$A$6:$A$257,"&gt;="&amp;$A268,'Aceite Virgen'!$B$6:$B$257,"&lt;="&amp;$B268)</f>
        <v>0</v>
      </c>
      <c r="BJ268" s="8">
        <f>SUMIFS('Aceite Virgen'!BJ$6:BJ$257,'Aceite Virgen'!$A$6:$A$257,"&gt;="&amp;$A268,'Aceite Virgen'!$B$6:$B$257,"&lt;="&amp;$B268)</f>
        <v>7.0000000000000007E-2</v>
      </c>
      <c r="BK268" s="8">
        <f>SUMIFS('Aceite Virgen'!BK$6:BK$257,'Aceite Virgen'!$A$6:$A$257,"&gt;="&amp;$A268,'Aceite Virgen'!$B$6:$B$257,"&lt;="&amp;$B268)</f>
        <v>0</v>
      </c>
      <c r="BO268" s="8">
        <f>SUMIFS('Aceite Virgen'!BO$6:BO$257,'Aceite Virgen'!$A$6:$A$257,"&gt;="&amp;$A268,'Aceite Virgen'!$B$6:$B$257,"&lt;="&amp;$B268)</f>
        <v>0.1</v>
      </c>
      <c r="BP268" s="8">
        <f>SUMIFS('Aceite Virgen'!BP$6:BP$257,'Aceite Virgen'!$A$6:$A$257,"&gt;="&amp;$A268,'Aceite Virgen'!$B$6:$B$257,"&lt;="&amp;$B268)</f>
        <v>1.64</v>
      </c>
      <c r="BQ268" s="8">
        <f>SUMIFS('Aceite Virgen'!BQ$6:BQ$257,'Aceite Virgen'!$A$6:$A$257,"&gt;="&amp;$A268,'Aceite Virgen'!$B$6:$B$257,"&lt;="&amp;$B268)</f>
        <v>0</v>
      </c>
      <c r="BR268" s="8">
        <f>SUMIFS('Aceite Virgen'!BR$6:BR$257,'Aceite Virgen'!$A$6:$A$257,"&gt;="&amp;$A268,'Aceite Virgen'!$B$6:$B$257,"&lt;="&amp;$B268)</f>
        <v>0</v>
      </c>
      <c r="BV268" s="8">
        <f>SUMIFS('Aceite Virgen'!BV$6:BV$257,'Aceite Virgen'!$A$6:$A$257,"&gt;="&amp;$A268,'Aceite Virgen'!$B$6:$B$257,"&lt;="&amp;$B268)</f>
        <v>0</v>
      </c>
      <c r="BW268" s="8">
        <f>SUMIFS('Aceite Virgen'!BW$6:BW$257,'Aceite Virgen'!$A$6:$A$257,"&gt;="&amp;$A268,'Aceite Virgen'!$B$6:$B$257,"&lt;="&amp;$B268)</f>
        <v>0</v>
      </c>
      <c r="BX268" s="8">
        <f>SUMIFS('Aceite Virgen'!BX$6:BX$257,'Aceite Virgen'!$A$6:$A$257,"&gt;="&amp;$A268,'Aceite Virgen'!$B$6:$B$257,"&lt;="&amp;$B268)</f>
        <v>0</v>
      </c>
      <c r="BY268" s="8">
        <f>SUMIFS('Aceite Virgen'!BY$6:BY$257,'Aceite Virgen'!$A$6:$A$257,"&gt;="&amp;$A268,'Aceite Virgen'!$B$6:$B$257,"&lt;="&amp;$B268)</f>
        <v>0</v>
      </c>
      <c r="CC268" s="8">
        <f>SUMIFS('Aceite Virgen'!CC$6:CC$257,'Aceite Virgen'!$A$6:$A$257,"&gt;="&amp;$A268,'Aceite Virgen'!$B$6:$B$257,"&lt;="&amp;$B268)</f>
        <v>0.13</v>
      </c>
      <c r="CD268" s="8">
        <f>SUMIFS('Aceite Virgen'!CD$6:CD$257,'Aceite Virgen'!$A$6:$A$257,"&gt;="&amp;$A268,'Aceite Virgen'!$B$6:$B$257,"&lt;="&amp;$B268)</f>
        <v>1.43</v>
      </c>
      <c r="CE268" s="8">
        <f>SUMIFS('Aceite Virgen'!CE$6:CE$257,'Aceite Virgen'!$A$6:$A$257,"&gt;="&amp;$A268,'Aceite Virgen'!$B$6:$B$257,"&lt;="&amp;$B268)</f>
        <v>0</v>
      </c>
      <c r="CF268" s="8">
        <f>SUMIFS('Aceite Virgen'!CF$6:CF$257,'Aceite Virgen'!$A$6:$A$257,"&gt;="&amp;$A268,'Aceite Virgen'!$B$6:$B$257,"&lt;="&amp;$B268)</f>
        <v>0</v>
      </c>
      <c r="CJ268" s="8">
        <f>SUMIFS('Aceite Virgen'!CJ$6:CJ$257,'Aceite Virgen'!$A$6:$A$257,"&gt;="&amp;$A268,'Aceite Virgen'!$B$6:$B$257,"&lt;="&amp;$B268)</f>
        <v>0</v>
      </c>
      <c r="CK268" s="8">
        <f>SUMIFS('Aceite Virgen'!CK$6:CK$257,'Aceite Virgen'!$A$6:$A$257,"&gt;="&amp;$A268,'Aceite Virgen'!$B$6:$B$257,"&lt;="&amp;$B268)</f>
        <v>0</v>
      </c>
      <c r="CL268" s="8">
        <f>SUMIFS('Aceite Virgen'!CL$6:CL$257,'Aceite Virgen'!$A$6:$A$257,"&gt;="&amp;$A268,'Aceite Virgen'!$B$6:$B$257,"&lt;="&amp;$B268)</f>
        <v>0</v>
      </c>
      <c r="CM268" s="8">
        <f>SUMIFS('Aceite Virgen'!CM$6:CM$257,'Aceite Virgen'!$A$6:$A$257,"&gt;="&amp;$A268,'Aceite Virgen'!$B$6:$B$257,"&lt;="&amp;$B268)</f>
        <v>0</v>
      </c>
      <c r="CQ268" s="8">
        <f>SUMIFS('Aceite Virgen'!CQ$6:CQ$257,'Aceite Virgen'!$A$6:$A$257,"&gt;="&amp;$A268,'Aceite Virgen'!$B$6:$B$257,"&lt;="&amp;$B268)</f>
        <v>0.28000000000000003</v>
      </c>
      <c r="CR268" s="8">
        <f>SUMIFS('Aceite Virgen'!CR$6:CR$257,'Aceite Virgen'!$A$6:$A$257,"&gt;="&amp;$A268,'Aceite Virgen'!$B$6:$B$257,"&lt;="&amp;$B268)</f>
        <v>2.81</v>
      </c>
      <c r="CS268" s="8">
        <f>SUMIFS('Aceite Virgen'!CS$6:CS$257,'Aceite Virgen'!$A$6:$A$257,"&gt;="&amp;$A268,'Aceite Virgen'!$B$6:$B$257,"&lt;="&amp;$B268)</f>
        <v>0</v>
      </c>
      <c r="CT268" s="8">
        <f>SUMIFS('Aceite Virgen'!CT$6:CT$257,'Aceite Virgen'!$A$6:$A$257,"&gt;="&amp;$A268,'Aceite Virgen'!$B$6:$B$257,"&lt;="&amp;$B268)</f>
        <v>0</v>
      </c>
      <c r="CX268" s="8">
        <f>SUMIFS('Aceite Virgen'!CX$6:CX$257,'Aceite Virgen'!$A$6:$A$257,"&gt;="&amp;$A268,'Aceite Virgen'!$B$6:$B$257,"&lt;="&amp;$B268)</f>
        <v>0</v>
      </c>
      <c r="CY268" s="8">
        <f>SUMIFS('Aceite Virgen'!CY$6:CY$257,'Aceite Virgen'!$A$6:$A$257,"&gt;="&amp;$A268,'Aceite Virgen'!$B$6:$B$257,"&lt;="&amp;$B268)</f>
        <v>0</v>
      </c>
      <c r="CZ268" s="8">
        <f>SUMIFS('Aceite Virgen'!CZ$6:CZ$257,'Aceite Virgen'!$A$6:$A$257,"&gt;="&amp;$A268,'Aceite Virgen'!$B$6:$B$257,"&lt;="&amp;$B268)</f>
        <v>0</v>
      </c>
      <c r="DA268" s="8">
        <f>SUMIFS('Aceite Virgen'!DA$6:DA$257,'Aceite Virgen'!$A$6:$A$257,"&gt;="&amp;$A268,'Aceite Virgen'!$B$6:$B$257,"&lt;="&amp;$B268)</f>
        <v>0</v>
      </c>
      <c r="DE268" s="8">
        <f>SUMIFS('Aceite Virgen'!DE$6:DE$257,'Aceite Virgen'!$A$6:$A$257,"&gt;="&amp;$A268,'Aceite Virgen'!$B$6:$B$257,"&lt;="&amp;$B268)</f>
        <v>0.37</v>
      </c>
      <c r="DF268" s="8">
        <f>SUMIFS('Aceite Virgen'!DF$6:DF$257,'Aceite Virgen'!$A$6:$A$257,"&gt;="&amp;$A268,'Aceite Virgen'!$B$6:$B$257,"&lt;="&amp;$B268)</f>
        <v>1.24</v>
      </c>
      <c r="DG268" s="8">
        <f>SUMIFS('Aceite Virgen'!DG$6:DG$257,'Aceite Virgen'!$A$6:$A$257,"&gt;="&amp;$A268,'Aceite Virgen'!$B$6:$B$257,"&lt;="&amp;$B268)</f>
        <v>0</v>
      </c>
      <c r="DH268" s="8">
        <f>SUMIFS('Aceite Virgen'!DH$6:DH$257,'Aceite Virgen'!$A$6:$A$257,"&gt;="&amp;$A268,'Aceite Virgen'!$B$6:$B$257,"&lt;="&amp;$B268)</f>
        <v>0</v>
      </c>
      <c r="DL268" s="8">
        <f>SUMIFS('Aceite Virgen'!DL$6:DL$257,'Aceite Virgen'!$A$6:$A$257,"&gt;="&amp;$A268,'Aceite Virgen'!$B$6:$B$257,"&lt;="&amp;$B268)</f>
        <v>0.32</v>
      </c>
      <c r="DM268" s="8">
        <f>SUMIFS('Aceite Virgen'!DM$6:DM$257,'Aceite Virgen'!$A$6:$A$257,"&gt;="&amp;$A268,'Aceite Virgen'!$B$6:$B$257,"&lt;="&amp;$B268)</f>
        <v>1.69</v>
      </c>
      <c r="DN268" s="8">
        <f>SUMIFS('Aceite Virgen'!DN$6:DN$257,'Aceite Virgen'!$A$6:$A$257,"&gt;="&amp;$A268,'Aceite Virgen'!$B$6:$B$257,"&lt;="&amp;$B268)</f>
        <v>0.05</v>
      </c>
      <c r="DO268" s="8">
        <f>SUMIFS('Aceite Virgen'!DO$6:DO$257,'Aceite Virgen'!$A$6:$A$257,"&gt;="&amp;$A268,'Aceite Virgen'!$B$6:$B$257,"&lt;="&amp;$B268)</f>
        <v>0</v>
      </c>
      <c r="DS268" s="8">
        <f>SUMIFS('Aceite Virgen'!DS$6:DS$257,'Aceite Virgen'!$A$6:$A$257,"&gt;="&amp;$A268,'Aceite Virgen'!$B$6:$B$257,"&lt;="&amp;$B268)</f>
        <v>0.44</v>
      </c>
      <c r="DT268" s="8">
        <f>SUMIFS('Aceite Virgen'!DT$6:DT$257,'Aceite Virgen'!$A$6:$A$257,"&gt;="&amp;$A268,'Aceite Virgen'!$B$6:$B$257,"&lt;="&amp;$B268)</f>
        <v>1.82</v>
      </c>
      <c r="DU268" s="8">
        <f>SUMIFS('Aceite Virgen'!DU$6:DU$257,'Aceite Virgen'!$A$6:$A$257,"&gt;="&amp;$A268,'Aceite Virgen'!$B$6:$B$257,"&lt;="&amp;$B268)</f>
        <v>0</v>
      </c>
      <c r="DV268" s="8">
        <f>SUMIFS('Aceite Virgen'!DV$6:DV$257,'Aceite Virgen'!$A$6:$A$257,"&gt;="&amp;$A268,'Aceite Virgen'!$B$6:$B$257,"&lt;="&amp;$B268)</f>
        <v>0</v>
      </c>
      <c r="DZ268" s="8">
        <f>SUMIFS('Aceite Virgen'!DZ$6:DZ$257,'Aceite Virgen'!$A$6:$A$257,"&gt;="&amp;$A268,'Aceite Virgen'!$B$6:$B$257,"&lt;="&amp;$B268)</f>
        <v>3.1300000000000003</v>
      </c>
      <c r="EA268" s="8">
        <f>SUMIFS('Aceite Virgen'!EA$6:EA$257,'Aceite Virgen'!$A$6:$A$257,"&gt;="&amp;$A268,'Aceite Virgen'!$B$6:$B$257,"&lt;="&amp;$B268)</f>
        <v>7.54</v>
      </c>
      <c r="EB268" s="8">
        <f>SUMIFS('Aceite Virgen'!EB$6:EB$257,'Aceite Virgen'!$A$6:$A$257,"&gt;="&amp;$A268,'Aceite Virgen'!$B$6:$B$257,"&lt;="&amp;$B268)</f>
        <v>0</v>
      </c>
      <c r="EC268" s="8">
        <f>SUMIFS('Aceite Virgen'!EC$6:EC$257,'Aceite Virgen'!$A$6:$A$257,"&gt;="&amp;$A268,'Aceite Virgen'!$B$6:$B$257,"&lt;="&amp;$B268)</f>
        <v>32.43</v>
      </c>
      <c r="EG268" s="8">
        <f>SUMIFS('Aceite Virgen'!EG$6:EG$257,'Aceite Virgen'!$A$6:$A$257,"&gt;="&amp;$A268,'Aceite Virgen'!$B$6:$B$257,"&lt;="&amp;$B268)</f>
        <v>2.5099999999999998</v>
      </c>
      <c r="EH268" s="8">
        <f>SUMIFS('Aceite Virgen'!EH$6:EH$257,'Aceite Virgen'!$A$6:$A$257,"&gt;="&amp;$A268,'Aceite Virgen'!$B$6:$B$257,"&lt;="&amp;$B268)</f>
        <v>0</v>
      </c>
      <c r="EI268" s="8">
        <f>SUMIFS('Aceite Virgen'!EI$6:EI$257,'Aceite Virgen'!$A$6:$A$257,"&gt;="&amp;$A268,'Aceite Virgen'!$B$6:$B$257,"&lt;="&amp;$B268)</f>
        <v>1.32</v>
      </c>
      <c r="EJ268" s="8">
        <f>SUMIFS('Aceite Virgen'!EJ$6:EJ$257,'Aceite Virgen'!$A$6:$A$257,"&gt;="&amp;$A268,'Aceite Virgen'!$B$6:$B$257,"&lt;="&amp;$B268)</f>
        <v>21.27</v>
      </c>
      <c r="EN268" s="8">
        <f>SUMIFS('Aceite Virgen'!EN$6:EN$257,'Aceite Virgen'!$A$6:$A$257,"&gt;="&amp;$A268,'Aceite Virgen'!$B$6:$B$257,"&lt;="&amp;$B268)</f>
        <v>5.04</v>
      </c>
      <c r="EO268" s="8">
        <f>SUMIFS('Aceite Virgen'!EO$6:EO$257,'Aceite Virgen'!$A$6:$A$257,"&gt;="&amp;$A268,'Aceite Virgen'!$B$6:$B$257,"&lt;="&amp;$B268)</f>
        <v>1.81</v>
      </c>
      <c r="EP268" s="8">
        <f>SUMIFS('Aceite Virgen'!EP$6:EP$257,'Aceite Virgen'!$A$6:$A$257,"&gt;="&amp;$A268,'Aceite Virgen'!$B$6:$B$257,"&lt;="&amp;$B268)</f>
        <v>0.66</v>
      </c>
      <c r="EQ268" s="8">
        <f>SUMIFS('Aceite Virgen'!EQ$6:EQ$257,'Aceite Virgen'!$A$6:$A$257,"&gt;="&amp;$A268,'Aceite Virgen'!$B$6:$B$257,"&lt;="&amp;$B268)</f>
        <v>47.53</v>
      </c>
      <c r="EU268" s="8">
        <f>SUMIFS('Aceite Virgen'!EU$6:EU$257,'Aceite Virgen'!$A$6:$A$257,"&gt;="&amp;$A268,'Aceite Virgen'!$B$6:$B$257,"&lt;="&amp;$B268)</f>
        <v>5.5</v>
      </c>
      <c r="EV268" s="8">
        <f>SUMIFS('Aceite Virgen'!EV$6:EV$257,'Aceite Virgen'!$A$6:$A$257,"&gt;="&amp;$A268,'Aceite Virgen'!$B$6:$B$257,"&lt;="&amp;$B268)</f>
        <v>3.39</v>
      </c>
      <c r="EW268" s="8">
        <f>SUMIFS('Aceite Virgen'!EW$6:EW$257,'Aceite Virgen'!$A$6:$A$257,"&gt;="&amp;$A268,'Aceite Virgen'!$B$6:$B$257,"&lt;="&amp;$B268)</f>
        <v>1.06</v>
      </c>
      <c r="EX268" s="8">
        <f>SUMIFS('Aceite Virgen'!EX$6:EX$257,'Aceite Virgen'!$A$6:$A$257,"&gt;="&amp;$A268,'Aceite Virgen'!$B$6:$B$257,"&lt;="&amp;$B268)</f>
        <v>28.11</v>
      </c>
      <c r="FB268" s="8">
        <f>SUMIFS('Aceite Virgen'!FB$6:FB$257,'Aceite Virgen'!$A$6:$A$257,"&gt;="&amp;$A268,'Aceite Virgen'!$B$6:$B$257,"&lt;="&amp;$B268)</f>
        <v>7.66</v>
      </c>
      <c r="FC268" s="8">
        <f>SUMIFS('Aceite Virgen'!FC$6:FC$257,'Aceite Virgen'!$A$6:$A$257,"&gt;="&amp;$A268,'Aceite Virgen'!$B$6:$B$257,"&lt;="&amp;$B268)</f>
        <v>7.42</v>
      </c>
      <c r="FD268" s="8">
        <f>SUMIFS('Aceite Virgen'!FD$6:FD$257,'Aceite Virgen'!$A$6:$A$257,"&gt;="&amp;$A268,'Aceite Virgen'!$B$6:$B$257,"&lt;="&amp;$B268)</f>
        <v>0.9</v>
      </c>
      <c r="FE268" s="8">
        <f>SUMIFS('Aceite Virgen'!FE$6:FE$257,'Aceite Virgen'!$A$6:$A$257,"&gt;="&amp;$A268,'Aceite Virgen'!$B$6:$B$257,"&lt;="&amp;$B268)</f>
        <v>49.14</v>
      </c>
      <c r="FI268" s="8">
        <f>SUMIFS('Aceite Virgen'!FI$6:FI$257,'Aceite Virgen'!$A$6:$A$257,"&gt;="&amp;$A268,'Aceite Virgen'!$B$6:$B$257,"&lt;="&amp;$B268)</f>
        <v>7.45</v>
      </c>
      <c r="FJ268" s="8">
        <f>SUMIFS('Aceite Virgen'!FJ$6:FJ$257,'Aceite Virgen'!$A$6:$A$257,"&gt;="&amp;$A268,'Aceite Virgen'!$B$6:$B$257,"&lt;="&amp;$B268)</f>
        <v>16.18</v>
      </c>
      <c r="FK268" s="8">
        <f>SUMIFS('Aceite Virgen'!FK$6:FK$257,'Aceite Virgen'!$A$6:$A$257,"&gt;="&amp;$A268,'Aceite Virgen'!$B$6:$B$257,"&lt;="&amp;$B268)</f>
        <v>3.2</v>
      </c>
      <c r="FL268" s="8">
        <f>SUMIFS('Aceite Virgen'!FL$6:FL$257,'Aceite Virgen'!$A$6:$A$257,"&gt;="&amp;$A268,'Aceite Virgen'!$B$6:$B$257,"&lt;="&amp;$B268)</f>
        <v>16.05</v>
      </c>
      <c r="FP268" s="8">
        <f>SUMIFS('Aceite Virgen'!FP$6:FP$257,'Aceite Virgen'!$A$6:$A$257,"&gt;="&amp;$A268,'Aceite Virgen'!$B$6:$B$257,"&lt;="&amp;$B268)</f>
        <v>5.9</v>
      </c>
      <c r="FQ268" s="8">
        <f>SUMIFS('Aceite Virgen'!FQ$6:FQ$257,'Aceite Virgen'!$A$6:$A$257,"&gt;="&amp;$A268,'Aceite Virgen'!$B$6:$B$257,"&lt;="&amp;$B268)</f>
        <v>9.4600000000000009</v>
      </c>
      <c r="FR268" s="8">
        <f>SUMIFS('Aceite Virgen'!FR$6:FR$257,'Aceite Virgen'!$A$6:$A$257,"&gt;="&amp;$A268,'Aceite Virgen'!$B$6:$B$257,"&lt;="&amp;$B268)</f>
        <v>1.57</v>
      </c>
      <c r="FS268" s="8">
        <f>SUMIFS('Aceite Virgen'!FS$6:FS$257,'Aceite Virgen'!$A$6:$A$257,"&gt;="&amp;$A268,'Aceite Virgen'!$B$6:$B$257,"&lt;="&amp;$B268)</f>
        <v>29.87</v>
      </c>
      <c r="FW268" s="8">
        <f>SUMIFS('Aceite Virgen'!FW$6:FW$257,'Aceite Virgen'!$A$6:$A$257,"&gt;="&amp;$A268,'Aceite Virgen'!$B$6:$B$257,"&lt;="&amp;$B268)</f>
        <v>8.7100000000000009</v>
      </c>
      <c r="FX268" s="8">
        <f>SUMIFS('Aceite Virgen'!FX$6:FX$257,'Aceite Virgen'!$A$6:$A$257,"&gt;="&amp;$A268,'Aceite Virgen'!$B$6:$B$257,"&lt;="&amp;$B268)</f>
        <v>12.75</v>
      </c>
      <c r="FY268" s="8">
        <f>SUMIFS('Aceite Virgen'!FY$6:FY$257,'Aceite Virgen'!$A$6:$A$257,"&gt;="&amp;$A268,'Aceite Virgen'!$B$6:$B$257,"&lt;="&amp;$B268)</f>
        <v>2.2599999999999998</v>
      </c>
      <c r="FZ268" s="8">
        <f>SUMIFS('Aceite Virgen'!FZ$6:FZ$257,'Aceite Virgen'!$A$6:$A$257,"&gt;="&amp;$A268,'Aceite Virgen'!$B$6:$B$257,"&lt;="&amp;$B268)</f>
        <v>65.67</v>
      </c>
      <c r="GD268" s="8">
        <f>SUMIFS('Aceite Virgen'!GD$6:GD$257,'Aceite Virgen'!$A$6:$A$257,"&gt;="&amp;$A268,'Aceite Virgen'!$B$6:$B$257,"&lt;="&amp;$B268)</f>
        <v>8.6300000000000008</v>
      </c>
      <c r="GE268" s="8">
        <f>SUMIFS('Aceite Virgen'!GE$6:GE$257,'Aceite Virgen'!$A$6:$A$257,"&gt;="&amp;$A268,'Aceite Virgen'!$B$6:$B$257,"&lt;="&amp;$B268)</f>
        <v>1.5</v>
      </c>
      <c r="GF268" s="8">
        <f>SUMIFS('Aceite Virgen'!GF$6:GF$257,'Aceite Virgen'!$A$6:$A$257,"&gt;="&amp;$A268,'Aceite Virgen'!$B$6:$B$257,"&lt;="&amp;$B268)</f>
        <v>2.67</v>
      </c>
      <c r="GG268" s="8">
        <f>SUMIFS('Aceite Virgen'!GG$6:GG$257,'Aceite Virgen'!$A$6:$A$257,"&gt;="&amp;$A268,'Aceite Virgen'!$B$6:$B$257,"&lt;="&amp;$B268)</f>
        <v>54.55</v>
      </c>
      <c r="GK268" s="8">
        <f>SUMIFS('Aceite Virgen'!GK$6:GK$257,'Aceite Virgen'!$A$6:$A$257,"&gt;="&amp;$A268,'Aceite Virgen'!$B$6:$B$257,"&lt;="&amp;$B268)</f>
        <v>3.59</v>
      </c>
      <c r="GL268" s="8">
        <f>SUMIFS('Aceite Virgen'!GL$6:GL$257,'Aceite Virgen'!$A$6:$A$257,"&gt;="&amp;$A268,'Aceite Virgen'!$B$6:$B$257,"&lt;="&amp;$B268)</f>
        <v>4.42</v>
      </c>
      <c r="GM268" s="8">
        <f>SUMIFS('Aceite Virgen'!GM$6:GM$257,'Aceite Virgen'!$A$6:$A$257,"&gt;="&amp;$A268,'Aceite Virgen'!$B$6:$B$257,"&lt;="&amp;$B268)</f>
        <v>0.52</v>
      </c>
      <c r="GN268" s="8">
        <f>SUMIFS('Aceite Virgen'!GN$6:GN$257,'Aceite Virgen'!$A$6:$A$257,"&gt;="&amp;$A268,'Aceite Virgen'!$B$6:$B$257,"&lt;="&amp;$B268)</f>
        <v>29.98</v>
      </c>
      <c r="GR268" s="8">
        <f>SUMIFS('Aceite Virgen'!GR$6:GR$257,'Aceite Virgen'!$A$6:$A$257,"&gt;="&amp;$A268,'Aceite Virgen'!$B$6:$B$257,"&lt;="&amp;$B268)</f>
        <v>0.18</v>
      </c>
      <c r="GS268" s="8">
        <f>SUMIFS('Aceite Virgen'!GS$6:GS$257,'Aceite Virgen'!$A$6:$A$257,"&gt;="&amp;$A268,'Aceite Virgen'!$B$6:$B$257,"&lt;="&amp;$B268)</f>
        <v>0.88</v>
      </c>
      <c r="GT268" s="8">
        <f>SUMIFS('Aceite Virgen'!GT$6:GT$257,'Aceite Virgen'!$A$6:$A$257,"&gt;="&amp;$A268,'Aceite Virgen'!$B$6:$B$257,"&lt;="&amp;$B268)</f>
        <v>0.08</v>
      </c>
      <c r="GU268" s="8">
        <f>SUMIFS('Aceite Virgen'!GU$6:GU$257,'Aceite Virgen'!$A$6:$A$257,"&gt;="&amp;$A268,'Aceite Virgen'!$B$6:$B$257,"&lt;="&amp;$B268)</f>
        <v>0</v>
      </c>
      <c r="GY268" s="8">
        <f>SUMIFS('Aceite Virgen'!GY$6:GY$257,'Aceite Virgen'!$A$6:$A$257,"&gt;="&amp;$A268,'Aceite Virgen'!$B$6:$B$257,"&lt;="&amp;$B268)</f>
        <v>6.66</v>
      </c>
      <c r="GZ268" s="8">
        <f>SUMIFS('Aceite Virgen'!GZ$6:GZ$257,'Aceite Virgen'!$A$6:$A$257,"&gt;="&amp;$A268,'Aceite Virgen'!$B$6:$B$257,"&lt;="&amp;$B268)</f>
        <v>0</v>
      </c>
      <c r="HA268" s="8">
        <f>SUMIFS('Aceite Virgen'!HA$6:HA$257,'Aceite Virgen'!$A$6:$A$257,"&gt;="&amp;$A268,'Aceite Virgen'!$B$6:$B$257,"&lt;="&amp;$B268)</f>
        <v>6.08</v>
      </c>
      <c r="HB268" s="8">
        <f>SUMIFS('Aceite Virgen'!HB$6:HB$257,'Aceite Virgen'!$A$6:$A$257,"&gt;="&amp;$A268,'Aceite Virgen'!$B$6:$B$257,"&lt;="&amp;$B268)</f>
        <v>22.61</v>
      </c>
    </row>
    <row r="269" spans="1:210" x14ac:dyDescent="0.3">
      <c r="A269" s="14">
        <f>'TAM Aceite Virgen'!B17</f>
        <v>2.9</v>
      </c>
      <c r="B269" s="14">
        <f>'TAM Aceite Virgen'!C17</f>
        <v>3</v>
      </c>
      <c r="C269" s="14"/>
      <c r="D269" s="8">
        <f>SUMIFS('Aceite Virgen'!D$6:D$257,'Aceite Virgen'!$A$6:$A$257,"&gt;="&amp;$A269,'Aceite Virgen'!$B$6:$B$257,"&lt;="&amp;$B269)</f>
        <v>0.5</v>
      </c>
      <c r="E269" s="8">
        <f>SUMIFS('Aceite Virgen'!E$6:E$257,'Aceite Virgen'!$A$6:$A$257,"&gt;="&amp;$A269,'Aceite Virgen'!$B$6:$B$257,"&lt;="&amp;$B269)</f>
        <v>2.21</v>
      </c>
      <c r="F269" s="8">
        <f>SUMIFS('Aceite Virgen'!F$6:F$257,'Aceite Virgen'!$A$6:$A$257,"&gt;="&amp;$A269,'Aceite Virgen'!$B$6:$B$257,"&lt;="&amp;$B269)</f>
        <v>0.28999999999999998</v>
      </c>
      <c r="G269" s="8">
        <f>SUMIFS('Aceite Virgen'!G$6:G$257,'Aceite Virgen'!$A$6:$A$257,"&gt;="&amp;$A269,'Aceite Virgen'!$B$6:$B$257,"&lt;="&amp;$B269)</f>
        <v>0</v>
      </c>
      <c r="H269" s="14"/>
      <c r="I269" s="14"/>
      <c r="J269" s="14"/>
      <c r="K269" s="8">
        <f>SUMIFS('Aceite Virgen'!K$6:K$257,'Aceite Virgen'!$A$6:$A$257,"&gt;="&amp;$A269,'Aceite Virgen'!$B$6:$B$257,"&lt;="&amp;$B269)</f>
        <v>0.15</v>
      </c>
      <c r="L269" s="8">
        <f>SUMIFS('Aceite Virgen'!L$6:L$257,'Aceite Virgen'!$A$6:$A$257,"&gt;="&amp;$A269,'Aceite Virgen'!$B$6:$B$257,"&lt;="&amp;$B269)</f>
        <v>0</v>
      </c>
      <c r="M269" s="8">
        <f>SUMIFS('Aceite Virgen'!M$6:M$257,'Aceite Virgen'!$A$6:$A$257,"&gt;="&amp;$A269,'Aceite Virgen'!$B$6:$B$257,"&lt;="&amp;$B269)</f>
        <v>0.19</v>
      </c>
      <c r="N269" s="8">
        <f>SUMIFS('Aceite Virgen'!N$6:N$257,'Aceite Virgen'!$A$6:$A$257,"&gt;="&amp;$A269,'Aceite Virgen'!$B$6:$B$257,"&lt;="&amp;$B269)</f>
        <v>0</v>
      </c>
      <c r="O269" s="14"/>
      <c r="P269" s="14"/>
      <c r="Q269" s="14"/>
      <c r="R269" s="8">
        <f>SUMIFS('Aceite Virgen'!R$6:R$257,'Aceite Virgen'!$A$6:$A$257,"&gt;="&amp;$A269,'Aceite Virgen'!$B$6:$B$257,"&lt;="&amp;$B269)</f>
        <v>0.22</v>
      </c>
      <c r="S269" s="8">
        <f>SUMIFS('Aceite Virgen'!S$6:S$257,'Aceite Virgen'!$A$6:$A$257,"&gt;="&amp;$A269,'Aceite Virgen'!$B$6:$B$257,"&lt;="&amp;$B269)</f>
        <v>0</v>
      </c>
      <c r="T269" s="8">
        <f>SUMIFS('Aceite Virgen'!T$6:T$257,'Aceite Virgen'!$A$6:$A$257,"&gt;="&amp;$A269,'Aceite Virgen'!$B$6:$B$257,"&lt;="&amp;$B269)</f>
        <v>0.31</v>
      </c>
      <c r="U269" s="8">
        <f>SUMIFS('Aceite Virgen'!U$6:U$257,'Aceite Virgen'!$A$6:$A$257,"&gt;="&amp;$A269,'Aceite Virgen'!$B$6:$B$257,"&lt;="&amp;$B269)</f>
        <v>0</v>
      </c>
      <c r="V269" s="14"/>
      <c r="W269" s="14"/>
      <c r="X269" s="14"/>
      <c r="Y269" s="8">
        <f>SUMIFS('Aceite Virgen'!Y$6:Y$257,'Aceite Virgen'!$A$6:$A$257,"&gt;="&amp;$A269,'Aceite Virgen'!$B$6:$B$257,"&lt;="&amp;$B269)</f>
        <v>1.1700000000000002</v>
      </c>
      <c r="Z269" s="8">
        <f>SUMIFS('Aceite Virgen'!Z$6:Z$257,'Aceite Virgen'!$A$6:$A$257,"&gt;="&amp;$A269,'Aceite Virgen'!$B$6:$B$257,"&lt;="&amp;$B269)</f>
        <v>0</v>
      </c>
      <c r="AA269" s="8">
        <f>SUMIFS('Aceite Virgen'!AA$6:AA$257,'Aceite Virgen'!$A$6:$A$257,"&gt;="&amp;$A269,'Aceite Virgen'!$B$6:$B$257,"&lt;="&amp;$B269)</f>
        <v>1.7200000000000002</v>
      </c>
      <c r="AB269" s="8">
        <f>SUMIFS('Aceite Virgen'!AB$6:AB$257,'Aceite Virgen'!$A$6:$A$257,"&gt;="&amp;$A269,'Aceite Virgen'!$B$6:$B$257,"&lt;="&amp;$B269)</f>
        <v>0</v>
      </c>
      <c r="AC269" s="14"/>
      <c r="AD269" s="14"/>
      <c r="AE269" s="14"/>
      <c r="AF269" s="8">
        <f>SUMIFS('Aceite Virgen'!AF$6:AF$257,'Aceite Virgen'!$A$6:$A$257,"&gt;="&amp;$A269,'Aceite Virgen'!$B$6:$B$257,"&lt;="&amp;$B269)</f>
        <v>0.09</v>
      </c>
      <c r="AG269" s="8">
        <f>SUMIFS('Aceite Virgen'!AG$6:AG$257,'Aceite Virgen'!$A$6:$A$257,"&gt;="&amp;$A269,'Aceite Virgen'!$B$6:$B$257,"&lt;="&amp;$B269)</f>
        <v>0.5</v>
      </c>
      <c r="AH269" s="8">
        <f>SUMIFS('Aceite Virgen'!AH$6:AH$257,'Aceite Virgen'!$A$6:$A$257,"&gt;="&amp;$A269,'Aceite Virgen'!$B$6:$B$257,"&lt;="&amp;$B269)</f>
        <v>0</v>
      </c>
      <c r="AI269" s="8">
        <f>SUMIFS('Aceite Virgen'!AI$6:AI$257,'Aceite Virgen'!$A$6:$A$257,"&gt;="&amp;$A269,'Aceite Virgen'!$B$6:$B$257,"&lt;="&amp;$B269)</f>
        <v>1.56</v>
      </c>
      <c r="AJ269" s="14"/>
      <c r="AK269" s="14"/>
      <c r="AL269" s="14"/>
      <c r="AM269" s="8">
        <f>SUMIFS('Aceite Virgen'!AM$6:AM$257,'Aceite Virgen'!$A$6:$A$257,"&gt;="&amp;$A269,'Aceite Virgen'!$B$6:$B$257,"&lt;="&amp;$B269)</f>
        <v>0.22</v>
      </c>
      <c r="AN269" s="8">
        <f>SUMIFS('Aceite Virgen'!AN$6:AN$257,'Aceite Virgen'!$A$6:$A$257,"&gt;="&amp;$A269,'Aceite Virgen'!$B$6:$B$257,"&lt;="&amp;$B269)</f>
        <v>0</v>
      </c>
      <c r="AO269" s="8">
        <f>SUMIFS('Aceite Virgen'!AO$6:AO$257,'Aceite Virgen'!$A$6:$A$257,"&gt;="&amp;$A269,'Aceite Virgen'!$B$6:$B$257,"&lt;="&amp;$B269)</f>
        <v>0.27</v>
      </c>
      <c r="AP269" s="8">
        <f>SUMIFS('Aceite Virgen'!AP$6:AP$257,'Aceite Virgen'!$A$6:$A$257,"&gt;="&amp;$A269,'Aceite Virgen'!$B$6:$B$257,"&lt;="&amp;$B269)</f>
        <v>0</v>
      </c>
      <c r="AQ269" s="14"/>
      <c r="AR269" s="14"/>
      <c r="AT269" s="8">
        <f>SUMIFS('Aceite Virgen'!AT$6:AT$257,'Aceite Virgen'!$A$6:$A$257,"&gt;="&amp;$A269,'Aceite Virgen'!$B$6:$B$257,"&lt;="&amp;$B269)</f>
        <v>0</v>
      </c>
      <c r="AU269" s="8">
        <f>SUMIFS('Aceite Virgen'!AU$6:AU$257,'Aceite Virgen'!$A$6:$A$257,"&gt;="&amp;$A269,'Aceite Virgen'!$B$6:$B$257,"&lt;="&amp;$B269)</f>
        <v>0</v>
      </c>
      <c r="AV269" s="8">
        <f>SUMIFS('Aceite Virgen'!AV$6:AV$257,'Aceite Virgen'!$A$6:$A$257,"&gt;="&amp;$A269,'Aceite Virgen'!$B$6:$B$257,"&lt;="&amp;$B269)</f>
        <v>0</v>
      </c>
      <c r="AW269" s="8">
        <f>SUMIFS('Aceite Virgen'!AW$6:AW$257,'Aceite Virgen'!$A$6:$A$257,"&gt;="&amp;$A269,'Aceite Virgen'!$B$6:$B$257,"&lt;="&amp;$B269)</f>
        <v>0</v>
      </c>
      <c r="BA269" s="8">
        <f>SUMIFS('Aceite Virgen'!BA$6:BA$257,'Aceite Virgen'!$A$6:$A$257,"&gt;="&amp;A269,'Aceite Virgen'!$B$6:$B$257,"&lt;="&amp;B269)</f>
        <v>0.14000000000000001</v>
      </c>
      <c r="BB269" s="8">
        <f>SUMIFS('Aceite Virgen'!BB$6:BB$257,'Aceite Virgen'!$A$6:$A$257,"&gt;="&amp;$A269,'Aceite Virgen'!$B$6:$B$257,"&lt;="&amp;$B269)</f>
        <v>1.28</v>
      </c>
      <c r="BC269" s="8">
        <f>SUMIFS('Aceite Virgen'!BC$6:BC$257,'Aceite Virgen'!$A$6:$A$257,"&gt;="&amp;$A269,'Aceite Virgen'!$B$6:$B$257,"&lt;="&amp;$B269)</f>
        <v>0</v>
      </c>
      <c r="BD269" s="8">
        <f>SUMIFS('Aceite Virgen'!BD$6:BD$257,'Aceite Virgen'!$A$6:$A$257,"&gt;="&amp;$A269,'Aceite Virgen'!$B$6:$B$257,"&lt;="&amp;$B269)</f>
        <v>0</v>
      </c>
      <c r="BH269" s="8">
        <f>SUMIFS('Aceite Virgen'!BH$6:BH$257,'Aceite Virgen'!$A$6:$A$257,"&gt;="&amp;$A269,'Aceite Virgen'!$B$6:$B$257,"&lt;="&amp;$B269)</f>
        <v>0.26</v>
      </c>
      <c r="BI269" s="8">
        <f>SUMIFS('Aceite Virgen'!BI$6:BI$257,'Aceite Virgen'!$A$6:$A$257,"&gt;="&amp;$A269,'Aceite Virgen'!$B$6:$B$257,"&lt;="&amp;$B269)</f>
        <v>3.54</v>
      </c>
      <c r="BJ269" s="8">
        <f>SUMIFS('Aceite Virgen'!BJ$6:BJ$257,'Aceite Virgen'!$A$6:$A$257,"&gt;="&amp;$A269,'Aceite Virgen'!$B$6:$B$257,"&lt;="&amp;$B269)</f>
        <v>0</v>
      </c>
      <c r="BK269" s="8">
        <f>SUMIFS('Aceite Virgen'!BK$6:BK$257,'Aceite Virgen'!$A$6:$A$257,"&gt;="&amp;$A269,'Aceite Virgen'!$B$6:$B$257,"&lt;="&amp;$B269)</f>
        <v>0</v>
      </c>
      <c r="BO269" s="8">
        <f>SUMIFS('Aceite Virgen'!BO$6:BO$257,'Aceite Virgen'!$A$6:$A$257,"&gt;="&amp;$A269,'Aceite Virgen'!$B$6:$B$257,"&lt;="&amp;$B269)</f>
        <v>0.44</v>
      </c>
      <c r="BP269" s="8">
        <f>SUMIFS('Aceite Virgen'!BP$6:BP$257,'Aceite Virgen'!$A$6:$A$257,"&gt;="&amp;$A269,'Aceite Virgen'!$B$6:$B$257,"&lt;="&amp;$B269)</f>
        <v>3.74</v>
      </c>
      <c r="BQ269" s="8">
        <f>SUMIFS('Aceite Virgen'!BQ$6:BQ$257,'Aceite Virgen'!$A$6:$A$257,"&gt;="&amp;$A269,'Aceite Virgen'!$B$6:$B$257,"&lt;="&amp;$B269)</f>
        <v>0</v>
      </c>
      <c r="BR269" s="8">
        <f>SUMIFS('Aceite Virgen'!BR$6:BR$257,'Aceite Virgen'!$A$6:$A$257,"&gt;="&amp;$A269,'Aceite Virgen'!$B$6:$B$257,"&lt;="&amp;$B269)</f>
        <v>0</v>
      </c>
      <c r="BV269" s="8">
        <f>SUMIFS('Aceite Virgen'!BV$6:BV$257,'Aceite Virgen'!$A$6:$A$257,"&gt;="&amp;$A269,'Aceite Virgen'!$B$6:$B$257,"&lt;="&amp;$B269)</f>
        <v>0.37</v>
      </c>
      <c r="BW269" s="8">
        <f>SUMIFS('Aceite Virgen'!BW$6:BW$257,'Aceite Virgen'!$A$6:$A$257,"&gt;="&amp;$A269,'Aceite Virgen'!$B$6:$B$257,"&lt;="&amp;$B269)</f>
        <v>3.44</v>
      </c>
      <c r="BX269" s="8">
        <f>SUMIFS('Aceite Virgen'!BX$6:BX$257,'Aceite Virgen'!$A$6:$A$257,"&gt;="&amp;$A269,'Aceite Virgen'!$B$6:$B$257,"&lt;="&amp;$B269)</f>
        <v>0</v>
      </c>
      <c r="BY269" s="8">
        <f>SUMIFS('Aceite Virgen'!BY$6:BY$257,'Aceite Virgen'!$A$6:$A$257,"&gt;="&amp;$A269,'Aceite Virgen'!$B$6:$B$257,"&lt;="&amp;$B269)</f>
        <v>1.06</v>
      </c>
      <c r="CC269" s="8">
        <f>SUMIFS('Aceite Virgen'!CC$6:CC$257,'Aceite Virgen'!$A$6:$A$257,"&gt;="&amp;$A269,'Aceite Virgen'!$B$6:$B$257,"&lt;="&amp;$B269)</f>
        <v>0.77</v>
      </c>
      <c r="CD269" s="8">
        <f>SUMIFS('Aceite Virgen'!CD$6:CD$257,'Aceite Virgen'!$A$6:$A$257,"&gt;="&amp;$A269,'Aceite Virgen'!$B$6:$B$257,"&lt;="&amp;$B269)</f>
        <v>3.95</v>
      </c>
      <c r="CE269" s="8">
        <f>SUMIFS('Aceite Virgen'!CE$6:CE$257,'Aceite Virgen'!$A$6:$A$257,"&gt;="&amp;$A269,'Aceite Virgen'!$B$6:$B$257,"&lt;="&amp;$B269)</f>
        <v>0</v>
      </c>
      <c r="CF269" s="8">
        <f>SUMIFS('Aceite Virgen'!CF$6:CF$257,'Aceite Virgen'!$A$6:$A$257,"&gt;="&amp;$A269,'Aceite Virgen'!$B$6:$B$257,"&lt;="&amp;$B269)</f>
        <v>19.18</v>
      </c>
      <c r="CJ269" s="8">
        <f>SUMIFS('Aceite Virgen'!CJ$6:CJ$257,'Aceite Virgen'!$A$6:$A$257,"&gt;="&amp;$A269,'Aceite Virgen'!$B$6:$B$257,"&lt;="&amp;$B269)</f>
        <v>1.1599999999999999</v>
      </c>
      <c r="CK269" s="8">
        <f>SUMIFS('Aceite Virgen'!CK$6:CK$257,'Aceite Virgen'!$A$6:$A$257,"&gt;="&amp;$A269,'Aceite Virgen'!$B$6:$B$257,"&lt;="&amp;$B269)</f>
        <v>4.63</v>
      </c>
      <c r="CL269" s="8">
        <f>SUMIFS('Aceite Virgen'!CL$6:CL$257,'Aceite Virgen'!$A$6:$A$257,"&gt;="&amp;$A269,'Aceite Virgen'!$B$6:$B$257,"&lt;="&amp;$B269)</f>
        <v>0.78</v>
      </c>
      <c r="CM269" s="8">
        <f>SUMIFS('Aceite Virgen'!CM$6:CM$257,'Aceite Virgen'!$A$6:$A$257,"&gt;="&amp;$A269,'Aceite Virgen'!$B$6:$B$257,"&lt;="&amp;$B269)</f>
        <v>0</v>
      </c>
      <c r="CQ269" s="8">
        <f>SUMIFS('Aceite Virgen'!CQ$6:CQ$257,'Aceite Virgen'!$A$6:$A$257,"&gt;="&amp;$A269,'Aceite Virgen'!$B$6:$B$257,"&lt;="&amp;$B269)</f>
        <v>3.34</v>
      </c>
      <c r="CR269" s="8">
        <f>SUMIFS('Aceite Virgen'!CR$6:CR$257,'Aceite Virgen'!$A$6:$A$257,"&gt;="&amp;$A269,'Aceite Virgen'!$B$6:$B$257,"&lt;="&amp;$B269)</f>
        <v>1.97</v>
      </c>
      <c r="CS269" s="8">
        <f>SUMIFS('Aceite Virgen'!CS$6:CS$257,'Aceite Virgen'!$A$6:$A$257,"&gt;="&amp;$A269,'Aceite Virgen'!$B$6:$B$257,"&lt;="&amp;$B269)</f>
        <v>3.79</v>
      </c>
      <c r="CT269" s="8">
        <f>SUMIFS('Aceite Virgen'!CT$6:CT$257,'Aceite Virgen'!$A$6:$A$257,"&gt;="&amp;$A269,'Aceite Virgen'!$B$6:$B$257,"&lt;="&amp;$B269)</f>
        <v>0</v>
      </c>
      <c r="CX269" s="8">
        <f>SUMIFS('Aceite Virgen'!CX$6:CX$257,'Aceite Virgen'!$A$6:$A$257,"&gt;="&amp;$A269,'Aceite Virgen'!$B$6:$B$257,"&lt;="&amp;$B269)</f>
        <v>2.78</v>
      </c>
      <c r="CY269" s="8">
        <f>SUMIFS('Aceite Virgen'!CY$6:CY$257,'Aceite Virgen'!$A$6:$A$257,"&gt;="&amp;$A269,'Aceite Virgen'!$B$6:$B$257,"&lt;="&amp;$B269)</f>
        <v>0</v>
      </c>
      <c r="CZ269" s="8">
        <f>SUMIFS('Aceite Virgen'!CZ$6:CZ$257,'Aceite Virgen'!$A$6:$A$257,"&gt;="&amp;$A269,'Aceite Virgen'!$B$6:$B$257,"&lt;="&amp;$B269)</f>
        <v>2.78</v>
      </c>
      <c r="DA269" s="8">
        <f>SUMIFS('Aceite Virgen'!DA$6:DA$257,'Aceite Virgen'!$A$6:$A$257,"&gt;="&amp;$A269,'Aceite Virgen'!$B$6:$B$257,"&lt;="&amp;$B269)</f>
        <v>8.16</v>
      </c>
      <c r="DE269" s="8">
        <f>SUMIFS('Aceite Virgen'!DE$6:DE$257,'Aceite Virgen'!$A$6:$A$257,"&gt;="&amp;$A269,'Aceite Virgen'!$B$6:$B$257,"&lt;="&amp;$B269)</f>
        <v>4.41</v>
      </c>
      <c r="DF269" s="8">
        <f>SUMIFS('Aceite Virgen'!DF$6:DF$257,'Aceite Virgen'!$A$6:$A$257,"&gt;="&amp;$A269,'Aceite Virgen'!$B$6:$B$257,"&lt;="&amp;$B269)</f>
        <v>6.84</v>
      </c>
      <c r="DG269" s="8">
        <f>SUMIFS('Aceite Virgen'!DG$6:DG$257,'Aceite Virgen'!$A$6:$A$257,"&gt;="&amp;$A269,'Aceite Virgen'!$B$6:$B$257,"&lt;="&amp;$B269)</f>
        <v>3.53</v>
      </c>
      <c r="DH269" s="8">
        <f>SUMIFS('Aceite Virgen'!DH$6:DH$257,'Aceite Virgen'!$A$6:$A$257,"&gt;="&amp;$A269,'Aceite Virgen'!$B$6:$B$257,"&lt;="&amp;$B269)</f>
        <v>8.86</v>
      </c>
      <c r="DL269" s="8">
        <f>SUMIFS('Aceite Virgen'!DL$6:DL$257,'Aceite Virgen'!$A$6:$A$257,"&gt;="&amp;$A269,'Aceite Virgen'!$B$6:$B$257,"&lt;="&amp;$B269)</f>
        <v>5.67</v>
      </c>
      <c r="DM269" s="8">
        <f>SUMIFS('Aceite Virgen'!DM$6:DM$257,'Aceite Virgen'!$A$6:$A$257,"&gt;="&amp;$A269,'Aceite Virgen'!$B$6:$B$257,"&lt;="&amp;$B269)</f>
        <v>10.59</v>
      </c>
      <c r="DN269" s="8">
        <f>SUMIFS('Aceite Virgen'!DN$6:DN$257,'Aceite Virgen'!$A$6:$A$257,"&gt;="&amp;$A269,'Aceite Virgen'!$B$6:$B$257,"&lt;="&amp;$B269)</f>
        <v>5.03</v>
      </c>
      <c r="DO269" s="8">
        <f>SUMIFS('Aceite Virgen'!DO$6:DO$257,'Aceite Virgen'!$A$6:$A$257,"&gt;="&amp;$A269,'Aceite Virgen'!$B$6:$B$257,"&lt;="&amp;$B269)</f>
        <v>3.04</v>
      </c>
      <c r="DS269" s="8">
        <f>SUMIFS('Aceite Virgen'!DS$6:DS$257,'Aceite Virgen'!$A$6:$A$257,"&gt;="&amp;$A269,'Aceite Virgen'!$B$6:$B$257,"&lt;="&amp;$B269)</f>
        <v>9.3199999999999985</v>
      </c>
      <c r="DT269" s="8">
        <f>SUMIFS('Aceite Virgen'!DT$6:DT$257,'Aceite Virgen'!$A$6:$A$257,"&gt;="&amp;$A269,'Aceite Virgen'!$B$6:$B$257,"&lt;="&amp;$B269)</f>
        <v>9.65</v>
      </c>
      <c r="DU269" s="8">
        <f>SUMIFS('Aceite Virgen'!DU$6:DU$257,'Aceite Virgen'!$A$6:$A$257,"&gt;="&amp;$A269,'Aceite Virgen'!$B$6:$B$257,"&lt;="&amp;$B269)</f>
        <v>10.17</v>
      </c>
      <c r="DV269" s="8">
        <f>SUMIFS('Aceite Virgen'!DV$6:DV$257,'Aceite Virgen'!$A$6:$A$257,"&gt;="&amp;$A269,'Aceite Virgen'!$B$6:$B$257,"&lt;="&amp;$B269)</f>
        <v>0</v>
      </c>
      <c r="DZ269" s="8">
        <f>SUMIFS('Aceite Virgen'!DZ$6:DZ$257,'Aceite Virgen'!$A$6:$A$257,"&gt;="&amp;$A269,'Aceite Virgen'!$B$6:$B$257,"&lt;="&amp;$B269)</f>
        <v>9.99</v>
      </c>
      <c r="EA269" s="8">
        <f>SUMIFS('Aceite Virgen'!EA$6:EA$257,'Aceite Virgen'!$A$6:$A$257,"&gt;="&amp;$A269,'Aceite Virgen'!$B$6:$B$257,"&lt;="&amp;$B269)</f>
        <v>23.560000000000002</v>
      </c>
      <c r="EB269" s="8">
        <f>SUMIFS('Aceite Virgen'!EB$6:EB$257,'Aceite Virgen'!$A$6:$A$257,"&gt;="&amp;$A269,'Aceite Virgen'!$B$6:$B$257,"&lt;="&amp;$B269)</f>
        <v>8.24</v>
      </c>
      <c r="EC269" s="8">
        <f>SUMIFS('Aceite Virgen'!EC$6:EC$257,'Aceite Virgen'!$A$6:$A$257,"&gt;="&amp;$A269,'Aceite Virgen'!$B$6:$B$257,"&lt;="&amp;$B269)</f>
        <v>0</v>
      </c>
      <c r="EG269" s="8">
        <f>SUMIFS('Aceite Virgen'!EG$6:EG$257,'Aceite Virgen'!$A$6:$A$257,"&gt;="&amp;$A269,'Aceite Virgen'!$B$6:$B$257,"&lt;="&amp;$B269)</f>
        <v>6.84</v>
      </c>
      <c r="EH269" s="8">
        <f>SUMIFS('Aceite Virgen'!EH$6:EH$257,'Aceite Virgen'!$A$6:$A$257,"&gt;="&amp;$A269,'Aceite Virgen'!$B$6:$B$257,"&lt;="&amp;$B269)</f>
        <v>6.55</v>
      </c>
      <c r="EI269" s="8">
        <f>SUMIFS('Aceite Virgen'!EI$6:EI$257,'Aceite Virgen'!$A$6:$A$257,"&gt;="&amp;$A269,'Aceite Virgen'!$B$6:$B$257,"&lt;="&amp;$B269)</f>
        <v>7.4700000000000006</v>
      </c>
      <c r="EJ269" s="8">
        <f>SUMIFS('Aceite Virgen'!EJ$6:EJ$257,'Aceite Virgen'!$A$6:$A$257,"&gt;="&amp;$A269,'Aceite Virgen'!$B$6:$B$257,"&lt;="&amp;$B269)</f>
        <v>0</v>
      </c>
      <c r="EN269" s="8">
        <f>SUMIFS('Aceite Virgen'!EN$6:EN$257,'Aceite Virgen'!$A$6:$A$257,"&gt;="&amp;$A269,'Aceite Virgen'!$B$6:$B$257,"&lt;="&amp;$B269)</f>
        <v>10.709999999999999</v>
      </c>
      <c r="EO269" s="8">
        <f>SUMIFS('Aceite Virgen'!EO$6:EO$257,'Aceite Virgen'!$A$6:$A$257,"&gt;="&amp;$A269,'Aceite Virgen'!$B$6:$B$257,"&lt;="&amp;$B269)</f>
        <v>13.24</v>
      </c>
      <c r="EP269" s="8">
        <f>SUMIFS('Aceite Virgen'!EP$6:EP$257,'Aceite Virgen'!$A$6:$A$257,"&gt;="&amp;$A269,'Aceite Virgen'!$B$6:$B$257,"&lt;="&amp;$B269)</f>
        <v>12.39</v>
      </c>
      <c r="EQ269" s="8">
        <f>SUMIFS('Aceite Virgen'!EQ$6:EQ$257,'Aceite Virgen'!$A$6:$A$257,"&gt;="&amp;$A269,'Aceite Virgen'!$B$6:$B$257,"&lt;="&amp;$B269)</f>
        <v>0</v>
      </c>
      <c r="EU269" s="8">
        <f>SUMIFS('Aceite Virgen'!EU$6:EU$257,'Aceite Virgen'!$A$6:$A$257,"&gt;="&amp;$A269,'Aceite Virgen'!$B$6:$B$257,"&lt;="&amp;$B269)</f>
        <v>14.52</v>
      </c>
      <c r="EV269" s="8">
        <f>SUMIFS('Aceite Virgen'!EV$6:EV$257,'Aceite Virgen'!$A$6:$A$257,"&gt;="&amp;$A269,'Aceite Virgen'!$B$6:$B$257,"&lt;="&amp;$B269)</f>
        <v>11.16</v>
      </c>
      <c r="EW269" s="8">
        <f>SUMIFS('Aceite Virgen'!EW$6:EW$257,'Aceite Virgen'!$A$6:$A$257,"&gt;="&amp;$A269,'Aceite Virgen'!$B$6:$B$257,"&lt;="&amp;$B269)</f>
        <v>18.490000000000002</v>
      </c>
      <c r="EX269" s="8">
        <f>SUMIFS('Aceite Virgen'!EX$6:EX$257,'Aceite Virgen'!$A$6:$A$257,"&gt;="&amp;$A269,'Aceite Virgen'!$B$6:$B$257,"&lt;="&amp;$B269)</f>
        <v>8.91</v>
      </c>
      <c r="FB269" s="8">
        <f>SUMIFS('Aceite Virgen'!FB$6:FB$257,'Aceite Virgen'!$A$6:$A$257,"&gt;="&amp;$A269,'Aceite Virgen'!$B$6:$B$257,"&lt;="&amp;$B269)</f>
        <v>23.73</v>
      </c>
      <c r="FC269" s="8">
        <f>SUMIFS('Aceite Virgen'!FC$6:FC$257,'Aceite Virgen'!$A$6:$A$257,"&gt;="&amp;$A269,'Aceite Virgen'!$B$6:$B$257,"&lt;="&amp;$B269)</f>
        <v>2.58</v>
      </c>
      <c r="FD269" s="8">
        <f>SUMIFS('Aceite Virgen'!FD$6:FD$257,'Aceite Virgen'!$A$6:$A$257,"&gt;="&amp;$A269,'Aceite Virgen'!$B$6:$B$257,"&lt;="&amp;$B269)</f>
        <v>33.75</v>
      </c>
      <c r="FE269" s="8">
        <f>SUMIFS('Aceite Virgen'!FE$6:FE$257,'Aceite Virgen'!$A$6:$A$257,"&gt;="&amp;$A269,'Aceite Virgen'!$B$6:$B$257,"&lt;="&amp;$B269)</f>
        <v>0.79</v>
      </c>
      <c r="FI269" s="8">
        <f>SUMIFS('Aceite Virgen'!FI$6:FI$257,'Aceite Virgen'!$A$6:$A$257,"&gt;="&amp;$A269,'Aceite Virgen'!$B$6:$B$257,"&lt;="&amp;$B269)</f>
        <v>13.4</v>
      </c>
      <c r="FJ269" s="8">
        <f>SUMIFS('Aceite Virgen'!FJ$6:FJ$257,'Aceite Virgen'!$A$6:$A$257,"&gt;="&amp;$A269,'Aceite Virgen'!$B$6:$B$257,"&lt;="&amp;$B269)</f>
        <v>3.6900000000000004</v>
      </c>
      <c r="FK269" s="8">
        <f>SUMIFS('Aceite Virgen'!FK$6:FK$257,'Aceite Virgen'!$A$6:$A$257,"&gt;="&amp;$A269,'Aceite Virgen'!$B$6:$B$257,"&lt;="&amp;$B269)</f>
        <v>19.72</v>
      </c>
      <c r="FL269" s="8">
        <f>SUMIFS('Aceite Virgen'!FL$6:FL$257,'Aceite Virgen'!$A$6:$A$257,"&gt;="&amp;$A269,'Aceite Virgen'!$B$6:$B$257,"&lt;="&amp;$B269)</f>
        <v>0.66</v>
      </c>
      <c r="FP269" s="8">
        <f>SUMIFS('Aceite Virgen'!FP$6:FP$257,'Aceite Virgen'!$A$6:$A$257,"&gt;="&amp;$A269,'Aceite Virgen'!$B$6:$B$257,"&lt;="&amp;$B269)</f>
        <v>16.21</v>
      </c>
      <c r="FQ269" s="8">
        <f>SUMIFS('Aceite Virgen'!FQ$6:FQ$257,'Aceite Virgen'!$A$6:$A$257,"&gt;="&amp;$A269,'Aceite Virgen'!$B$6:$B$257,"&lt;="&amp;$B269)</f>
        <v>3.12</v>
      </c>
      <c r="FR269" s="8">
        <f>SUMIFS('Aceite Virgen'!FR$6:FR$257,'Aceite Virgen'!$A$6:$A$257,"&gt;="&amp;$A269,'Aceite Virgen'!$B$6:$B$257,"&lt;="&amp;$B269)</f>
        <v>21.88</v>
      </c>
      <c r="FS269" s="8">
        <f>SUMIFS('Aceite Virgen'!FS$6:FS$257,'Aceite Virgen'!$A$6:$A$257,"&gt;="&amp;$A269,'Aceite Virgen'!$B$6:$B$257,"&lt;="&amp;$B269)</f>
        <v>0</v>
      </c>
      <c r="FW269" s="8">
        <f>SUMIFS('Aceite Virgen'!FW$6:FW$257,'Aceite Virgen'!$A$6:$A$257,"&gt;="&amp;$A269,'Aceite Virgen'!$B$6:$B$257,"&lt;="&amp;$B269)</f>
        <v>17.560000000000002</v>
      </c>
      <c r="FX269" s="8">
        <f>SUMIFS('Aceite Virgen'!FX$6:FX$257,'Aceite Virgen'!$A$6:$A$257,"&gt;="&amp;$A269,'Aceite Virgen'!$B$6:$B$257,"&lt;="&amp;$B269)</f>
        <v>3.93</v>
      </c>
      <c r="FY269" s="8">
        <f>SUMIFS('Aceite Virgen'!FY$6:FY$257,'Aceite Virgen'!$A$6:$A$257,"&gt;="&amp;$A269,'Aceite Virgen'!$B$6:$B$257,"&lt;="&amp;$B269)</f>
        <v>22.56</v>
      </c>
      <c r="FZ269" s="8">
        <f>SUMIFS('Aceite Virgen'!FZ$6:FZ$257,'Aceite Virgen'!$A$6:$A$257,"&gt;="&amp;$A269,'Aceite Virgen'!$B$6:$B$257,"&lt;="&amp;$B269)</f>
        <v>0</v>
      </c>
      <c r="GD269" s="8">
        <f>SUMIFS('Aceite Virgen'!GD$6:GD$257,'Aceite Virgen'!$A$6:$A$257,"&gt;="&amp;$A269,'Aceite Virgen'!$B$6:$B$257,"&lt;="&amp;$B269)</f>
        <v>12.34</v>
      </c>
      <c r="GE269" s="8">
        <f>SUMIFS('Aceite Virgen'!GE$6:GE$257,'Aceite Virgen'!$A$6:$A$257,"&gt;="&amp;$A269,'Aceite Virgen'!$B$6:$B$257,"&lt;="&amp;$B269)</f>
        <v>0</v>
      </c>
      <c r="GF269" s="8">
        <f>SUMIFS('Aceite Virgen'!GF$6:GF$257,'Aceite Virgen'!$A$6:$A$257,"&gt;="&amp;$A269,'Aceite Virgen'!$B$6:$B$257,"&lt;="&amp;$B269)</f>
        <v>17.71</v>
      </c>
      <c r="GG269" s="8">
        <f>SUMIFS('Aceite Virgen'!GG$6:GG$257,'Aceite Virgen'!$A$6:$A$257,"&gt;="&amp;$A269,'Aceite Virgen'!$B$6:$B$257,"&lt;="&amp;$B269)</f>
        <v>3.57</v>
      </c>
      <c r="GK269" s="8">
        <f>SUMIFS('Aceite Virgen'!GK$6:GK$257,'Aceite Virgen'!$A$6:$A$257,"&gt;="&amp;$A269,'Aceite Virgen'!$B$6:$B$257,"&lt;="&amp;$B269)</f>
        <v>12.84</v>
      </c>
      <c r="GL269" s="8">
        <f>SUMIFS('Aceite Virgen'!GL$6:GL$257,'Aceite Virgen'!$A$6:$A$257,"&gt;="&amp;$A269,'Aceite Virgen'!$B$6:$B$257,"&lt;="&amp;$B269)</f>
        <v>9.19</v>
      </c>
      <c r="GM269" s="8">
        <f>SUMIFS('Aceite Virgen'!GM$6:GM$257,'Aceite Virgen'!$A$6:$A$257,"&gt;="&amp;$A269,'Aceite Virgen'!$B$6:$B$257,"&lt;="&amp;$B269)</f>
        <v>15.46</v>
      </c>
      <c r="GN269" s="8">
        <f>SUMIFS('Aceite Virgen'!GN$6:GN$257,'Aceite Virgen'!$A$6:$A$257,"&gt;="&amp;$A269,'Aceite Virgen'!$B$6:$B$257,"&lt;="&amp;$B269)</f>
        <v>3.59</v>
      </c>
      <c r="GR269" s="8">
        <f>SUMIFS('Aceite Virgen'!GR$6:GR$257,'Aceite Virgen'!$A$6:$A$257,"&gt;="&amp;$A269,'Aceite Virgen'!$B$6:$B$257,"&lt;="&amp;$B269)</f>
        <v>3.26</v>
      </c>
      <c r="GS269" s="8">
        <f>SUMIFS('Aceite Virgen'!GS$6:GS$257,'Aceite Virgen'!$A$6:$A$257,"&gt;="&amp;$A269,'Aceite Virgen'!$B$6:$B$257,"&lt;="&amp;$B269)</f>
        <v>3.77</v>
      </c>
      <c r="GT269" s="8">
        <f>SUMIFS('Aceite Virgen'!GT$6:GT$257,'Aceite Virgen'!$A$6:$A$257,"&gt;="&amp;$A269,'Aceite Virgen'!$B$6:$B$257,"&lt;="&amp;$B269)</f>
        <v>3.8899999999999997</v>
      </c>
      <c r="GU269" s="8">
        <f>SUMIFS('Aceite Virgen'!GU$6:GU$257,'Aceite Virgen'!$A$6:$A$257,"&gt;="&amp;$A269,'Aceite Virgen'!$B$6:$B$257,"&lt;="&amp;$B269)</f>
        <v>0</v>
      </c>
      <c r="GY269" s="8">
        <f>SUMIFS('Aceite Virgen'!GY$6:GY$257,'Aceite Virgen'!$A$6:$A$257,"&gt;="&amp;$A269,'Aceite Virgen'!$B$6:$B$257,"&lt;="&amp;$B269)</f>
        <v>1.8800000000000001</v>
      </c>
      <c r="GZ269" s="8">
        <f>SUMIFS('Aceite Virgen'!GZ$6:GZ$257,'Aceite Virgen'!$A$6:$A$257,"&gt;="&amp;$A269,'Aceite Virgen'!$B$6:$B$257,"&lt;="&amp;$B269)</f>
        <v>0</v>
      </c>
      <c r="HA269" s="8">
        <f>SUMIFS('Aceite Virgen'!HA$6:HA$257,'Aceite Virgen'!$A$6:$A$257,"&gt;="&amp;$A269,'Aceite Virgen'!$B$6:$B$257,"&lt;="&amp;$B269)</f>
        <v>2.2400000000000002</v>
      </c>
      <c r="HB269" s="8">
        <f>SUMIFS('Aceite Virgen'!HB$6:HB$257,'Aceite Virgen'!$A$6:$A$257,"&gt;="&amp;$A269,'Aceite Virgen'!$B$6:$B$257,"&lt;="&amp;$B269)</f>
        <v>2.16</v>
      </c>
    </row>
    <row r="270" spans="1:210" x14ac:dyDescent="0.3">
      <c r="A270" s="14">
        <f>'TAM Aceite Virgen'!B18</f>
        <v>3</v>
      </c>
      <c r="B270" s="14">
        <f>'TAM Aceite Virgen'!C18</f>
        <v>3.1</v>
      </c>
      <c r="C270" s="14"/>
      <c r="D270" s="8">
        <f>SUMIFS('Aceite Virgen'!D$6:D$257,'Aceite Virgen'!$A$6:$A$257,"&gt;="&amp;$A270,'Aceite Virgen'!$B$6:$B$257,"&lt;="&amp;$B270)</f>
        <v>2.19</v>
      </c>
      <c r="E270" s="8">
        <f>SUMIFS('Aceite Virgen'!E$6:E$257,'Aceite Virgen'!$A$6:$A$257,"&gt;="&amp;$A270,'Aceite Virgen'!$B$6:$B$257,"&lt;="&amp;$B270)</f>
        <v>2.2400000000000002</v>
      </c>
      <c r="F270" s="8">
        <f>SUMIFS('Aceite Virgen'!F$6:F$257,'Aceite Virgen'!$A$6:$A$257,"&gt;="&amp;$A270,'Aceite Virgen'!$B$6:$B$257,"&lt;="&amp;$B270)</f>
        <v>1.57</v>
      </c>
      <c r="G270" s="8">
        <f>SUMIFS('Aceite Virgen'!G$6:G$257,'Aceite Virgen'!$A$6:$A$257,"&gt;="&amp;$A270,'Aceite Virgen'!$B$6:$B$257,"&lt;="&amp;$B270)</f>
        <v>2.2799999999999998</v>
      </c>
      <c r="H270" s="14"/>
      <c r="I270" s="14"/>
      <c r="J270" s="14"/>
      <c r="K270" s="8">
        <f>SUMIFS('Aceite Virgen'!K$6:K$257,'Aceite Virgen'!$A$6:$A$257,"&gt;="&amp;$A270,'Aceite Virgen'!$B$6:$B$257,"&lt;="&amp;$B270)</f>
        <v>0.87</v>
      </c>
      <c r="L270" s="8">
        <f>SUMIFS('Aceite Virgen'!L$6:L$257,'Aceite Virgen'!$A$6:$A$257,"&gt;="&amp;$A270,'Aceite Virgen'!$B$6:$B$257,"&lt;="&amp;$B270)</f>
        <v>3.24</v>
      </c>
      <c r="M270" s="8">
        <f>SUMIFS('Aceite Virgen'!M$6:M$257,'Aceite Virgen'!$A$6:$A$257,"&gt;="&amp;$A270,'Aceite Virgen'!$B$6:$B$257,"&lt;="&amp;$B270)</f>
        <v>0.11</v>
      </c>
      <c r="N270" s="8">
        <f>SUMIFS('Aceite Virgen'!N$6:N$257,'Aceite Virgen'!$A$6:$A$257,"&gt;="&amp;$A270,'Aceite Virgen'!$B$6:$B$257,"&lt;="&amp;$B270)</f>
        <v>0</v>
      </c>
      <c r="O270" s="14"/>
      <c r="P270" s="14"/>
      <c r="Q270" s="14"/>
      <c r="R270" s="8">
        <f>SUMIFS('Aceite Virgen'!R$6:R$257,'Aceite Virgen'!$A$6:$A$257,"&gt;="&amp;$A270,'Aceite Virgen'!$B$6:$B$257,"&lt;="&amp;$B270)</f>
        <v>0.18</v>
      </c>
      <c r="S270" s="8">
        <f>SUMIFS('Aceite Virgen'!S$6:S$257,'Aceite Virgen'!$A$6:$A$257,"&gt;="&amp;$A270,'Aceite Virgen'!$B$6:$B$257,"&lt;="&amp;$B270)</f>
        <v>0</v>
      </c>
      <c r="T270" s="8">
        <f>SUMIFS('Aceite Virgen'!T$6:T$257,'Aceite Virgen'!$A$6:$A$257,"&gt;="&amp;$A270,'Aceite Virgen'!$B$6:$B$257,"&lt;="&amp;$B270)</f>
        <v>0.26</v>
      </c>
      <c r="U270" s="8">
        <f>SUMIFS('Aceite Virgen'!U$6:U$257,'Aceite Virgen'!$A$6:$A$257,"&gt;="&amp;$A270,'Aceite Virgen'!$B$6:$B$257,"&lt;="&amp;$B270)</f>
        <v>0</v>
      </c>
      <c r="V270" s="14"/>
      <c r="W270" s="14"/>
      <c r="X270" s="14"/>
      <c r="Y270" s="8">
        <f>SUMIFS('Aceite Virgen'!Y$6:Y$257,'Aceite Virgen'!$A$6:$A$257,"&gt;="&amp;$A270,'Aceite Virgen'!$B$6:$B$257,"&lt;="&amp;$B270)</f>
        <v>0.46</v>
      </c>
      <c r="Z270" s="8">
        <f>SUMIFS('Aceite Virgen'!Z$6:Z$257,'Aceite Virgen'!$A$6:$A$257,"&gt;="&amp;$A270,'Aceite Virgen'!$B$6:$B$257,"&lt;="&amp;$B270)</f>
        <v>0</v>
      </c>
      <c r="AA270" s="8">
        <f>SUMIFS('Aceite Virgen'!AA$6:AA$257,'Aceite Virgen'!$A$6:$A$257,"&gt;="&amp;$A270,'Aceite Virgen'!$B$6:$B$257,"&lt;="&amp;$B270)</f>
        <v>0.68</v>
      </c>
      <c r="AB270" s="8">
        <f>SUMIFS('Aceite Virgen'!AB$6:AB$257,'Aceite Virgen'!$A$6:$A$257,"&gt;="&amp;$A270,'Aceite Virgen'!$B$6:$B$257,"&lt;="&amp;$B270)</f>
        <v>0</v>
      </c>
      <c r="AC270" s="14"/>
      <c r="AD270" s="14"/>
      <c r="AE270" s="14"/>
      <c r="AF270" s="8">
        <f>SUMIFS('Aceite Virgen'!AF$6:AF$257,'Aceite Virgen'!$A$6:$A$257,"&gt;="&amp;$A270,'Aceite Virgen'!$B$6:$B$257,"&lt;="&amp;$B270)</f>
        <v>0.32</v>
      </c>
      <c r="AG270" s="8">
        <f>SUMIFS('Aceite Virgen'!AG$6:AG$257,'Aceite Virgen'!$A$6:$A$257,"&gt;="&amp;$A270,'Aceite Virgen'!$B$6:$B$257,"&lt;="&amp;$B270)</f>
        <v>0.68</v>
      </c>
      <c r="AH270" s="8">
        <f>SUMIFS('Aceite Virgen'!AH$6:AH$257,'Aceite Virgen'!$A$6:$A$257,"&gt;="&amp;$A270,'Aceite Virgen'!$B$6:$B$257,"&lt;="&amp;$B270)</f>
        <v>0.25</v>
      </c>
      <c r="AI270" s="8">
        <f>SUMIFS('Aceite Virgen'!AI$6:AI$257,'Aceite Virgen'!$A$6:$A$257,"&gt;="&amp;$A270,'Aceite Virgen'!$B$6:$B$257,"&lt;="&amp;$B270)</f>
        <v>0</v>
      </c>
      <c r="AJ270" s="14"/>
      <c r="AK270" s="14"/>
      <c r="AL270" s="14"/>
      <c r="AM270" s="8">
        <f>SUMIFS('Aceite Virgen'!AM$6:AM$257,'Aceite Virgen'!$A$6:$A$257,"&gt;="&amp;$A270,'Aceite Virgen'!$B$6:$B$257,"&lt;="&amp;$B270)</f>
        <v>0.29000000000000004</v>
      </c>
      <c r="AN270" s="8">
        <f>SUMIFS('Aceite Virgen'!AN$6:AN$257,'Aceite Virgen'!$A$6:$A$257,"&gt;="&amp;$A270,'Aceite Virgen'!$B$6:$B$257,"&lt;="&amp;$B270)</f>
        <v>0</v>
      </c>
      <c r="AO270" s="8">
        <f>SUMIFS('Aceite Virgen'!AO$6:AO$257,'Aceite Virgen'!$A$6:$A$257,"&gt;="&amp;$A270,'Aceite Virgen'!$B$6:$B$257,"&lt;="&amp;$B270)</f>
        <v>0.25</v>
      </c>
      <c r="AP270" s="8">
        <f>SUMIFS('Aceite Virgen'!AP$6:AP$257,'Aceite Virgen'!$A$6:$A$257,"&gt;="&amp;$A270,'Aceite Virgen'!$B$6:$B$257,"&lt;="&amp;$B270)</f>
        <v>0</v>
      </c>
      <c r="AQ270" s="14"/>
      <c r="AR270" s="14"/>
      <c r="AT270" s="8">
        <f>SUMIFS('Aceite Virgen'!AT$6:AT$257,'Aceite Virgen'!$A$6:$A$257,"&gt;="&amp;$A270,'Aceite Virgen'!$B$6:$B$257,"&lt;="&amp;$B270)</f>
        <v>0.1</v>
      </c>
      <c r="AU270" s="8">
        <f>SUMIFS('Aceite Virgen'!AU$6:AU$257,'Aceite Virgen'!$A$6:$A$257,"&gt;="&amp;$A270,'Aceite Virgen'!$B$6:$B$257,"&lt;="&amp;$B270)</f>
        <v>0.56999999999999995</v>
      </c>
      <c r="AV270" s="8">
        <f>SUMIFS('Aceite Virgen'!AV$6:AV$257,'Aceite Virgen'!$A$6:$A$257,"&gt;="&amp;$A270,'Aceite Virgen'!$B$6:$B$257,"&lt;="&amp;$B270)</f>
        <v>0.05</v>
      </c>
      <c r="AW270" s="8">
        <f>SUMIFS('Aceite Virgen'!AW$6:AW$257,'Aceite Virgen'!$A$6:$A$257,"&gt;="&amp;$A270,'Aceite Virgen'!$B$6:$B$257,"&lt;="&amp;$B270)</f>
        <v>0</v>
      </c>
      <c r="BA270" s="8">
        <f>SUMIFS('Aceite Virgen'!BA$6:BA$257,'Aceite Virgen'!$A$6:$A$257,"&gt;="&amp;A270,'Aceite Virgen'!$B$6:$B$257,"&lt;="&amp;B270)</f>
        <v>0</v>
      </c>
      <c r="BB270" s="8">
        <f>SUMIFS('Aceite Virgen'!BB$6:BB$257,'Aceite Virgen'!$A$6:$A$257,"&gt;="&amp;$A270,'Aceite Virgen'!$B$6:$B$257,"&lt;="&amp;$B270)</f>
        <v>0</v>
      </c>
      <c r="BC270" s="8">
        <f>SUMIFS('Aceite Virgen'!BC$6:BC$257,'Aceite Virgen'!$A$6:$A$257,"&gt;="&amp;$A270,'Aceite Virgen'!$B$6:$B$257,"&lt;="&amp;$B270)</f>
        <v>0</v>
      </c>
      <c r="BD270" s="8">
        <f>SUMIFS('Aceite Virgen'!BD$6:BD$257,'Aceite Virgen'!$A$6:$A$257,"&gt;="&amp;$A270,'Aceite Virgen'!$B$6:$B$257,"&lt;="&amp;$B270)</f>
        <v>0</v>
      </c>
      <c r="BH270" s="8">
        <f>SUMIFS('Aceite Virgen'!BH$6:BH$257,'Aceite Virgen'!$A$6:$A$257,"&gt;="&amp;$A270,'Aceite Virgen'!$B$6:$B$257,"&lt;="&amp;$B270)</f>
        <v>0</v>
      </c>
      <c r="BI270" s="8">
        <f>SUMIFS('Aceite Virgen'!BI$6:BI$257,'Aceite Virgen'!$A$6:$A$257,"&gt;="&amp;$A270,'Aceite Virgen'!$B$6:$B$257,"&lt;="&amp;$B270)</f>
        <v>0</v>
      </c>
      <c r="BJ270" s="8">
        <f>SUMIFS('Aceite Virgen'!BJ$6:BJ$257,'Aceite Virgen'!$A$6:$A$257,"&gt;="&amp;$A270,'Aceite Virgen'!$B$6:$B$257,"&lt;="&amp;$B270)</f>
        <v>0</v>
      </c>
      <c r="BK270" s="8">
        <f>SUMIFS('Aceite Virgen'!BK$6:BK$257,'Aceite Virgen'!$A$6:$A$257,"&gt;="&amp;$A270,'Aceite Virgen'!$B$6:$B$257,"&lt;="&amp;$B270)</f>
        <v>0</v>
      </c>
      <c r="BO270" s="8">
        <f>SUMIFS('Aceite Virgen'!BO$6:BO$257,'Aceite Virgen'!$A$6:$A$257,"&gt;="&amp;$A270,'Aceite Virgen'!$B$6:$B$257,"&lt;="&amp;$B270)</f>
        <v>0</v>
      </c>
      <c r="BP270" s="8">
        <f>SUMIFS('Aceite Virgen'!BP$6:BP$257,'Aceite Virgen'!$A$6:$A$257,"&gt;="&amp;$A270,'Aceite Virgen'!$B$6:$B$257,"&lt;="&amp;$B270)</f>
        <v>0</v>
      </c>
      <c r="BQ270" s="8">
        <f>SUMIFS('Aceite Virgen'!BQ$6:BQ$257,'Aceite Virgen'!$A$6:$A$257,"&gt;="&amp;$A270,'Aceite Virgen'!$B$6:$B$257,"&lt;="&amp;$B270)</f>
        <v>0</v>
      </c>
      <c r="BR270" s="8">
        <f>SUMIFS('Aceite Virgen'!BR$6:BR$257,'Aceite Virgen'!$A$6:$A$257,"&gt;="&amp;$A270,'Aceite Virgen'!$B$6:$B$257,"&lt;="&amp;$B270)</f>
        <v>0</v>
      </c>
      <c r="BV270" s="8">
        <f>SUMIFS('Aceite Virgen'!BV$6:BV$257,'Aceite Virgen'!$A$6:$A$257,"&gt;="&amp;$A270,'Aceite Virgen'!$B$6:$B$257,"&lt;="&amp;$B270)</f>
        <v>0.04</v>
      </c>
      <c r="BW270" s="8">
        <f>SUMIFS('Aceite Virgen'!BW$6:BW$257,'Aceite Virgen'!$A$6:$A$257,"&gt;="&amp;$A270,'Aceite Virgen'!$B$6:$B$257,"&lt;="&amp;$B270)</f>
        <v>0</v>
      </c>
      <c r="BX270" s="8">
        <f>SUMIFS('Aceite Virgen'!BX$6:BX$257,'Aceite Virgen'!$A$6:$A$257,"&gt;="&amp;$A270,'Aceite Virgen'!$B$6:$B$257,"&lt;="&amp;$B270)</f>
        <v>0</v>
      </c>
      <c r="BY270" s="8">
        <f>SUMIFS('Aceite Virgen'!BY$6:BY$257,'Aceite Virgen'!$A$6:$A$257,"&gt;="&amp;$A270,'Aceite Virgen'!$B$6:$B$257,"&lt;="&amp;$B270)</f>
        <v>0</v>
      </c>
      <c r="CC270" s="8">
        <f>SUMIFS('Aceite Virgen'!CC$6:CC$257,'Aceite Virgen'!$A$6:$A$257,"&gt;="&amp;$A270,'Aceite Virgen'!$B$6:$B$257,"&lt;="&amp;$B270)</f>
        <v>0</v>
      </c>
      <c r="CD270" s="8">
        <f>SUMIFS('Aceite Virgen'!CD$6:CD$257,'Aceite Virgen'!$A$6:$A$257,"&gt;="&amp;$A270,'Aceite Virgen'!$B$6:$B$257,"&lt;="&amp;$B270)</f>
        <v>0</v>
      </c>
      <c r="CE270" s="8">
        <f>SUMIFS('Aceite Virgen'!CE$6:CE$257,'Aceite Virgen'!$A$6:$A$257,"&gt;="&amp;$A270,'Aceite Virgen'!$B$6:$B$257,"&lt;="&amp;$B270)</f>
        <v>0</v>
      </c>
      <c r="CF270" s="8">
        <f>SUMIFS('Aceite Virgen'!CF$6:CF$257,'Aceite Virgen'!$A$6:$A$257,"&gt;="&amp;$A270,'Aceite Virgen'!$B$6:$B$257,"&lt;="&amp;$B270)</f>
        <v>0</v>
      </c>
      <c r="CJ270" s="8">
        <f>SUMIFS('Aceite Virgen'!CJ$6:CJ$257,'Aceite Virgen'!$A$6:$A$257,"&gt;="&amp;$A270,'Aceite Virgen'!$B$6:$B$257,"&lt;="&amp;$B270)</f>
        <v>0</v>
      </c>
      <c r="CK270" s="8">
        <f>SUMIFS('Aceite Virgen'!CK$6:CK$257,'Aceite Virgen'!$A$6:$A$257,"&gt;="&amp;$A270,'Aceite Virgen'!$B$6:$B$257,"&lt;="&amp;$B270)</f>
        <v>0</v>
      </c>
      <c r="CL270" s="8">
        <f>SUMIFS('Aceite Virgen'!CL$6:CL$257,'Aceite Virgen'!$A$6:$A$257,"&gt;="&amp;$A270,'Aceite Virgen'!$B$6:$B$257,"&lt;="&amp;$B270)</f>
        <v>0</v>
      </c>
      <c r="CM270" s="8">
        <f>SUMIFS('Aceite Virgen'!CM$6:CM$257,'Aceite Virgen'!$A$6:$A$257,"&gt;="&amp;$A270,'Aceite Virgen'!$B$6:$B$257,"&lt;="&amp;$B270)</f>
        <v>0</v>
      </c>
      <c r="CQ270" s="8">
        <f>SUMIFS('Aceite Virgen'!CQ$6:CQ$257,'Aceite Virgen'!$A$6:$A$257,"&gt;="&amp;$A270,'Aceite Virgen'!$B$6:$B$257,"&lt;="&amp;$B270)</f>
        <v>0.86</v>
      </c>
      <c r="CR270" s="8">
        <f>SUMIFS('Aceite Virgen'!CR$6:CR$257,'Aceite Virgen'!$A$6:$A$257,"&gt;="&amp;$A270,'Aceite Virgen'!$B$6:$B$257,"&lt;="&amp;$B270)</f>
        <v>0</v>
      </c>
      <c r="CS270" s="8">
        <f>SUMIFS('Aceite Virgen'!CS$6:CS$257,'Aceite Virgen'!$A$6:$A$257,"&gt;="&amp;$A270,'Aceite Virgen'!$B$6:$B$257,"&lt;="&amp;$B270)</f>
        <v>0.90999999999999992</v>
      </c>
      <c r="CT270" s="8">
        <f>SUMIFS('Aceite Virgen'!CT$6:CT$257,'Aceite Virgen'!$A$6:$A$257,"&gt;="&amp;$A270,'Aceite Virgen'!$B$6:$B$257,"&lt;="&amp;$B270)</f>
        <v>2.13</v>
      </c>
      <c r="CX270" s="8">
        <f>SUMIFS('Aceite Virgen'!CX$6:CX$257,'Aceite Virgen'!$A$6:$A$257,"&gt;="&amp;$A270,'Aceite Virgen'!$B$6:$B$257,"&lt;="&amp;$B270)</f>
        <v>0.72</v>
      </c>
      <c r="CY270" s="8">
        <f>SUMIFS('Aceite Virgen'!CY$6:CY$257,'Aceite Virgen'!$A$6:$A$257,"&gt;="&amp;$A270,'Aceite Virgen'!$B$6:$B$257,"&lt;="&amp;$B270)</f>
        <v>0</v>
      </c>
      <c r="CZ270" s="8">
        <f>SUMIFS('Aceite Virgen'!CZ$6:CZ$257,'Aceite Virgen'!$A$6:$A$257,"&gt;="&amp;$A270,'Aceite Virgen'!$B$6:$B$257,"&lt;="&amp;$B270)</f>
        <v>1.01</v>
      </c>
      <c r="DA270" s="8">
        <f>SUMIFS('Aceite Virgen'!DA$6:DA$257,'Aceite Virgen'!$A$6:$A$257,"&gt;="&amp;$A270,'Aceite Virgen'!$B$6:$B$257,"&lt;="&amp;$B270)</f>
        <v>0</v>
      </c>
      <c r="DE270" s="8">
        <f>SUMIFS('Aceite Virgen'!DE$6:DE$257,'Aceite Virgen'!$A$6:$A$257,"&gt;="&amp;$A270,'Aceite Virgen'!$B$6:$B$257,"&lt;="&amp;$B270)</f>
        <v>0.91</v>
      </c>
      <c r="DF270" s="8">
        <f>SUMIFS('Aceite Virgen'!DF$6:DF$257,'Aceite Virgen'!$A$6:$A$257,"&gt;="&amp;$A270,'Aceite Virgen'!$B$6:$B$257,"&lt;="&amp;$B270)</f>
        <v>0.61</v>
      </c>
      <c r="DG270" s="8">
        <f>SUMIFS('Aceite Virgen'!DG$6:DG$257,'Aceite Virgen'!$A$6:$A$257,"&gt;="&amp;$A270,'Aceite Virgen'!$B$6:$B$257,"&lt;="&amp;$B270)</f>
        <v>0.92</v>
      </c>
      <c r="DH270" s="8">
        <f>SUMIFS('Aceite Virgen'!DH$6:DH$257,'Aceite Virgen'!$A$6:$A$257,"&gt;="&amp;$A270,'Aceite Virgen'!$B$6:$B$257,"&lt;="&amp;$B270)</f>
        <v>0</v>
      </c>
      <c r="DL270" s="8">
        <f>SUMIFS('Aceite Virgen'!DL$6:DL$257,'Aceite Virgen'!$A$6:$A$257,"&gt;="&amp;$A270,'Aceite Virgen'!$B$6:$B$257,"&lt;="&amp;$B270)</f>
        <v>7.48</v>
      </c>
      <c r="DM270" s="8">
        <f>SUMIFS('Aceite Virgen'!DM$6:DM$257,'Aceite Virgen'!$A$6:$A$257,"&gt;="&amp;$A270,'Aceite Virgen'!$B$6:$B$257,"&lt;="&amp;$B270)</f>
        <v>13.49</v>
      </c>
      <c r="DN270" s="8">
        <f>SUMIFS('Aceite Virgen'!DN$6:DN$257,'Aceite Virgen'!$A$6:$A$257,"&gt;="&amp;$A270,'Aceite Virgen'!$B$6:$B$257,"&lt;="&amp;$B270)</f>
        <v>0</v>
      </c>
      <c r="DO270" s="8">
        <f>SUMIFS('Aceite Virgen'!DO$6:DO$257,'Aceite Virgen'!$A$6:$A$257,"&gt;="&amp;$A270,'Aceite Virgen'!$B$6:$B$257,"&lt;="&amp;$B270)</f>
        <v>49.94</v>
      </c>
      <c r="DS270" s="8">
        <f>SUMIFS('Aceite Virgen'!DS$6:DS$257,'Aceite Virgen'!$A$6:$A$257,"&gt;="&amp;$A270,'Aceite Virgen'!$B$6:$B$257,"&lt;="&amp;$B270)</f>
        <v>2.5500000000000003</v>
      </c>
      <c r="DT270" s="8">
        <f>SUMIFS('Aceite Virgen'!DT$6:DT$257,'Aceite Virgen'!$A$6:$A$257,"&gt;="&amp;$A270,'Aceite Virgen'!$B$6:$B$257,"&lt;="&amp;$B270)</f>
        <v>7.5600000000000005</v>
      </c>
      <c r="DU270" s="8">
        <f>SUMIFS('Aceite Virgen'!DU$6:DU$257,'Aceite Virgen'!$A$6:$A$257,"&gt;="&amp;$A270,'Aceite Virgen'!$B$6:$B$257,"&lt;="&amp;$B270)</f>
        <v>0.87999999999999989</v>
      </c>
      <c r="DV270" s="8">
        <f>SUMIFS('Aceite Virgen'!DV$6:DV$257,'Aceite Virgen'!$A$6:$A$257,"&gt;="&amp;$A270,'Aceite Virgen'!$B$6:$B$257,"&lt;="&amp;$B270)</f>
        <v>16.48</v>
      </c>
      <c r="DZ270" s="8">
        <f>SUMIFS('Aceite Virgen'!DZ$6:DZ$257,'Aceite Virgen'!$A$6:$A$257,"&gt;="&amp;$A270,'Aceite Virgen'!$B$6:$B$257,"&lt;="&amp;$B270)</f>
        <v>3.19</v>
      </c>
      <c r="EA270" s="8">
        <f>SUMIFS('Aceite Virgen'!EA$6:EA$257,'Aceite Virgen'!$A$6:$A$257,"&gt;="&amp;$A270,'Aceite Virgen'!$B$6:$B$257,"&lt;="&amp;$B270)</f>
        <v>0.81</v>
      </c>
      <c r="EB270" s="8">
        <f>SUMIFS('Aceite Virgen'!EB$6:EB$257,'Aceite Virgen'!$A$6:$A$257,"&gt;="&amp;$A270,'Aceite Virgen'!$B$6:$B$257,"&lt;="&amp;$B270)</f>
        <v>2.83</v>
      </c>
      <c r="EC270" s="8">
        <f>SUMIFS('Aceite Virgen'!EC$6:EC$257,'Aceite Virgen'!$A$6:$A$257,"&gt;="&amp;$A270,'Aceite Virgen'!$B$6:$B$257,"&lt;="&amp;$B270)</f>
        <v>14.28</v>
      </c>
      <c r="EG270" s="8">
        <f>SUMIFS('Aceite Virgen'!EG$6:EG$257,'Aceite Virgen'!$A$6:$A$257,"&gt;="&amp;$A270,'Aceite Virgen'!$B$6:$B$257,"&lt;="&amp;$B270)</f>
        <v>2.4899999999999998</v>
      </c>
      <c r="EH270" s="8">
        <f>SUMIFS('Aceite Virgen'!EH$6:EH$257,'Aceite Virgen'!$A$6:$A$257,"&gt;="&amp;$A270,'Aceite Virgen'!$B$6:$B$257,"&lt;="&amp;$B270)</f>
        <v>0.56999999999999995</v>
      </c>
      <c r="EI270" s="8">
        <f>SUMIFS('Aceite Virgen'!EI$6:EI$257,'Aceite Virgen'!$A$6:$A$257,"&gt;="&amp;$A270,'Aceite Virgen'!$B$6:$B$257,"&lt;="&amp;$B270)</f>
        <v>2.7600000000000002</v>
      </c>
      <c r="EJ270" s="8">
        <f>SUMIFS('Aceite Virgen'!EJ$6:EJ$257,'Aceite Virgen'!$A$6:$A$257,"&gt;="&amp;$A270,'Aceite Virgen'!$B$6:$B$257,"&lt;="&amp;$B270)</f>
        <v>5.53</v>
      </c>
      <c r="EN270" s="8">
        <f>SUMIFS('Aceite Virgen'!EN$6:EN$257,'Aceite Virgen'!$A$6:$A$257,"&gt;="&amp;$A270,'Aceite Virgen'!$B$6:$B$257,"&lt;="&amp;$B270)</f>
        <v>4.0199999999999996</v>
      </c>
      <c r="EO270" s="8">
        <f>SUMIFS('Aceite Virgen'!EO$6:EO$257,'Aceite Virgen'!$A$6:$A$257,"&gt;="&amp;$A270,'Aceite Virgen'!$B$6:$B$257,"&lt;="&amp;$B270)</f>
        <v>2.61</v>
      </c>
      <c r="EP270" s="8">
        <f>SUMIFS('Aceite Virgen'!EP$6:EP$257,'Aceite Virgen'!$A$6:$A$257,"&gt;="&amp;$A270,'Aceite Virgen'!$B$6:$B$257,"&lt;="&amp;$B270)</f>
        <v>5.24</v>
      </c>
      <c r="EQ270" s="8">
        <f>SUMIFS('Aceite Virgen'!EQ$6:EQ$257,'Aceite Virgen'!$A$6:$A$257,"&gt;="&amp;$A270,'Aceite Virgen'!$B$6:$B$257,"&lt;="&amp;$B270)</f>
        <v>4.59</v>
      </c>
      <c r="EU270" s="8">
        <f>SUMIFS('Aceite Virgen'!EU$6:EU$257,'Aceite Virgen'!$A$6:$A$257,"&gt;="&amp;$A270,'Aceite Virgen'!$B$6:$B$257,"&lt;="&amp;$B270)</f>
        <v>4.5999999999999996</v>
      </c>
      <c r="EV270" s="8">
        <f>SUMIFS('Aceite Virgen'!EV$6:EV$257,'Aceite Virgen'!$A$6:$A$257,"&gt;="&amp;$A270,'Aceite Virgen'!$B$6:$B$257,"&lt;="&amp;$B270)</f>
        <v>2.67</v>
      </c>
      <c r="EW270" s="8">
        <f>SUMIFS('Aceite Virgen'!EW$6:EW$257,'Aceite Virgen'!$A$6:$A$257,"&gt;="&amp;$A270,'Aceite Virgen'!$B$6:$B$257,"&lt;="&amp;$B270)</f>
        <v>2.8800000000000003</v>
      </c>
      <c r="EX270" s="8">
        <f>SUMIFS('Aceite Virgen'!EX$6:EX$257,'Aceite Virgen'!$A$6:$A$257,"&gt;="&amp;$A270,'Aceite Virgen'!$B$6:$B$257,"&lt;="&amp;$B270)</f>
        <v>14.87</v>
      </c>
      <c r="FB270" s="8">
        <f>SUMIFS('Aceite Virgen'!FB$6:FB$257,'Aceite Virgen'!$A$6:$A$257,"&gt;="&amp;$A270,'Aceite Virgen'!$B$6:$B$257,"&lt;="&amp;$B270)</f>
        <v>2.78</v>
      </c>
      <c r="FC270" s="8">
        <f>SUMIFS('Aceite Virgen'!FC$6:FC$257,'Aceite Virgen'!$A$6:$A$257,"&gt;="&amp;$A270,'Aceite Virgen'!$B$6:$B$257,"&lt;="&amp;$B270)</f>
        <v>1.44</v>
      </c>
      <c r="FD270" s="8">
        <f>SUMIFS('Aceite Virgen'!FD$6:FD$257,'Aceite Virgen'!$A$6:$A$257,"&gt;="&amp;$A270,'Aceite Virgen'!$B$6:$B$257,"&lt;="&amp;$B270)</f>
        <v>3.79</v>
      </c>
      <c r="FE270" s="8">
        <f>SUMIFS('Aceite Virgen'!FE$6:FE$257,'Aceite Virgen'!$A$6:$A$257,"&gt;="&amp;$A270,'Aceite Virgen'!$B$6:$B$257,"&lt;="&amp;$B270)</f>
        <v>0</v>
      </c>
      <c r="FI270" s="8">
        <f>SUMIFS('Aceite Virgen'!FI$6:FI$257,'Aceite Virgen'!$A$6:$A$257,"&gt;="&amp;$A270,'Aceite Virgen'!$B$6:$B$257,"&lt;="&amp;$B270)</f>
        <v>2.0300000000000002</v>
      </c>
      <c r="FJ270" s="8">
        <f>SUMIFS('Aceite Virgen'!FJ$6:FJ$257,'Aceite Virgen'!$A$6:$A$257,"&gt;="&amp;$A270,'Aceite Virgen'!$B$6:$B$257,"&lt;="&amp;$B270)</f>
        <v>1.85</v>
      </c>
      <c r="FK270" s="8">
        <f>SUMIFS('Aceite Virgen'!FK$6:FK$257,'Aceite Virgen'!$A$6:$A$257,"&gt;="&amp;$A270,'Aceite Virgen'!$B$6:$B$257,"&lt;="&amp;$B270)</f>
        <v>2.35</v>
      </c>
      <c r="FL270" s="8">
        <f>SUMIFS('Aceite Virgen'!FL$6:FL$257,'Aceite Virgen'!$A$6:$A$257,"&gt;="&amp;$A270,'Aceite Virgen'!$B$6:$B$257,"&lt;="&amp;$B270)</f>
        <v>0</v>
      </c>
      <c r="FP270" s="8">
        <f>SUMIFS('Aceite Virgen'!FP$6:FP$257,'Aceite Virgen'!$A$6:$A$257,"&gt;="&amp;$A270,'Aceite Virgen'!$B$6:$B$257,"&lt;="&amp;$B270)</f>
        <v>0.52</v>
      </c>
      <c r="FQ270" s="8">
        <f>SUMIFS('Aceite Virgen'!FQ$6:FQ$257,'Aceite Virgen'!$A$6:$A$257,"&gt;="&amp;$A270,'Aceite Virgen'!$B$6:$B$257,"&lt;="&amp;$B270)</f>
        <v>1.57</v>
      </c>
      <c r="FR270" s="8">
        <f>SUMIFS('Aceite Virgen'!FR$6:FR$257,'Aceite Virgen'!$A$6:$A$257,"&gt;="&amp;$A270,'Aceite Virgen'!$B$6:$B$257,"&lt;="&amp;$B270)</f>
        <v>0</v>
      </c>
      <c r="FS270" s="8">
        <f>SUMIFS('Aceite Virgen'!FS$6:FS$257,'Aceite Virgen'!$A$6:$A$257,"&gt;="&amp;$A270,'Aceite Virgen'!$B$6:$B$257,"&lt;="&amp;$B270)</f>
        <v>2.35</v>
      </c>
      <c r="FW270" s="8">
        <f>SUMIFS('Aceite Virgen'!FW$6:FW$257,'Aceite Virgen'!$A$6:$A$257,"&gt;="&amp;$A270,'Aceite Virgen'!$B$6:$B$257,"&lt;="&amp;$B270)</f>
        <v>0.1</v>
      </c>
      <c r="FX270" s="8">
        <f>SUMIFS('Aceite Virgen'!FX$6:FX$257,'Aceite Virgen'!$A$6:$A$257,"&gt;="&amp;$A270,'Aceite Virgen'!$B$6:$B$257,"&lt;="&amp;$B270)</f>
        <v>0</v>
      </c>
      <c r="FY270" s="8">
        <f>SUMIFS('Aceite Virgen'!FY$6:FY$257,'Aceite Virgen'!$A$6:$A$257,"&gt;="&amp;$A270,'Aceite Virgen'!$B$6:$B$257,"&lt;="&amp;$B270)</f>
        <v>0.14000000000000001</v>
      </c>
      <c r="FZ270" s="8">
        <f>SUMIFS('Aceite Virgen'!FZ$6:FZ$257,'Aceite Virgen'!$A$6:$A$257,"&gt;="&amp;$A270,'Aceite Virgen'!$B$6:$B$257,"&lt;="&amp;$B270)</f>
        <v>0</v>
      </c>
      <c r="GD270" s="8">
        <f>SUMIFS('Aceite Virgen'!GD$6:GD$257,'Aceite Virgen'!$A$6:$A$257,"&gt;="&amp;$A270,'Aceite Virgen'!$B$6:$B$257,"&lt;="&amp;$B270)</f>
        <v>0.18</v>
      </c>
      <c r="GE270" s="8">
        <f>SUMIFS('Aceite Virgen'!GE$6:GE$257,'Aceite Virgen'!$A$6:$A$257,"&gt;="&amp;$A270,'Aceite Virgen'!$B$6:$B$257,"&lt;="&amp;$B270)</f>
        <v>0.99</v>
      </c>
      <c r="GF270" s="8">
        <f>SUMIFS('Aceite Virgen'!GF$6:GF$257,'Aceite Virgen'!$A$6:$A$257,"&gt;="&amp;$A270,'Aceite Virgen'!$B$6:$B$257,"&lt;="&amp;$B270)</f>
        <v>0</v>
      </c>
      <c r="GG270" s="8">
        <f>SUMIFS('Aceite Virgen'!GG$6:GG$257,'Aceite Virgen'!$A$6:$A$257,"&gt;="&amp;$A270,'Aceite Virgen'!$B$6:$B$257,"&lt;="&amp;$B270)</f>
        <v>0</v>
      </c>
      <c r="GK270" s="8">
        <f>SUMIFS('Aceite Virgen'!GK$6:GK$257,'Aceite Virgen'!$A$6:$A$257,"&gt;="&amp;$A270,'Aceite Virgen'!$B$6:$B$257,"&lt;="&amp;$B270)</f>
        <v>0.61</v>
      </c>
      <c r="GL270" s="8">
        <f>SUMIFS('Aceite Virgen'!GL$6:GL$257,'Aceite Virgen'!$A$6:$A$257,"&gt;="&amp;$A270,'Aceite Virgen'!$B$6:$B$257,"&lt;="&amp;$B270)</f>
        <v>0</v>
      </c>
      <c r="GM270" s="8">
        <f>SUMIFS('Aceite Virgen'!GM$6:GM$257,'Aceite Virgen'!$A$6:$A$257,"&gt;="&amp;$A270,'Aceite Virgen'!$B$6:$B$257,"&lt;="&amp;$B270)</f>
        <v>0.24</v>
      </c>
      <c r="GN270" s="8">
        <f>SUMIFS('Aceite Virgen'!GN$6:GN$257,'Aceite Virgen'!$A$6:$A$257,"&gt;="&amp;$A270,'Aceite Virgen'!$B$6:$B$257,"&lt;="&amp;$B270)</f>
        <v>0</v>
      </c>
      <c r="GR270" s="8">
        <f>SUMIFS('Aceite Virgen'!GR$6:GR$257,'Aceite Virgen'!$A$6:$A$257,"&gt;="&amp;$A270,'Aceite Virgen'!$B$6:$B$257,"&lt;="&amp;$B270)</f>
        <v>0.43</v>
      </c>
      <c r="GS270" s="8">
        <f>SUMIFS('Aceite Virgen'!GS$6:GS$257,'Aceite Virgen'!$A$6:$A$257,"&gt;="&amp;$A270,'Aceite Virgen'!$B$6:$B$257,"&lt;="&amp;$B270)</f>
        <v>3.24</v>
      </c>
      <c r="GT270" s="8">
        <f>SUMIFS('Aceite Virgen'!GT$6:GT$257,'Aceite Virgen'!$A$6:$A$257,"&gt;="&amp;$A270,'Aceite Virgen'!$B$6:$B$257,"&lt;="&amp;$B270)</f>
        <v>0</v>
      </c>
      <c r="GU270" s="8">
        <f>SUMIFS('Aceite Virgen'!GU$6:GU$257,'Aceite Virgen'!$A$6:$A$257,"&gt;="&amp;$A270,'Aceite Virgen'!$B$6:$B$257,"&lt;="&amp;$B270)</f>
        <v>0</v>
      </c>
      <c r="GY270" s="8">
        <f>SUMIFS('Aceite Virgen'!GY$6:GY$257,'Aceite Virgen'!$A$6:$A$257,"&gt;="&amp;$A270,'Aceite Virgen'!$B$6:$B$257,"&lt;="&amp;$B270)</f>
        <v>0.69</v>
      </c>
      <c r="GZ270" s="8">
        <f>SUMIFS('Aceite Virgen'!GZ$6:GZ$257,'Aceite Virgen'!$A$6:$A$257,"&gt;="&amp;$A270,'Aceite Virgen'!$B$6:$B$257,"&lt;="&amp;$B270)</f>
        <v>0</v>
      </c>
      <c r="HA270" s="8">
        <f>SUMIFS('Aceite Virgen'!HA$6:HA$257,'Aceite Virgen'!$A$6:$A$257,"&gt;="&amp;$A270,'Aceite Virgen'!$B$6:$B$257,"&lt;="&amp;$B270)</f>
        <v>0.7</v>
      </c>
      <c r="HB270" s="8">
        <f>SUMIFS('Aceite Virgen'!HB$6:HB$257,'Aceite Virgen'!$A$6:$A$257,"&gt;="&amp;$A270,'Aceite Virgen'!$B$6:$B$257,"&lt;="&amp;$B270)</f>
        <v>0</v>
      </c>
    </row>
    <row r="271" spans="1:210" x14ac:dyDescent="0.3">
      <c r="A271" s="14">
        <f>'TAM Aceite Virgen'!B19</f>
        <v>3.1</v>
      </c>
      <c r="B271" s="14">
        <f>'TAM Aceite Virgen'!C19</f>
        <v>3.2</v>
      </c>
      <c r="C271" s="14"/>
      <c r="D271" s="8">
        <f>SUMIFS('Aceite Virgen'!D$6:D$257,'Aceite Virgen'!$A$6:$A$257,"&gt;="&amp;$A271,'Aceite Virgen'!$B$6:$B$257,"&lt;="&amp;$B271)</f>
        <v>0.3</v>
      </c>
      <c r="E271" s="8">
        <f>SUMIFS('Aceite Virgen'!E$6:E$257,'Aceite Virgen'!$A$6:$A$257,"&gt;="&amp;$A271,'Aceite Virgen'!$B$6:$B$257,"&lt;="&amp;$B271)</f>
        <v>2.34</v>
      </c>
      <c r="F271" s="8">
        <f>SUMIFS('Aceite Virgen'!F$6:F$257,'Aceite Virgen'!$A$6:$A$257,"&gt;="&amp;$A271,'Aceite Virgen'!$B$6:$B$257,"&lt;="&amp;$B271)</f>
        <v>0</v>
      </c>
      <c r="G271" s="8">
        <f>SUMIFS('Aceite Virgen'!G$6:G$257,'Aceite Virgen'!$A$6:$A$257,"&gt;="&amp;$A271,'Aceite Virgen'!$B$6:$B$257,"&lt;="&amp;$B271)</f>
        <v>0</v>
      </c>
      <c r="H271" s="14"/>
      <c r="I271" s="14"/>
      <c r="J271" s="14"/>
      <c r="K271" s="8">
        <f>SUMIFS('Aceite Virgen'!K$6:K$257,'Aceite Virgen'!$A$6:$A$257,"&gt;="&amp;$A271,'Aceite Virgen'!$B$6:$B$257,"&lt;="&amp;$B271)</f>
        <v>0</v>
      </c>
      <c r="L271" s="8">
        <f>SUMIFS('Aceite Virgen'!L$6:L$257,'Aceite Virgen'!$A$6:$A$257,"&gt;="&amp;$A271,'Aceite Virgen'!$B$6:$B$257,"&lt;="&amp;$B271)</f>
        <v>0</v>
      </c>
      <c r="M271" s="8">
        <f>SUMIFS('Aceite Virgen'!M$6:M$257,'Aceite Virgen'!$A$6:$A$257,"&gt;="&amp;$A271,'Aceite Virgen'!$B$6:$B$257,"&lt;="&amp;$B271)</f>
        <v>0</v>
      </c>
      <c r="N271" s="8">
        <f>SUMIFS('Aceite Virgen'!N$6:N$257,'Aceite Virgen'!$A$6:$A$257,"&gt;="&amp;$A271,'Aceite Virgen'!$B$6:$B$257,"&lt;="&amp;$B271)</f>
        <v>0</v>
      </c>
      <c r="O271" s="14"/>
      <c r="P271" s="14"/>
      <c r="Q271" s="14"/>
      <c r="R271" s="8">
        <f>SUMIFS('Aceite Virgen'!R$6:R$257,'Aceite Virgen'!$A$6:$A$257,"&gt;="&amp;$A271,'Aceite Virgen'!$B$6:$B$257,"&lt;="&amp;$B271)</f>
        <v>0.14000000000000001</v>
      </c>
      <c r="S271" s="8">
        <f>SUMIFS('Aceite Virgen'!S$6:S$257,'Aceite Virgen'!$A$6:$A$257,"&gt;="&amp;$A271,'Aceite Virgen'!$B$6:$B$257,"&lt;="&amp;$B271)</f>
        <v>0</v>
      </c>
      <c r="T271" s="8">
        <f>SUMIFS('Aceite Virgen'!T$6:T$257,'Aceite Virgen'!$A$6:$A$257,"&gt;="&amp;$A271,'Aceite Virgen'!$B$6:$B$257,"&lt;="&amp;$B271)</f>
        <v>0.19</v>
      </c>
      <c r="U271" s="8">
        <f>SUMIFS('Aceite Virgen'!U$6:U$257,'Aceite Virgen'!$A$6:$A$257,"&gt;="&amp;$A271,'Aceite Virgen'!$B$6:$B$257,"&lt;="&amp;$B271)</f>
        <v>0</v>
      </c>
      <c r="V271" s="14"/>
      <c r="W271" s="14"/>
      <c r="X271" s="14"/>
      <c r="Y271" s="8">
        <f>SUMIFS('Aceite Virgen'!Y$6:Y$257,'Aceite Virgen'!$A$6:$A$257,"&gt;="&amp;$A271,'Aceite Virgen'!$B$6:$B$257,"&lt;="&amp;$B271)</f>
        <v>0.5</v>
      </c>
      <c r="Z271" s="8">
        <f>SUMIFS('Aceite Virgen'!Z$6:Z$257,'Aceite Virgen'!$A$6:$A$257,"&gt;="&amp;$A271,'Aceite Virgen'!$B$6:$B$257,"&lt;="&amp;$B271)</f>
        <v>0</v>
      </c>
      <c r="AA271" s="8">
        <f>SUMIFS('Aceite Virgen'!AA$6:AA$257,'Aceite Virgen'!$A$6:$A$257,"&gt;="&amp;$A271,'Aceite Virgen'!$B$6:$B$257,"&lt;="&amp;$B271)</f>
        <v>0.72</v>
      </c>
      <c r="AB271" s="8">
        <f>SUMIFS('Aceite Virgen'!AB$6:AB$257,'Aceite Virgen'!$A$6:$A$257,"&gt;="&amp;$A271,'Aceite Virgen'!$B$6:$B$257,"&lt;="&amp;$B271)</f>
        <v>0</v>
      </c>
      <c r="AC271" s="14"/>
      <c r="AD271" s="14"/>
      <c r="AE271" s="14"/>
      <c r="AF271" s="8">
        <f>SUMIFS('Aceite Virgen'!AF$6:AF$257,'Aceite Virgen'!$A$6:$A$257,"&gt;="&amp;$A271,'Aceite Virgen'!$B$6:$B$257,"&lt;="&amp;$B271)</f>
        <v>0.06</v>
      </c>
      <c r="AG271" s="8">
        <f>SUMIFS('Aceite Virgen'!AG$6:AG$257,'Aceite Virgen'!$A$6:$A$257,"&gt;="&amp;$A271,'Aceite Virgen'!$B$6:$B$257,"&lt;="&amp;$B271)</f>
        <v>0</v>
      </c>
      <c r="AH271" s="8">
        <f>SUMIFS('Aceite Virgen'!AH$6:AH$257,'Aceite Virgen'!$A$6:$A$257,"&gt;="&amp;$A271,'Aceite Virgen'!$B$6:$B$257,"&lt;="&amp;$B271)</f>
        <v>0</v>
      </c>
      <c r="AI271" s="8">
        <f>SUMIFS('Aceite Virgen'!AI$6:AI$257,'Aceite Virgen'!$A$6:$A$257,"&gt;="&amp;$A271,'Aceite Virgen'!$B$6:$B$257,"&lt;="&amp;$B271)</f>
        <v>2.0499999999999998</v>
      </c>
      <c r="AJ271" s="14"/>
      <c r="AK271" s="14"/>
      <c r="AL271" s="14"/>
      <c r="AM271" s="8">
        <f>SUMIFS('Aceite Virgen'!AM$6:AM$257,'Aceite Virgen'!$A$6:$A$257,"&gt;="&amp;$A271,'Aceite Virgen'!$B$6:$B$257,"&lt;="&amp;$B271)</f>
        <v>0.05</v>
      </c>
      <c r="AN271" s="8">
        <f>SUMIFS('Aceite Virgen'!AN$6:AN$257,'Aceite Virgen'!$A$6:$A$257,"&gt;="&amp;$A271,'Aceite Virgen'!$B$6:$B$257,"&lt;="&amp;$B271)</f>
        <v>0</v>
      </c>
      <c r="AO271" s="8">
        <f>SUMIFS('Aceite Virgen'!AO$6:AO$257,'Aceite Virgen'!$A$6:$A$257,"&gt;="&amp;$A271,'Aceite Virgen'!$B$6:$B$257,"&lt;="&amp;$B271)</f>
        <v>0.06</v>
      </c>
      <c r="AP271" s="8">
        <f>SUMIFS('Aceite Virgen'!AP$6:AP$257,'Aceite Virgen'!$A$6:$A$257,"&gt;="&amp;$A271,'Aceite Virgen'!$B$6:$B$257,"&lt;="&amp;$B271)</f>
        <v>0</v>
      </c>
      <c r="AQ271" s="14"/>
      <c r="AR271" s="14"/>
      <c r="AT271" s="8">
        <f>SUMIFS('Aceite Virgen'!AT$6:AT$257,'Aceite Virgen'!$A$6:$A$257,"&gt;="&amp;$A271,'Aceite Virgen'!$B$6:$B$257,"&lt;="&amp;$B271)</f>
        <v>0</v>
      </c>
      <c r="AU271" s="8">
        <f>SUMIFS('Aceite Virgen'!AU$6:AU$257,'Aceite Virgen'!$A$6:$A$257,"&gt;="&amp;$A271,'Aceite Virgen'!$B$6:$B$257,"&lt;="&amp;$B271)</f>
        <v>0</v>
      </c>
      <c r="AV271" s="8">
        <f>SUMIFS('Aceite Virgen'!AV$6:AV$257,'Aceite Virgen'!$A$6:$A$257,"&gt;="&amp;$A271,'Aceite Virgen'!$B$6:$B$257,"&lt;="&amp;$B271)</f>
        <v>0</v>
      </c>
      <c r="AW271" s="8">
        <f>SUMIFS('Aceite Virgen'!AW$6:AW$257,'Aceite Virgen'!$A$6:$A$257,"&gt;="&amp;$A271,'Aceite Virgen'!$B$6:$B$257,"&lt;="&amp;$B271)</f>
        <v>0</v>
      </c>
      <c r="BA271" s="8">
        <f>SUMIFS('Aceite Virgen'!BA$6:BA$257,'Aceite Virgen'!$A$6:$A$257,"&gt;="&amp;A271,'Aceite Virgen'!$B$6:$B$257,"&lt;="&amp;B271)</f>
        <v>0</v>
      </c>
      <c r="BB271" s="8">
        <f>SUMIFS('Aceite Virgen'!BB$6:BB$257,'Aceite Virgen'!$A$6:$A$257,"&gt;="&amp;$A271,'Aceite Virgen'!$B$6:$B$257,"&lt;="&amp;$B271)</f>
        <v>0</v>
      </c>
      <c r="BC271" s="8">
        <f>SUMIFS('Aceite Virgen'!BC$6:BC$257,'Aceite Virgen'!$A$6:$A$257,"&gt;="&amp;$A271,'Aceite Virgen'!$B$6:$B$257,"&lt;="&amp;$B271)</f>
        <v>0</v>
      </c>
      <c r="BD271" s="8">
        <f>SUMIFS('Aceite Virgen'!BD$6:BD$257,'Aceite Virgen'!$A$6:$A$257,"&gt;="&amp;$A271,'Aceite Virgen'!$B$6:$B$257,"&lt;="&amp;$B271)</f>
        <v>0</v>
      </c>
      <c r="BH271" s="8">
        <f>SUMIFS('Aceite Virgen'!BH$6:BH$257,'Aceite Virgen'!$A$6:$A$257,"&gt;="&amp;$A271,'Aceite Virgen'!$B$6:$B$257,"&lt;="&amp;$B271)</f>
        <v>0</v>
      </c>
      <c r="BI271" s="8">
        <f>SUMIFS('Aceite Virgen'!BI$6:BI$257,'Aceite Virgen'!$A$6:$A$257,"&gt;="&amp;$A271,'Aceite Virgen'!$B$6:$B$257,"&lt;="&amp;$B271)</f>
        <v>0</v>
      </c>
      <c r="BJ271" s="8">
        <f>SUMIFS('Aceite Virgen'!BJ$6:BJ$257,'Aceite Virgen'!$A$6:$A$257,"&gt;="&amp;$A271,'Aceite Virgen'!$B$6:$B$257,"&lt;="&amp;$B271)</f>
        <v>0</v>
      </c>
      <c r="BK271" s="8">
        <f>SUMIFS('Aceite Virgen'!BK$6:BK$257,'Aceite Virgen'!$A$6:$A$257,"&gt;="&amp;$A271,'Aceite Virgen'!$B$6:$B$257,"&lt;="&amp;$B271)</f>
        <v>0</v>
      </c>
      <c r="BO271" s="8">
        <f>SUMIFS('Aceite Virgen'!BO$6:BO$257,'Aceite Virgen'!$A$6:$A$257,"&gt;="&amp;$A271,'Aceite Virgen'!$B$6:$B$257,"&lt;="&amp;$B271)</f>
        <v>0</v>
      </c>
      <c r="BP271" s="8">
        <f>SUMIFS('Aceite Virgen'!BP$6:BP$257,'Aceite Virgen'!$A$6:$A$257,"&gt;="&amp;$A271,'Aceite Virgen'!$B$6:$B$257,"&lt;="&amp;$B271)</f>
        <v>0</v>
      </c>
      <c r="BQ271" s="8">
        <f>SUMIFS('Aceite Virgen'!BQ$6:BQ$257,'Aceite Virgen'!$A$6:$A$257,"&gt;="&amp;$A271,'Aceite Virgen'!$B$6:$B$257,"&lt;="&amp;$B271)</f>
        <v>0</v>
      </c>
      <c r="BR271" s="8">
        <f>SUMIFS('Aceite Virgen'!BR$6:BR$257,'Aceite Virgen'!$A$6:$A$257,"&gt;="&amp;$A271,'Aceite Virgen'!$B$6:$B$257,"&lt;="&amp;$B271)</f>
        <v>0</v>
      </c>
      <c r="BV271" s="8">
        <f>SUMIFS('Aceite Virgen'!BV$6:BV$257,'Aceite Virgen'!$A$6:$A$257,"&gt;="&amp;$A271,'Aceite Virgen'!$B$6:$B$257,"&lt;="&amp;$B271)</f>
        <v>0.09</v>
      </c>
      <c r="BW271" s="8">
        <f>SUMIFS('Aceite Virgen'!BW$6:BW$257,'Aceite Virgen'!$A$6:$A$257,"&gt;="&amp;$A271,'Aceite Virgen'!$B$6:$B$257,"&lt;="&amp;$B271)</f>
        <v>0</v>
      </c>
      <c r="BX271" s="8">
        <f>SUMIFS('Aceite Virgen'!BX$6:BX$257,'Aceite Virgen'!$A$6:$A$257,"&gt;="&amp;$A271,'Aceite Virgen'!$B$6:$B$257,"&lt;="&amp;$B271)</f>
        <v>0.11</v>
      </c>
      <c r="BY271" s="8">
        <f>SUMIFS('Aceite Virgen'!BY$6:BY$257,'Aceite Virgen'!$A$6:$A$257,"&gt;="&amp;$A271,'Aceite Virgen'!$B$6:$B$257,"&lt;="&amp;$B271)</f>
        <v>0</v>
      </c>
      <c r="CC271" s="8">
        <f>SUMIFS('Aceite Virgen'!CC$6:CC$257,'Aceite Virgen'!$A$6:$A$257,"&gt;="&amp;$A271,'Aceite Virgen'!$B$6:$B$257,"&lt;="&amp;$B271)</f>
        <v>0.3</v>
      </c>
      <c r="CD271" s="8">
        <f>SUMIFS('Aceite Virgen'!CD$6:CD$257,'Aceite Virgen'!$A$6:$A$257,"&gt;="&amp;$A271,'Aceite Virgen'!$B$6:$B$257,"&lt;="&amp;$B271)</f>
        <v>0</v>
      </c>
      <c r="CE271" s="8">
        <f>SUMIFS('Aceite Virgen'!CE$6:CE$257,'Aceite Virgen'!$A$6:$A$257,"&gt;="&amp;$A271,'Aceite Virgen'!$B$6:$B$257,"&lt;="&amp;$B271)</f>
        <v>0.27</v>
      </c>
      <c r="CF271" s="8">
        <f>SUMIFS('Aceite Virgen'!CF$6:CF$257,'Aceite Virgen'!$A$6:$A$257,"&gt;="&amp;$A271,'Aceite Virgen'!$B$6:$B$257,"&lt;="&amp;$B271)</f>
        <v>0</v>
      </c>
      <c r="CJ271" s="8">
        <f>SUMIFS('Aceite Virgen'!CJ$6:CJ$257,'Aceite Virgen'!$A$6:$A$257,"&gt;="&amp;$A271,'Aceite Virgen'!$B$6:$B$257,"&lt;="&amp;$B271)</f>
        <v>0.65</v>
      </c>
      <c r="CK271" s="8">
        <f>SUMIFS('Aceite Virgen'!CK$6:CK$257,'Aceite Virgen'!$A$6:$A$257,"&gt;="&amp;$A271,'Aceite Virgen'!$B$6:$B$257,"&lt;="&amp;$B271)</f>
        <v>0</v>
      </c>
      <c r="CL271" s="8">
        <f>SUMIFS('Aceite Virgen'!CL$6:CL$257,'Aceite Virgen'!$A$6:$A$257,"&gt;="&amp;$A271,'Aceite Virgen'!$B$6:$B$257,"&lt;="&amp;$B271)</f>
        <v>0.76</v>
      </c>
      <c r="CM271" s="8">
        <f>SUMIFS('Aceite Virgen'!CM$6:CM$257,'Aceite Virgen'!$A$6:$A$257,"&gt;="&amp;$A271,'Aceite Virgen'!$B$6:$B$257,"&lt;="&amp;$B271)</f>
        <v>0</v>
      </c>
      <c r="CQ271" s="8">
        <f>SUMIFS('Aceite Virgen'!CQ$6:CQ$257,'Aceite Virgen'!$A$6:$A$257,"&gt;="&amp;$A271,'Aceite Virgen'!$B$6:$B$257,"&lt;="&amp;$B271)</f>
        <v>0.6</v>
      </c>
      <c r="CR271" s="8">
        <f>SUMIFS('Aceite Virgen'!CR$6:CR$257,'Aceite Virgen'!$A$6:$A$257,"&gt;="&amp;$A271,'Aceite Virgen'!$B$6:$B$257,"&lt;="&amp;$B271)</f>
        <v>0</v>
      </c>
      <c r="CS271" s="8">
        <f>SUMIFS('Aceite Virgen'!CS$6:CS$257,'Aceite Virgen'!$A$6:$A$257,"&gt;="&amp;$A271,'Aceite Virgen'!$B$6:$B$257,"&lt;="&amp;$B271)</f>
        <v>0.76</v>
      </c>
      <c r="CT271" s="8">
        <f>SUMIFS('Aceite Virgen'!CT$6:CT$257,'Aceite Virgen'!$A$6:$A$257,"&gt;="&amp;$A271,'Aceite Virgen'!$B$6:$B$257,"&lt;="&amp;$B271)</f>
        <v>0</v>
      </c>
      <c r="CX271" s="8">
        <f>SUMIFS('Aceite Virgen'!CX$6:CX$257,'Aceite Virgen'!$A$6:$A$257,"&gt;="&amp;$A271,'Aceite Virgen'!$B$6:$B$257,"&lt;="&amp;$B271)</f>
        <v>1.67</v>
      </c>
      <c r="CY271" s="8">
        <f>SUMIFS('Aceite Virgen'!CY$6:CY$257,'Aceite Virgen'!$A$6:$A$257,"&gt;="&amp;$A271,'Aceite Virgen'!$B$6:$B$257,"&lt;="&amp;$B271)</f>
        <v>4.95</v>
      </c>
      <c r="CZ271" s="8">
        <f>SUMIFS('Aceite Virgen'!CZ$6:CZ$257,'Aceite Virgen'!$A$6:$A$257,"&gt;="&amp;$A271,'Aceite Virgen'!$B$6:$B$257,"&lt;="&amp;$B271)</f>
        <v>1.18</v>
      </c>
      <c r="DA271" s="8">
        <f>SUMIFS('Aceite Virgen'!DA$6:DA$257,'Aceite Virgen'!$A$6:$A$257,"&gt;="&amp;$A271,'Aceite Virgen'!$B$6:$B$257,"&lt;="&amp;$B271)</f>
        <v>0</v>
      </c>
      <c r="DE271" s="8">
        <f>SUMIFS('Aceite Virgen'!DE$6:DE$257,'Aceite Virgen'!$A$6:$A$257,"&gt;="&amp;$A271,'Aceite Virgen'!$B$6:$B$257,"&lt;="&amp;$B271)</f>
        <v>0.74</v>
      </c>
      <c r="DF271" s="8">
        <f>SUMIFS('Aceite Virgen'!DF$6:DF$257,'Aceite Virgen'!$A$6:$A$257,"&gt;="&amp;$A271,'Aceite Virgen'!$B$6:$B$257,"&lt;="&amp;$B271)</f>
        <v>1.28</v>
      </c>
      <c r="DG271" s="8">
        <f>SUMIFS('Aceite Virgen'!DG$6:DG$257,'Aceite Virgen'!$A$6:$A$257,"&gt;="&amp;$A271,'Aceite Virgen'!$B$6:$B$257,"&lt;="&amp;$B271)</f>
        <v>0.66</v>
      </c>
      <c r="DH271" s="8">
        <f>SUMIFS('Aceite Virgen'!DH$6:DH$257,'Aceite Virgen'!$A$6:$A$257,"&gt;="&amp;$A271,'Aceite Virgen'!$B$6:$B$257,"&lt;="&amp;$B271)</f>
        <v>0</v>
      </c>
      <c r="DL271" s="8">
        <f>SUMIFS('Aceite Virgen'!DL$6:DL$257,'Aceite Virgen'!$A$6:$A$257,"&gt;="&amp;$A271,'Aceite Virgen'!$B$6:$B$257,"&lt;="&amp;$B271)</f>
        <v>16.75</v>
      </c>
      <c r="DM271" s="8">
        <f>SUMIFS('Aceite Virgen'!DM$6:DM$257,'Aceite Virgen'!$A$6:$A$257,"&gt;="&amp;$A271,'Aceite Virgen'!$B$6:$B$257,"&lt;="&amp;$B271)</f>
        <v>3.08</v>
      </c>
      <c r="DN271" s="8">
        <f>SUMIFS('Aceite Virgen'!DN$6:DN$257,'Aceite Virgen'!$A$6:$A$257,"&gt;="&amp;$A271,'Aceite Virgen'!$B$6:$B$257,"&lt;="&amp;$B271)</f>
        <v>22.54</v>
      </c>
      <c r="DO271" s="8">
        <f>SUMIFS('Aceite Virgen'!DO$6:DO$257,'Aceite Virgen'!$A$6:$A$257,"&gt;="&amp;$A271,'Aceite Virgen'!$B$6:$B$257,"&lt;="&amp;$B271)</f>
        <v>0</v>
      </c>
      <c r="DS271" s="8">
        <f>SUMIFS('Aceite Virgen'!DS$6:DS$257,'Aceite Virgen'!$A$6:$A$257,"&gt;="&amp;$A271,'Aceite Virgen'!$B$6:$B$257,"&lt;="&amp;$B271)</f>
        <v>20.05</v>
      </c>
      <c r="DT271" s="8">
        <f>SUMIFS('Aceite Virgen'!DT$6:DT$257,'Aceite Virgen'!$A$6:$A$257,"&gt;="&amp;$A271,'Aceite Virgen'!$B$6:$B$257,"&lt;="&amp;$B271)</f>
        <v>6.09</v>
      </c>
      <c r="DU271" s="8">
        <f>SUMIFS('Aceite Virgen'!DU$6:DU$257,'Aceite Virgen'!$A$6:$A$257,"&gt;="&amp;$A271,'Aceite Virgen'!$B$6:$B$257,"&lt;="&amp;$B271)</f>
        <v>25.07</v>
      </c>
      <c r="DV271" s="8">
        <f>SUMIFS('Aceite Virgen'!DV$6:DV$257,'Aceite Virgen'!$A$6:$A$257,"&gt;="&amp;$A271,'Aceite Virgen'!$B$6:$B$257,"&lt;="&amp;$B271)</f>
        <v>0</v>
      </c>
      <c r="DZ271" s="8">
        <f>SUMIFS('Aceite Virgen'!DZ$6:DZ$257,'Aceite Virgen'!$A$6:$A$257,"&gt;="&amp;$A271,'Aceite Virgen'!$B$6:$B$257,"&lt;="&amp;$B271)</f>
        <v>17.22</v>
      </c>
      <c r="EA271" s="8">
        <f>SUMIFS('Aceite Virgen'!EA$6:EA$257,'Aceite Virgen'!$A$6:$A$257,"&gt;="&amp;$A271,'Aceite Virgen'!$B$6:$B$257,"&lt;="&amp;$B271)</f>
        <v>1.06</v>
      </c>
      <c r="EB271" s="8">
        <f>SUMIFS('Aceite Virgen'!EB$6:EB$257,'Aceite Virgen'!$A$6:$A$257,"&gt;="&amp;$A271,'Aceite Virgen'!$B$6:$B$257,"&lt;="&amp;$B271)</f>
        <v>23.01</v>
      </c>
      <c r="EC271" s="8">
        <f>SUMIFS('Aceite Virgen'!EC$6:EC$257,'Aceite Virgen'!$A$6:$A$257,"&gt;="&amp;$A271,'Aceite Virgen'!$B$6:$B$257,"&lt;="&amp;$B271)</f>
        <v>2.1</v>
      </c>
      <c r="EG271" s="8">
        <f>SUMIFS('Aceite Virgen'!EG$6:EG$257,'Aceite Virgen'!$A$6:$A$257,"&gt;="&amp;$A271,'Aceite Virgen'!$B$6:$B$257,"&lt;="&amp;$B271)</f>
        <v>15.45</v>
      </c>
      <c r="EH271" s="8">
        <f>SUMIFS('Aceite Virgen'!EH$6:EH$257,'Aceite Virgen'!$A$6:$A$257,"&gt;="&amp;$A271,'Aceite Virgen'!$B$6:$B$257,"&lt;="&amp;$B271)</f>
        <v>0</v>
      </c>
      <c r="EI271" s="8">
        <f>SUMIFS('Aceite Virgen'!EI$6:EI$257,'Aceite Virgen'!$A$6:$A$257,"&gt;="&amp;$A271,'Aceite Virgen'!$B$6:$B$257,"&lt;="&amp;$B271)</f>
        <v>22.79</v>
      </c>
      <c r="EJ271" s="8">
        <f>SUMIFS('Aceite Virgen'!EJ$6:EJ$257,'Aceite Virgen'!$A$6:$A$257,"&gt;="&amp;$A271,'Aceite Virgen'!$B$6:$B$257,"&lt;="&amp;$B271)</f>
        <v>0</v>
      </c>
      <c r="EN271" s="8">
        <f>SUMIFS('Aceite Virgen'!EN$6:EN$257,'Aceite Virgen'!$A$6:$A$257,"&gt;="&amp;$A271,'Aceite Virgen'!$B$6:$B$257,"&lt;="&amp;$B271)</f>
        <v>12.01</v>
      </c>
      <c r="EO271" s="8">
        <f>SUMIFS('Aceite Virgen'!EO$6:EO$257,'Aceite Virgen'!$A$6:$A$257,"&gt;="&amp;$A271,'Aceite Virgen'!$B$6:$B$257,"&lt;="&amp;$B271)</f>
        <v>3.23</v>
      </c>
      <c r="EP271" s="8">
        <f>SUMIFS('Aceite Virgen'!EP$6:EP$257,'Aceite Virgen'!$A$6:$A$257,"&gt;="&amp;$A271,'Aceite Virgen'!$B$6:$B$257,"&lt;="&amp;$B271)</f>
        <v>20.14</v>
      </c>
      <c r="EQ271" s="8">
        <f>SUMIFS('Aceite Virgen'!EQ$6:EQ$257,'Aceite Virgen'!$A$6:$A$257,"&gt;="&amp;$A271,'Aceite Virgen'!$B$6:$B$257,"&lt;="&amp;$B271)</f>
        <v>0</v>
      </c>
      <c r="EU271" s="8">
        <f>SUMIFS('Aceite Virgen'!EU$6:EU$257,'Aceite Virgen'!$A$6:$A$257,"&gt;="&amp;$A271,'Aceite Virgen'!$B$6:$B$257,"&lt;="&amp;$B271)</f>
        <v>11.56</v>
      </c>
      <c r="EV271" s="8">
        <f>SUMIFS('Aceite Virgen'!EV$6:EV$257,'Aceite Virgen'!$A$6:$A$257,"&gt;="&amp;$A271,'Aceite Virgen'!$B$6:$B$257,"&lt;="&amp;$B271)</f>
        <v>3.61</v>
      </c>
      <c r="EW271" s="8">
        <f>SUMIFS('Aceite Virgen'!EW$6:EW$257,'Aceite Virgen'!$A$6:$A$257,"&gt;="&amp;$A271,'Aceite Virgen'!$B$6:$B$257,"&lt;="&amp;$B271)</f>
        <v>17.03</v>
      </c>
      <c r="EX271" s="8">
        <f>SUMIFS('Aceite Virgen'!EX$6:EX$257,'Aceite Virgen'!$A$6:$A$257,"&gt;="&amp;$A271,'Aceite Virgen'!$B$6:$B$257,"&lt;="&amp;$B271)</f>
        <v>2.0499999999999998</v>
      </c>
      <c r="FB271" s="8">
        <f>SUMIFS('Aceite Virgen'!FB$6:FB$257,'Aceite Virgen'!$A$6:$A$257,"&gt;="&amp;$A271,'Aceite Virgen'!$B$6:$B$257,"&lt;="&amp;$B271)</f>
        <v>5.3900000000000006</v>
      </c>
      <c r="FC271" s="8">
        <f>SUMIFS('Aceite Virgen'!FC$6:FC$257,'Aceite Virgen'!$A$6:$A$257,"&gt;="&amp;$A271,'Aceite Virgen'!$B$6:$B$257,"&lt;="&amp;$B271)</f>
        <v>8.25</v>
      </c>
      <c r="FD271" s="8">
        <f>SUMIFS('Aceite Virgen'!FD$6:FD$257,'Aceite Virgen'!$A$6:$A$257,"&gt;="&amp;$A271,'Aceite Virgen'!$B$6:$B$257,"&lt;="&amp;$B271)</f>
        <v>1.44</v>
      </c>
      <c r="FE271" s="8">
        <f>SUMIFS('Aceite Virgen'!FE$6:FE$257,'Aceite Virgen'!$A$6:$A$257,"&gt;="&amp;$A271,'Aceite Virgen'!$B$6:$B$257,"&lt;="&amp;$B271)</f>
        <v>26.93</v>
      </c>
      <c r="FI271" s="8">
        <f>SUMIFS('Aceite Virgen'!FI$6:FI$257,'Aceite Virgen'!$A$6:$A$257,"&gt;="&amp;$A271,'Aceite Virgen'!$B$6:$B$257,"&lt;="&amp;$B271)</f>
        <v>5.84</v>
      </c>
      <c r="FJ271" s="8">
        <f>SUMIFS('Aceite Virgen'!FJ$6:FJ$257,'Aceite Virgen'!$A$6:$A$257,"&gt;="&amp;$A271,'Aceite Virgen'!$B$6:$B$257,"&lt;="&amp;$B271)</f>
        <v>4.79</v>
      </c>
      <c r="FK271" s="8">
        <f>SUMIFS('Aceite Virgen'!FK$6:FK$257,'Aceite Virgen'!$A$6:$A$257,"&gt;="&amp;$A271,'Aceite Virgen'!$B$6:$B$257,"&lt;="&amp;$B271)</f>
        <v>3.85</v>
      </c>
      <c r="FL271" s="8">
        <f>SUMIFS('Aceite Virgen'!FL$6:FL$257,'Aceite Virgen'!$A$6:$A$257,"&gt;="&amp;$A271,'Aceite Virgen'!$B$6:$B$257,"&lt;="&amp;$B271)</f>
        <v>23.98</v>
      </c>
      <c r="FP271" s="8">
        <f>SUMIFS('Aceite Virgen'!FP$6:FP$257,'Aceite Virgen'!$A$6:$A$257,"&gt;="&amp;$A271,'Aceite Virgen'!$B$6:$B$257,"&lt;="&amp;$B271)</f>
        <v>9.0300000000000011</v>
      </c>
      <c r="FQ271" s="8">
        <f>SUMIFS('Aceite Virgen'!FQ$6:FQ$257,'Aceite Virgen'!$A$6:$A$257,"&gt;="&amp;$A271,'Aceite Virgen'!$B$6:$B$257,"&lt;="&amp;$B271)</f>
        <v>26.65</v>
      </c>
      <c r="FR271" s="8">
        <f>SUMIFS('Aceite Virgen'!FR$6:FR$257,'Aceite Virgen'!$A$6:$A$257,"&gt;="&amp;$A271,'Aceite Virgen'!$B$6:$B$257,"&lt;="&amp;$B271)</f>
        <v>1.97</v>
      </c>
      <c r="FS271" s="8">
        <f>SUMIFS('Aceite Virgen'!FS$6:FS$257,'Aceite Virgen'!$A$6:$A$257,"&gt;="&amp;$A271,'Aceite Virgen'!$B$6:$B$257,"&lt;="&amp;$B271)</f>
        <v>30.42</v>
      </c>
      <c r="FW271" s="8">
        <f>SUMIFS('Aceite Virgen'!FW$6:FW$257,'Aceite Virgen'!$A$6:$A$257,"&gt;="&amp;$A271,'Aceite Virgen'!$B$6:$B$257,"&lt;="&amp;$B271)</f>
        <v>4.21</v>
      </c>
      <c r="FX271" s="8">
        <f>SUMIFS('Aceite Virgen'!FX$6:FX$257,'Aceite Virgen'!$A$6:$A$257,"&gt;="&amp;$A271,'Aceite Virgen'!$B$6:$B$257,"&lt;="&amp;$B271)</f>
        <v>4.3600000000000003</v>
      </c>
      <c r="FY271" s="8">
        <f>SUMIFS('Aceite Virgen'!FY$6:FY$257,'Aceite Virgen'!$A$6:$A$257,"&gt;="&amp;$A271,'Aceite Virgen'!$B$6:$B$257,"&lt;="&amp;$B271)</f>
        <v>2.8600000000000003</v>
      </c>
      <c r="FZ271" s="8">
        <f>SUMIFS('Aceite Virgen'!FZ$6:FZ$257,'Aceite Virgen'!$A$6:$A$257,"&gt;="&amp;$A271,'Aceite Virgen'!$B$6:$B$257,"&lt;="&amp;$B271)</f>
        <v>19.11</v>
      </c>
      <c r="GD271" s="8">
        <f>SUMIFS('Aceite Virgen'!GD$6:GD$257,'Aceite Virgen'!$A$6:$A$257,"&gt;="&amp;$A271,'Aceite Virgen'!$B$6:$B$257,"&lt;="&amp;$B271)</f>
        <v>3.89</v>
      </c>
      <c r="GE271" s="8">
        <f>SUMIFS('Aceite Virgen'!GE$6:GE$257,'Aceite Virgen'!$A$6:$A$257,"&gt;="&amp;$A271,'Aceite Virgen'!$B$6:$B$257,"&lt;="&amp;$B271)</f>
        <v>6.41</v>
      </c>
      <c r="GF271" s="8">
        <f>SUMIFS('Aceite Virgen'!GF$6:GF$257,'Aceite Virgen'!$A$6:$A$257,"&gt;="&amp;$A271,'Aceite Virgen'!$B$6:$B$257,"&lt;="&amp;$B271)</f>
        <v>0.28000000000000003</v>
      </c>
      <c r="GG271" s="8">
        <f>SUMIFS('Aceite Virgen'!GG$6:GG$257,'Aceite Virgen'!$A$6:$A$257,"&gt;="&amp;$A271,'Aceite Virgen'!$B$6:$B$257,"&lt;="&amp;$B271)</f>
        <v>22.74</v>
      </c>
      <c r="GK271" s="8">
        <f>SUMIFS('Aceite Virgen'!GK$6:GK$257,'Aceite Virgen'!$A$6:$A$257,"&gt;="&amp;$A271,'Aceite Virgen'!$B$6:$B$257,"&lt;="&amp;$B271)</f>
        <v>4.42</v>
      </c>
      <c r="GL271" s="8">
        <f>SUMIFS('Aceite Virgen'!GL$6:GL$257,'Aceite Virgen'!$A$6:$A$257,"&gt;="&amp;$A271,'Aceite Virgen'!$B$6:$B$257,"&lt;="&amp;$B271)</f>
        <v>7.84</v>
      </c>
      <c r="GM271" s="8">
        <f>SUMIFS('Aceite Virgen'!GM$6:GM$257,'Aceite Virgen'!$A$6:$A$257,"&gt;="&amp;$A271,'Aceite Virgen'!$B$6:$B$257,"&lt;="&amp;$B271)</f>
        <v>1.1499999999999999</v>
      </c>
      <c r="GN271" s="8">
        <f>SUMIFS('Aceite Virgen'!GN$6:GN$257,'Aceite Virgen'!$A$6:$A$257,"&gt;="&amp;$A271,'Aceite Virgen'!$B$6:$B$257,"&lt;="&amp;$B271)</f>
        <v>28.38</v>
      </c>
      <c r="GR271" s="8">
        <f>SUMIFS('Aceite Virgen'!GR$6:GR$257,'Aceite Virgen'!$A$6:$A$257,"&gt;="&amp;$A271,'Aceite Virgen'!$B$6:$B$257,"&lt;="&amp;$B271)</f>
        <v>2.9699999999999998</v>
      </c>
      <c r="GS271" s="8">
        <f>SUMIFS('Aceite Virgen'!GS$6:GS$257,'Aceite Virgen'!$A$6:$A$257,"&gt;="&amp;$A271,'Aceite Virgen'!$B$6:$B$257,"&lt;="&amp;$B271)</f>
        <v>6.72</v>
      </c>
      <c r="GT271" s="8">
        <f>SUMIFS('Aceite Virgen'!GT$6:GT$257,'Aceite Virgen'!$A$6:$A$257,"&gt;="&amp;$A271,'Aceite Virgen'!$B$6:$B$257,"&lt;="&amp;$B271)</f>
        <v>1.94</v>
      </c>
      <c r="GU271" s="8">
        <f>SUMIFS('Aceite Virgen'!GU$6:GU$257,'Aceite Virgen'!$A$6:$A$257,"&gt;="&amp;$A271,'Aceite Virgen'!$B$6:$B$257,"&lt;="&amp;$B271)</f>
        <v>6.74</v>
      </c>
      <c r="GY271" s="8">
        <f>SUMIFS('Aceite Virgen'!GY$6:GY$257,'Aceite Virgen'!$A$6:$A$257,"&gt;="&amp;$A271,'Aceite Virgen'!$B$6:$B$257,"&lt;="&amp;$B271)</f>
        <v>2.8600000000000003</v>
      </c>
      <c r="GZ271" s="8">
        <f>SUMIFS('Aceite Virgen'!GZ$6:GZ$257,'Aceite Virgen'!$A$6:$A$257,"&gt;="&amp;$A271,'Aceite Virgen'!$B$6:$B$257,"&lt;="&amp;$B271)</f>
        <v>11.39</v>
      </c>
      <c r="HA271" s="8">
        <f>SUMIFS('Aceite Virgen'!HA$6:HA$257,'Aceite Virgen'!$A$6:$A$257,"&gt;="&amp;$A271,'Aceite Virgen'!$B$6:$B$257,"&lt;="&amp;$B271)</f>
        <v>1.56</v>
      </c>
      <c r="HB271" s="8">
        <f>SUMIFS('Aceite Virgen'!HB$6:HB$257,'Aceite Virgen'!$A$6:$A$257,"&gt;="&amp;$A271,'Aceite Virgen'!$B$6:$B$257,"&lt;="&amp;$B271)</f>
        <v>6.63</v>
      </c>
    </row>
    <row r="272" spans="1:210" x14ac:dyDescent="0.3">
      <c r="A272" s="14">
        <f>'TAM Aceite Virgen'!B20</f>
        <v>3.2</v>
      </c>
      <c r="B272" s="14">
        <f>'TAM Aceite Virgen'!C20</f>
        <v>3.3</v>
      </c>
      <c r="C272" s="14"/>
      <c r="D272" s="8">
        <f>SUMIFS('Aceite Virgen'!D$6:D$257,'Aceite Virgen'!$A$6:$A$257,"&gt;="&amp;$A272,'Aceite Virgen'!$B$6:$B$257,"&lt;="&amp;$B272)</f>
        <v>0.48</v>
      </c>
      <c r="E272" s="8">
        <f>SUMIFS('Aceite Virgen'!E$6:E$257,'Aceite Virgen'!$A$6:$A$257,"&gt;="&amp;$A272,'Aceite Virgen'!$B$6:$B$257,"&lt;="&amp;$B272)</f>
        <v>0</v>
      </c>
      <c r="F272" s="8">
        <f>SUMIFS('Aceite Virgen'!F$6:F$257,'Aceite Virgen'!$A$6:$A$257,"&gt;="&amp;$A272,'Aceite Virgen'!$B$6:$B$257,"&lt;="&amp;$B272)</f>
        <v>0.65</v>
      </c>
      <c r="G272" s="8">
        <f>SUMIFS('Aceite Virgen'!G$6:G$257,'Aceite Virgen'!$A$6:$A$257,"&gt;="&amp;$A272,'Aceite Virgen'!$B$6:$B$257,"&lt;="&amp;$B272)</f>
        <v>0</v>
      </c>
      <c r="H272" s="14"/>
      <c r="I272" s="14"/>
      <c r="J272" s="14"/>
      <c r="K272" s="8">
        <f>SUMIFS('Aceite Virgen'!K$6:K$257,'Aceite Virgen'!$A$6:$A$257,"&gt;="&amp;$A272,'Aceite Virgen'!$B$6:$B$257,"&lt;="&amp;$B272)</f>
        <v>0</v>
      </c>
      <c r="L272" s="8">
        <f>SUMIFS('Aceite Virgen'!L$6:L$257,'Aceite Virgen'!$A$6:$A$257,"&gt;="&amp;$A272,'Aceite Virgen'!$B$6:$B$257,"&lt;="&amp;$B272)</f>
        <v>0</v>
      </c>
      <c r="M272" s="8">
        <f>SUMIFS('Aceite Virgen'!M$6:M$257,'Aceite Virgen'!$A$6:$A$257,"&gt;="&amp;$A272,'Aceite Virgen'!$B$6:$B$257,"&lt;="&amp;$B272)</f>
        <v>0</v>
      </c>
      <c r="N272" s="8">
        <f>SUMIFS('Aceite Virgen'!N$6:N$257,'Aceite Virgen'!$A$6:$A$257,"&gt;="&amp;$A272,'Aceite Virgen'!$B$6:$B$257,"&lt;="&amp;$B272)</f>
        <v>0</v>
      </c>
      <c r="O272" s="14"/>
      <c r="P272" s="14"/>
      <c r="Q272" s="14"/>
      <c r="R272" s="8">
        <f>SUMIFS('Aceite Virgen'!R$6:R$257,'Aceite Virgen'!$A$6:$A$257,"&gt;="&amp;$A272,'Aceite Virgen'!$B$6:$B$257,"&lt;="&amp;$B272)</f>
        <v>0.5</v>
      </c>
      <c r="S272" s="8">
        <f>SUMIFS('Aceite Virgen'!S$6:S$257,'Aceite Virgen'!$A$6:$A$257,"&gt;="&amp;$A272,'Aceite Virgen'!$B$6:$B$257,"&lt;="&amp;$B272)</f>
        <v>0</v>
      </c>
      <c r="T272" s="8">
        <f>SUMIFS('Aceite Virgen'!T$6:T$257,'Aceite Virgen'!$A$6:$A$257,"&gt;="&amp;$A272,'Aceite Virgen'!$B$6:$B$257,"&lt;="&amp;$B272)</f>
        <v>0.69</v>
      </c>
      <c r="U272" s="8">
        <f>SUMIFS('Aceite Virgen'!U$6:U$257,'Aceite Virgen'!$A$6:$A$257,"&gt;="&amp;$A272,'Aceite Virgen'!$B$6:$B$257,"&lt;="&amp;$B272)</f>
        <v>0</v>
      </c>
      <c r="V272" s="14"/>
      <c r="W272" s="14"/>
      <c r="X272" s="14"/>
      <c r="Y272" s="8">
        <f>SUMIFS('Aceite Virgen'!Y$6:Y$257,'Aceite Virgen'!$A$6:$A$257,"&gt;="&amp;$A272,'Aceite Virgen'!$B$6:$B$257,"&lt;="&amp;$B272)</f>
        <v>0.19</v>
      </c>
      <c r="Z272" s="8">
        <f>SUMIFS('Aceite Virgen'!Z$6:Z$257,'Aceite Virgen'!$A$6:$A$257,"&gt;="&amp;$A272,'Aceite Virgen'!$B$6:$B$257,"&lt;="&amp;$B272)</f>
        <v>0</v>
      </c>
      <c r="AA272" s="8">
        <f>SUMIFS('Aceite Virgen'!AA$6:AA$257,'Aceite Virgen'!$A$6:$A$257,"&gt;="&amp;$A272,'Aceite Virgen'!$B$6:$B$257,"&lt;="&amp;$B272)</f>
        <v>0</v>
      </c>
      <c r="AB272" s="8">
        <f>SUMIFS('Aceite Virgen'!AB$6:AB$257,'Aceite Virgen'!$A$6:$A$257,"&gt;="&amp;$A272,'Aceite Virgen'!$B$6:$B$257,"&lt;="&amp;$B272)</f>
        <v>0</v>
      </c>
      <c r="AC272" s="14"/>
      <c r="AD272" s="14"/>
      <c r="AE272" s="14"/>
      <c r="AF272" s="8">
        <f>SUMIFS('Aceite Virgen'!AF$6:AF$257,'Aceite Virgen'!$A$6:$A$257,"&gt;="&amp;$A272,'Aceite Virgen'!$B$6:$B$257,"&lt;="&amp;$B272)</f>
        <v>0</v>
      </c>
      <c r="AG272" s="8">
        <f>SUMIFS('Aceite Virgen'!AG$6:AG$257,'Aceite Virgen'!$A$6:$A$257,"&gt;="&amp;$A272,'Aceite Virgen'!$B$6:$B$257,"&lt;="&amp;$B272)</f>
        <v>0</v>
      </c>
      <c r="AH272" s="8">
        <f>SUMIFS('Aceite Virgen'!AH$6:AH$257,'Aceite Virgen'!$A$6:$A$257,"&gt;="&amp;$A272,'Aceite Virgen'!$B$6:$B$257,"&lt;="&amp;$B272)</f>
        <v>0</v>
      </c>
      <c r="AI272" s="8">
        <f>SUMIFS('Aceite Virgen'!AI$6:AI$257,'Aceite Virgen'!$A$6:$A$257,"&gt;="&amp;$A272,'Aceite Virgen'!$B$6:$B$257,"&lt;="&amp;$B272)</f>
        <v>0</v>
      </c>
      <c r="AJ272" s="14"/>
      <c r="AK272" s="14"/>
      <c r="AL272" s="14"/>
      <c r="AM272" s="8">
        <f>SUMIFS('Aceite Virgen'!AM$6:AM$257,'Aceite Virgen'!$A$6:$A$257,"&gt;="&amp;$A272,'Aceite Virgen'!$B$6:$B$257,"&lt;="&amp;$B272)</f>
        <v>0.32</v>
      </c>
      <c r="AN272" s="8">
        <f>SUMIFS('Aceite Virgen'!AN$6:AN$257,'Aceite Virgen'!$A$6:$A$257,"&gt;="&amp;$A272,'Aceite Virgen'!$B$6:$B$257,"&lt;="&amp;$B272)</f>
        <v>0</v>
      </c>
      <c r="AO272" s="8">
        <f>SUMIFS('Aceite Virgen'!AO$6:AO$257,'Aceite Virgen'!$A$6:$A$257,"&gt;="&amp;$A272,'Aceite Virgen'!$B$6:$B$257,"&lt;="&amp;$B272)</f>
        <v>0.39</v>
      </c>
      <c r="AP272" s="8">
        <f>SUMIFS('Aceite Virgen'!AP$6:AP$257,'Aceite Virgen'!$A$6:$A$257,"&gt;="&amp;$A272,'Aceite Virgen'!$B$6:$B$257,"&lt;="&amp;$B272)</f>
        <v>0</v>
      </c>
      <c r="AQ272" s="14"/>
      <c r="AR272" s="14"/>
      <c r="AT272" s="8">
        <f>SUMIFS('Aceite Virgen'!AT$6:AT$257,'Aceite Virgen'!$A$6:$A$257,"&gt;="&amp;$A272,'Aceite Virgen'!$B$6:$B$257,"&lt;="&amp;$B272)</f>
        <v>0.3</v>
      </c>
      <c r="AU272" s="8">
        <f>SUMIFS('Aceite Virgen'!AU$6:AU$257,'Aceite Virgen'!$A$6:$A$257,"&gt;="&amp;$A272,'Aceite Virgen'!$B$6:$B$257,"&lt;="&amp;$B272)</f>
        <v>0</v>
      </c>
      <c r="AV272" s="8">
        <f>SUMIFS('Aceite Virgen'!AV$6:AV$257,'Aceite Virgen'!$A$6:$A$257,"&gt;="&amp;$A272,'Aceite Virgen'!$B$6:$B$257,"&lt;="&amp;$B272)</f>
        <v>0.24</v>
      </c>
      <c r="AW272" s="8">
        <f>SUMIFS('Aceite Virgen'!AW$6:AW$257,'Aceite Virgen'!$A$6:$A$257,"&gt;="&amp;$A272,'Aceite Virgen'!$B$6:$B$257,"&lt;="&amp;$B272)</f>
        <v>0</v>
      </c>
      <c r="BA272" s="8">
        <f>SUMIFS('Aceite Virgen'!BA$6:BA$257,'Aceite Virgen'!$A$6:$A$257,"&gt;="&amp;A272,'Aceite Virgen'!$B$6:$B$257,"&lt;="&amp;B272)</f>
        <v>0</v>
      </c>
      <c r="BB272" s="8">
        <f>SUMIFS('Aceite Virgen'!BB$6:BB$257,'Aceite Virgen'!$A$6:$A$257,"&gt;="&amp;$A272,'Aceite Virgen'!$B$6:$B$257,"&lt;="&amp;$B272)</f>
        <v>0</v>
      </c>
      <c r="BC272" s="8">
        <f>SUMIFS('Aceite Virgen'!BC$6:BC$257,'Aceite Virgen'!$A$6:$A$257,"&gt;="&amp;$A272,'Aceite Virgen'!$B$6:$B$257,"&lt;="&amp;$B272)</f>
        <v>0</v>
      </c>
      <c r="BD272" s="8">
        <f>SUMIFS('Aceite Virgen'!BD$6:BD$257,'Aceite Virgen'!$A$6:$A$257,"&gt;="&amp;$A272,'Aceite Virgen'!$B$6:$B$257,"&lt;="&amp;$B272)</f>
        <v>0</v>
      </c>
      <c r="BH272" s="8">
        <f>SUMIFS('Aceite Virgen'!BH$6:BH$257,'Aceite Virgen'!$A$6:$A$257,"&gt;="&amp;$A272,'Aceite Virgen'!$B$6:$B$257,"&lt;="&amp;$B272)</f>
        <v>0.5</v>
      </c>
      <c r="BI272" s="8">
        <f>SUMIFS('Aceite Virgen'!BI$6:BI$257,'Aceite Virgen'!$A$6:$A$257,"&gt;="&amp;$A272,'Aceite Virgen'!$B$6:$B$257,"&lt;="&amp;$B272)</f>
        <v>0</v>
      </c>
      <c r="BJ272" s="8">
        <f>SUMIFS('Aceite Virgen'!BJ$6:BJ$257,'Aceite Virgen'!$A$6:$A$257,"&gt;="&amp;$A272,'Aceite Virgen'!$B$6:$B$257,"&lt;="&amp;$B272)</f>
        <v>0.57000000000000006</v>
      </c>
      <c r="BK272" s="8">
        <f>SUMIFS('Aceite Virgen'!BK$6:BK$257,'Aceite Virgen'!$A$6:$A$257,"&gt;="&amp;$A272,'Aceite Virgen'!$B$6:$B$257,"&lt;="&amp;$B272)</f>
        <v>0</v>
      </c>
      <c r="BO272" s="8">
        <f>SUMIFS('Aceite Virgen'!BO$6:BO$257,'Aceite Virgen'!$A$6:$A$257,"&gt;="&amp;$A272,'Aceite Virgen'!$B$6:$B$257,"&lt;="&amp;$B272)</f>
        <v>0</v>
      </c>
      <c r="BP272" s="8">
        <f>SUMIFS('Aceite Virgen'!BP$6:BP$257,'Aceite Virgen'!$A$6:$A$257,"&gt;="&amp;$A272,'Aceite Virgen'!$B$6:$B$257,"&lt;="&amp;$B272)</f>
        <v>0</v>
      </c>
      <c r="BQ272" s="8">
        <f>SUMIFS('Aceite Virgen'!BQ$6:BQ$257,'Aceite Virgen'!$A$6:$A$257,"&gt;="&amp;$A272,'Aceite Virgen'!$B$6:$B$257,"&lt;="&amp;$B272)</f>
        <v>0</v>
      </c>
      <c r="BR272" s="8">
        <f>SUMIFS('Aceite Virgen'!BR$6:BR$257,'Aceite Virgen'!$A$6:$A$257,"&gt;="&amp;$A272,'Aceite Virgen'!$B$6:$B$257,"&lt;="&amp;$B272)</f>
        <v>0</v>
      </c>
      <c r="BV272" s="8">
        <f>SUMIFS('Aceite Virgen'!BV$6:BV$257,'Aceite Virgen'!$A$6:$A$257,"&gt;="&amp;$A272,'Aceite Virgen'!$B$6:$B$257,"&lt;="&amp;$B272)</f>
        <v>0.5</v>
      </c>
      <c r="BW272" s="8">
        <f>SUMIFS('Aceite Virgen'!BW$6:BW$257,'Aceite Virgen'!$A$6:$A$257,"&gt;="&amp;$A272,'Aceite Virgen'!$B$6:$B$257,"&lt;="&amp;$B272)</f>
        <v>0.62</v>
      </c>
      <c r="BX272" s="8">
        <f>SUMIFS('Aceite Virgen'!BX$6:BX$257,'Aceite Virgen'!$A$6:$A$257,"&gt;="&amp;$A272,'Aceite Virgen'!$B$6:$B$257,"&lt;="&amp;$B272)</f>
        <v>0.43000000000000005</v>
      </c>
      <c r="BY272" s="8">
        <f>SUMIFS('Aceite Virgen'!BY$6:BY$257,'Aceite Virgen'!$A$6:$A$257,"&gt;="&amp;$A272,'Aceite Virgen'!$B$6:$B$257,"&lt;="&amp;$B272)</f>
        <v>0</v>
      </c>
      <c r="CC272" s="8">
        <f>SUMIFS('Aceite Virgen'!CC$6:CC$257,'Aceite Virgen'!$A$6:$A$257,"&gt;="&amp;$A272,'Aceite Virgen'!$B$6:$B$257,"&lt;="&amp;$B272)</f>
        <v>0.33999999999999997</v>
      </c>
      <c r="CD272" s="8">
        <f>SUMIFS('Aceite Virgen'!CD$6:CD$257,'Aceite Virgen'!$A$6:$A$257,"&gt;="&amp;$A272,'Aceite Virgen'!$B$6:$B$257,"&lt;="&amp;$B272)</f>
        <v>1.87</v>
      </c>
      <c r="CE272" s="8">
        <f>SUMIFS('Aceite Virgen'!CE$6:CE$257,'Aceite Virgen'!$A$6:$A$257,"&gt;="&amp;$A272,'Aceite Virgen'!$B$6:$B$257,"&lt;="&amp;$B272)</f>
        <v>0.11</v>
      </c>
      <c r="CF272" s="8">
        <f>SUMIFS('Aceite Virgen'!CF$6:CF$257,'Aceite Virgen'!$A$6:$A$257,"&gt;="&amp;$A272,'Aceite Virgen'!$B$6:$B$257,"&lt;="&amp;$B272)</f>
        <v>0</v>
      </c>
      <c r="CJ272" s="8">
        <f>SUMIFS('Aceite Virgen'!CJ$6:CJ$257,'Aceite Virgen'!$A$6:$A$257,"&gt;="&amp;$A272,'Aceite Virgen'!$B$6:$B$257,"&lt;="&amp;$B272)</f>
        <v>7.0000000000000007E-2</v>
      </c>
      <c r="CK272" s="8">
        <f>SUMIFS('Aceite Virgen'!CK$6:CK$257,'Aceite Virgen'!$A$6:$A$257,"&gt;="&amp;$A272,'Aceite Virgen'!$B$6:$B$257,"&lt;="&amp;$B272)</f>
        <v>0.76</v>
      </c>
      <c r="CL272" s="8">
        <f>SUMIFS('Aceite Virgen'!CL$6:CL$257,'Aceite Virgen'!$A$6:$A$257,"&gt;="&amp;$A272,'Aceite Virgen'!$B$6:$B$257,"&lt;="&amp;$B272)</f>
        <v>0</v>
      </c>
      <c r="CM272" s="8">
        <f>SUMIFS('Aceite Virgen'!CM$6:CM$257,'Aceite Virgen'!$A$6:$A$257,"&gt;="&amp;$A272,'Aceite Virgen'!$B$6:$B$257,"&lt;="&amp;$B272)</f>
        <v>0</v>
      </c>
      <c r="CQ272" s="8">
        <f>SUMIFS('Aceite Virgen'!CQ$6:CQ$257,'Aceite Virgen'!$A$6:$A$257,"&gt;="&amp;$A272,'Aceite Virgen'!$B$6:$B$257,"&lt;="&amp;$B272)</f>
        <v>1.26</v>
      </c>
      <c r="CR272" s="8">
        <f>SUMIFS('Aceite Virgen'!CR$6:CR$257,'Aceite Virgen'!$A$6:$A$257,"&gt;="&amp;$A272,'Aceite Virgen'!$B$6:$B$257,"&lt;="&amp;$B272)</f>
        <v>0</v>
      </c>
      <c r="CS272" s="8">
        <f>SUMIFS('Aceite Virgen'!CS$6:CS$257,'Aceite Virgen'!$A$6:$A$257,"&gt;="&amp;$A272,'Aceite Virgen'!$B$6:$B$257,"&lt;="&amp;$B272)</f>
        <v>0.96</v>
      </c>
      <c r="CT272" s="8">
        <f>SUMIFS('Aceite Virgen'!CT$6:CT$257,'Aceite Virgen'!$A$6:$A$257,"&gt;="&amp;$A272,'Aceite Virgen'!$B$6:$B$257,"&lt;="&amp;$B272)</f>
        <v>3.17</v>
      </c>
      <c r="CX272" s="8">
        <f>SUMIFS('Aceite Virgen'!CX$6:CX$257,'Aceite Virgen'!$A$6:$A$257,"&gt;="&amp;$A272,'Aceite Virgen'!$B$6:$B$257,"&lt;="&amp;$B272)</f>
        <v>6.5299999999999994</v>
      </c>
      <c r="CY272" s="8">
        <f>SUMIFS('Aceite Virgen'!CY$6:CY$257,'Aceite Virgen'!$A$6:$A$257,"&gt;="&amp;$A272,'Aceite Virgen'!$B$6:$B$257,"&lt;="&amp;$B272)</f>
        <v>26.34</v>
      </c>
      <c r="CZ272" s="8">
        <f>SUMIFS('Aceite Virgen'!CZ$6:CZ$257,'Aceite Virgen'!$A$6:$A$257,"&gt;="&amp;$A272,'Aceite Virgen'!$B$6:$B$257,"&lt;="&amp;$B272)</f>
        <v>2.2999999999999998</v>
      </c>
      <c r="DA272" s="8">
        <f>SUMIFS('Aceite Virgen'!DA$6:DA$257,'Aceite Virgen'!$A$6:$A$257,"&gt;="&amp;$A272,'Aceite Virgen'!$B$6:$B$257,"&lt;="&amp;$B272)</f>
        <v>0</v>
      </c>
      <c r="DE272" s="8">
        <f>SUMIFS('Aceite Virgen'!DE$6:DE$257,'Aceite Virgen'!$A$6:$A$257,"&gt;="&amp;$A272,'Aceite Virgen'!$B$6:$B$257,"&lt;="&amp;$B272)</f>
        <v>2.6700000000000004</v>
      </c>
      <c r="DF272" s="8">
        <f>SUMIFS('Aceite Virgen'!DF$6:DF$257,'Aceite Virgen'!$A$6:$A$257,"&gt;="&amp;$A272,'Aceite Virgen'!$B$6:$B$257,"&lt;="&amp;$B272)</f>
        <v>2.44</v>
      </c>
      <c r="DG272" s="8">
        <f>SUMIFS('Aceite Virgen'!DG$6:DG$257,'Aceite Virgen'!$A$6:$A$257,"&gt;="&amp;$A272,'Aceite Virgen'!$B$6:$B$257,"&lt;="&amp;$B272)</f>
        <v>2.76</v>
      </c>
      <c r="DH272" s="8">
        <f>SUMIFS('Aceite Virgen'!DH$6:DH$257,'Aceite Virgen'!$A$6:$A$257,"&gt;="&amp;$A272,'Aceite Virgen'!$B$6:$B$257,"&lt;="&amp;$B272)</f>
        <v>0</v>
      </c>
      <c r="DL272" s="8">
        <f>SUMIFS('Aceite Virgen'!DL$6:DL$257,'Aceite Virgen'!$A$6:$A$257,"&gt;="&amp;$A272,'Aceite Virgen'!$B$6:$B$257,"&lt;="&amp;$B272)</f>
        <v>3.74</v>
      </c>
      <c r="DM272" s="8">
        <f>SUMIFS('Aceite Virgen'!DM$6:DM$257,'Aceite Virgen'!$A$6:$A$257,"&gt;="&amp;$A272,'Aceite Virgen'!$B$6:$B$257,"&lt;="&amp;$B272)</f>
        <v>3.58</v>
      </c>
      <c r="DN272" s="8">
        <f>SUMIFS('Aceite Virgen'!DN$6:DN$257,'Aceite Virgen'!$A$6:$A$257,"&gt;="&amp;$A272,'Aceite Virgen'!$B$6:$B$257,"&lt;="&amp;$B272)</f>
        <v>4.0199999999999996</v>
      </c>
      <c r="DO272" s="8">
        <f>SUMIFS('Aceite Virgen'!DO$6:DO$257,'Aceite Virgen'!$A$6:$A$257,"&gt;="&amp;$A272,'Aceite Virgen'!$B$6:$B$257,"&lt;="&amp;$B272)</f>
        <v>0</v>
      </c>
      <c r="DS272" s="8">
        <f>SUMIFS('Aceite Virgen'!DS$6:DS$257,'Aceite Virgen'!$A$6:$A$257,"&gt;="&amp;$A272,'Aceite Virgen'!$B$6:$B$257,"&lt;="&amp;$B272)</f>
        <v>3.51</v>
      </c>
      <c r="DT272" s="8">
        <f>SUMIFS('Aceite Virgen'!DT$6:DT$257,'Aceite Virgen'!$A$6:$A$257,"&gt;="&amp;$A272,'Aceite Virgen'!$B$6:$B$257,"&lt;="&amp;$B272)</f>
        <v>14.17</v>
      </c>
      <c r="DU272" s="8">
        <f>SUMIFS('Aceite Virgen'!DU$6:DU$257,'Aceite Virgen'!$A$6:$A$257,"&gt;="&amp;$A272,'Aceite Virgen'!$B$6:$B$257,"&lt;="&amp;$B272)</f>
        <v>1.3399999999999999</v>
      </c>
      <c r="DV272" s="8">
        <f>SUMIFS('Aceite Virgen'!DV$6:DV$257,'Aceite Virgen'!$A$6:$A$257,"&gt;="&amp;$A272,'Aceite Virgen'!$B$6:$B$257,"&lt;="&amp;$B272)</f>
        <v>0</v>
      </c>
      <c r="DZ272" s="8">
        <f>SUMIFS('Aceite Virgen'!DZ$6:DZ$257,'Aceite Virgen'!$A$6:$A$257,"&gt;="&amp;$A272,'Aceite Virgen'!$B$6:$B$257,"&lt;="&amp;$B272)</f>
        <v>0.42</v>
      </c>
      <c r="EA272" s="8">
        <f>SUMIFS('Aceite Virgen'!EA$6:EA$257,'Aceite Virgen'!$A$6:$A$257,"&gt;="&amp;$A272,'Aceite Virgen'!$B$6:$B$257,"&lt;="&amp;$B272)</f>
        <v>0</v>
      </c>
      <c r="EB272" s="8">
        <f>SUMIFS('Aceite Virgen'!EB$6:EB$257,'Aceite Virgen'!$A$6:$A$257,"&gt;="&amp;$A272,'Aceite Virgen'!$B$6:$B$257,"&lt;="&amp;$B272)</f>
        <v>0.57999999999999996</v>
      </c>
      <c r="EC272" s="8">
        <f>SUMIFS('Aceite Virgen'!EC$6:EC$257,'Aceite Virgen'!$A$6:$A$257,"&gt;="&amp;$A272,'Aceite Virgen'!$B$6:$B$257,"&lt;="&amp;$B272)</f>
        <v>0</v>
      </c>
      <c r="EG272" s="8">
        <f>SUMIFS('Aceite Virgen'!EG$6:EG$257,'Aceite Virgen'!$A$6:$A$257,"&gt;="&amp;$A272,'Aceite Virgen'!$B$6:$B$257,"&lt;="&amp;$B272)</f>
        <v>0.28000000000000003</v>
      </c>
      <c r="EH272" s="8">
        <f>SUMIFS('Aceite Virgen'!EH$6:EH$257,'Aceite Virgen'!$A$6:$A$257,"&gt;="&amp;$A272,'Aceite Virgen'!$B$6:$B$257,"&lt;="&amp;$B272)</f>
        <v>0.51</v>
      </c>
      <c r="EI272" s="8">
        <f>SUMIFS('Aceite Virgen'!EI$6:EI$257,'Aceite Virgen'!$A$6:$A$257,"&gt;="&amp;$A272,'Aceite Virgen'!$B$6:$B$257,"&lt;="&amp;$B272)</f>
        <v>0.24</v>
      </c>
      <c r="EJ272" s="8">
        <f>SUMIFS('Aceite Virgen'!EJ$6:EJ$257,'Aceite Virgen'!$A$6:$A$257,"&gt;="&amp;$A272,'Aceite Virgen'!$B$6:$B$257,"&lt;="&amp;$B272)</f>
        <v>0</v>
      </c>
      <c r="EN272" s="8">
        <f>SUMIFS('Aceite Virgen'!EN$6:EN$257,'Aceite Virgen'!$A$6:$A$257,"&gt;="&amp;$A272,'Aceite Virgen'!$B$6:$B$257,"&lt;="&amp;$B272)</f>
        <v>1.0900000000000001</v>
      </c>
      <c r="EO272" s="8">
        <f>SUMIFS('Aceite Virgen'!EO$6:EO$257,'Aceite Virgen'!$A$6:$A$257,"&gt;="&amp;$A272,'Aceite Virgen'!$B$6:$B$257,"&lt;="&amp;$B272)</f>
        <v>2.77</v>
      </c>
      <c r="EP272" s="8">
        <f>SUMIFS('Aceite Virgen'!EP$6:EP$257,'Aceite Virgen'!$A$6:$A$257,"&gt;="&amp;$A272,'Aceite Virgen'!$B$6:$B$257,"&lt;="&amp;$B272)</f>
        <v>0.17</v>
      </c>
      <c r="EQ272" s="8">
        <f>SUMIFS('Aceite Virgen'!EQ$6:EQ$257,'Aceite Virgen'!$A$6:$A$257,"&gt;="&amp;$A272,'Aceite Virgen'!$B$6:$B$257,"&lt;="&amp;$B272)</f>
        <v>0</v>
      </c>
      <c r="EU272" s="8">
        <f>SUMIFS('Aceite Virgen'!EU$6:EU$257,'Aceite Virgen'!$A$6:$A$257,"&gt;="&amp;$A272,'Aceite Virgen'!$B$6:$B$257,"&lt;="&amp;$B272)</f>
        <v>15.030000000000001</v>
      </c>
      <c r="EV272" s="8">
        <f>SUMIFS('Aceite Virgen'!EV$6:EV$257,'Aceite Virgen'!$A$6:$A$257,"&gt;="&amp;$A272,'Aceite Virgen'!$B$6:$B$257,"&lt;="&amp;$B272)</f>
        <v>1.05</v>
      </c>
      <c r="EW272" s="8">
        <f>SUMIFS('Aceite Virgen'!EW$6:EW$257,'Aceite Virgen'!$A$6:$A$257,"&gt;="&amp;$A272,'Aceite Virgen'!$B$6:$B$257,"&lt;="&amp;$B272)</f>
        <v>17.630000000000003</v>
      </c>
      <c r="EX272" s="8">
        <f>SUMIFS('Aceite Virgen'!EX$6:EX$257,'Aceite Virgen'!$A$6:$A$257,"&gt;="&amp;$A272,'Aceite Virgen'!$B$6:$B$257,"&lt;="&amp;$B272)</f>
        <v>26.31</v>
      </c>
      <c r="FB272" s="8">
        <f>SUMIFS('Aceite Virgen'!FB$6:FB$257,'Aceite Virgen'!$A$6:$A$257,"&gt;="&amp;$A272,'Aceite Virgen'!$B$6:$B$257,"&lt;="&amp;$B272)</f>
        <v>20.95</v>
      </c>
      <c r="FC272" s="8">
        <f>SUMIFS('Aceite Virgen'!FC$6:FC$257,'Aceite Virgen'!$A$6:$A$257,"&gt;="&amp;$A272,'Aceite Virgen'!$B$6:$B$257,"&lt;="&amp;$B272)</f>
        <v>0</v>
      </c>
      <c r="FD272" s="8">
        <f>SUMIFS('Aceite Virgen'!FD$6:FD$257,'Aceite Virgen'!$A$6:$A$257,"&gt;="&amp;$A272,'Aceite Virgen'!$B$6:$B$257,"&lt;="&amp;$B272)</f>
        <v>31.23</v>
      </c>
      <c r="FE272" s="8">
        <f>SUMIFS('Aceite Virgen'!FE$6:FE$257,'Aceite Virgen'!$A$6:$A$257,"&gt;="&amp;$A272,'Aceite Virgen'!$B$6:$B$257,"&lt;="&amp;$B272)</f>
        <v>0</v>
      </c>
      <c r="FI272" s="8">
        <f>SUMIFS('Aceite Virgen'!FI$6:FI$257,'Aceite Virgen'!$A$6:$A$257,"&gt;="&amp;$A272,'Aceite Virgen'!$B$6:$B$257,"&lt;="&amp;$B272)</f>
        <v>20.53</v>
      </c>
      <c r="FJ272" s="8">
        <f>SUMIFS('Aceite Virgen'!FJ$6:FJ$257,'Aceite Virgen'!$A$6:$A$257,"&gt;="&amp;$A272,'Aceite Virgen'!$B$6:$B$257,"&lt;="&amp;$B272)</f>
        <v>1.82</v>
      </c>
      <c r="FK272" s="8">
        <f>SUMIFS('Aceite Virgen'!FK$6:FK$257,'Aceite Virgen'!$A$6:$A$257,"&gt;="&amp;$A272,'Aceite Virgen'!$B$6:$B$257,"&lt;="&amp;$B272)</f>
        <v>31.41</v>
      </c>
      <c r="FL272" s="8">
        <f>SUMIFS('Aceite Virgen'!FL$6:FL$257,'Aceite Virgen'!$A$6:$A$257,"&gt;="&amp;$A272,'Aceite Virgen'!$B$6:$B$257,"&lt;="&amp;$B272)</f>
        <v>0</v>
      </c>
      <c r="FP272" s="8">
        <f>SUMIFS('Aceite Virgen'!FP$6:FP$257,'Aceite Virgen'!$A$6:$A$257,"&gt;="&amp;$A272,'Aceite Virgen'!$B$6:$B$257,"&lt;="&amp;$B272)</f>
        <v>24.22</v>
      </c>
      <c r="FQ272" s="8">
        <f>SUMIFS('Aceite Virgen'!FQ$6:FQ$257,'Aceite Virgen'!$A$6:$A$257,"&gt;="&amp;$A272,'Aceite Virgen'!$B$6:$B$257,"&lt;="&amp;$B272)</f>
        <v>0</v>
      </c>
      <c r="FR272" s="8">
        <f>SUMIFS('Aceite Virgen'!FR$6:FR$257,'Aceite Virgen'!$A$6:$A$257,"&gt;="&amp;$A272,'Aceite Virgen'!$B$6:$B$257,"&lt;="&amp;$B272)</f>
        <v>34.39</v>
      </c>
      <c r="FS272" s="8">
        <f>SUMIFS('Aceite Virgen'!FS$6:FS$257,'Aceite Virgen'!$A$6:$A$257,"&gt;="&amp;$A272,'Aceite Virgen'!$B$6:$B$257,"&lt;="&amp;$B272)</f>
        <v>5.36</v>
      </c>
      <c r="FW272" s="8">
        <f>SUMIFS('Aceite Virgen'!FW$6:FW$257,'Aceite Virgen'!$A$6:$A$257,"&gt;="&amp;$A272,'Aceite Virgen'!$B$6:$B$257,"&lt;="&amp;$B272)</f>
        <v>22.12</v>
      </c>
      <c r="FX272" s="8">
        <f>SUMIFS('Aceite Virgen'!FX$6:FX$257,'Aceite Virgen'!$A$6:$A$257,"&gt;="&amp;$A272,'Aceite Virgen'!$B$6:$B$257,"&lt;="&amp;$B272)</f>
        <v>1.67</v>
      </c>
      <c r="FY272" s="8">
        <f>SUMIFS('Aceite Virgen'!FY$6:FY$257,'Aceite Virgen'!$A$6:$A$257,"&gt;="&amp;$A272,'Aceite Virgen'!$B$6:$B$257,"&lt;="&amp;$B272)</f>
        <v>30.07</v>
      </c>
      <c r="FZ272" s="8">
        <f>SUMIFS('Aceite Virgen'!FZ$6:FZ$257,'Aceite Virgen'!$A$6:$A$257,"&gt;="&amp;$A272,'Aceite Virgen'!$B$6:$B$257,"&lt;="&amp;$B272)</f>
        <v>0</v>
      </c>
      <c r="GD272" s="8">
        <f>SUMIFS('Aceite Virgen'!GD$6:GD$257,'Aceite Virgen'!$A$6:$A$257,"&gt;="&amp;$A272,'Aceite Virgen'!$B$6:$B$257,"&lt;="&amp;$B272)</f>
        <v>20.73</v>
      </c>
      <c r="GE272" s="8">
        <f>SUMIFS('Aceite Virgen'!GE$6:GE$257,'Aceite Virgen'!$A$6:$A$257,"&gt;="&amp;$A272,'Aceite Virgen'!$B$6:$B$257,"&lt;="&amp;$B272)</f>
        <v>0</v>
      </c>
      <c r="GF272" s="8">
        <f>SUMIFS('Aceite Virgen'!GF$6:GF$257,'Aceite Virgen'!$A$6:$A$257,"&gt;="&amp;$A272,'Aceite Virgen'!$B$6:$B$257,"&lt;="&amp;$B272)</f>
        <v>30.740000000000002</v>
      </c>
      <c r="GG272" s="8">
        <f>SUMIFS('Aceite Virgen'!GG$6:GG$257,'Aceite Virgen'!$A$6:$A$257,"&gt;="&amp;$A272,'Aceite Virgen'!$B$6:$B$257,"&lt;="&amp;$B272)</f>
        <v>0</v>
      </c>
      <c r="GK272" s="8">
        <f>SUMIFS('Aceite Virgen'!GK$6:GK$257,'Aceite Virgen'!$A$6:$A$257,"&gt;="&amp;$A272,'Aceite Virgen'!$B$6:$B$257,"&lt;="&amp;$B272)</f>
        <v>21.74</v>
      </c>
      <c r="GL272" s="8">
        <f>SUMIFS('Aceite Virgen'!GL$6:GL$257,'Aceite Virgen'!$A$6:$A$257,"&gt;="&amp;$A272,'Aceite Virgen'!$B$6:$B$257,"&lt;="&amp;$B272)</f>
        <v>0</v>
      </c>
      <c r="GM272" s="8">
        <f>SUMIFS('Aceite Virgen'!GM$6:GM$257,'Aceite Virgen'!$A$6:$A$257,"&gt;="&amp;$A272,'Aceite Virgen'!$B$6:$B$257,"&lt;="&amp;$B272)</f>
        <v>32.96</v>
      </c>
      <c r="GN272" s="8">
        <f>SUMIFS('Aceite Virgen'!GN$6:GN$257,'Aceite Virgen'!$A$6:$A$257,"&gt;="&amp;$A272,'Aceite Virgen'!$B$6:$B$257,"&lt;="&amp;$B272)</f>
        <v>0</v>
      </c>
      <c r="GR272" s="8">
        <f>SUMIFS('Aceite Virgen'!GR$6:GR$257,'Aceite Virgen'!$A$6:$A$257,"&gt;="&amp;$A272,'Aceite Virgen'!$B$6:$B$257,"&lt;="&amp;$B272)</f>
        <v>17.46</v>
      </c>
      <c r="GS272" s="8">
        <f>SUMIFS('Aceite Virgen'!GS$6:GS$257,'Aceite Virgen'!$A$6:$A$257,"&gt;="&amp;$A272,'Aceite Virgen'!$B$6:$B$257,"&lt;="&amp;$B272)</f>
        <v>0</v>
      </c>
      <c r="GT272" s="8">
        <f>SUMIFS('Aceite Virgen'!GT$6:GT$257,'Aceite Virgen'!$A$6:$A$257,"&gt;="&amp;$A272,'Aceite Virgen'!$B$6:$B$257,"&lt;="&amp;$B272)</f>
        <v>24.56</v>
      </c>
      <c r="GU272" s="8">
        <f>SUMIFS('Aceite Virgen'!GU$6:GU$257,'Aceite Virgen'!$A$6:$A$257,"&gt;="&amp;$A272,'Aceite Virgen'!$B$6:$B$257,"&lt;="&amp;$B272)</f>
        <v>0</v>
      </c>
      <c r="GY272" s="8">
        <f>SUMIFS('Aceite Virgen'!GY$6:GY$257,'Aceite Virgen'!$A$6:$A$257,"&gt;="&amp;$A272,'Aceite Virgen'!$B$6:$B$257,"&lt;="&amp;$B272)</f>
        <v>22.060000000000002</v>
      </c>
      <c r="GZ272" s="8">
        <f>SUMIFS('Aceite Virgen'!GZ$6:GZ$257,'Aceite Virgen'!$A$6:$A$257,"&gt;="&amp;$A272,'Aceite Virgen'!$B$6:$B$257,"&lt;="&amp;$B272)</f>
        <v>0</v>
      </c>
      <c r="HA272" s="8">
        <f>SUMIFS('Aceite Virgen'!HA$6:HA$257,'Aceite Virgen'!$A$6:$A$257,"&gt;="&amp;$A272,'Aceite Virgen'!$B$6:$B$257,"&lt;="&amp;$B272)</f>
        <v>27.98</v>
      </c>
      <c r="HB272" s="8">
        <f>SUMIFS('Aceite Virgen'!HB$6:HB$257,'Aceite Virgen'!$A$6:$A$257,"&gt;="&amp;$A272,'Aceite Virgen'!$B$6:$B$257,"&lt;="&amp;$B272)</f>
        <v>0</v>
      </c>
    </row>
    <row r="273" spans="1:210" x14ac:dyDescent="0.3">
      <c r="A273" s="14">
        <f>'TAM Aceite Virgen'!B21</f>
        <v>3.3</v>
      </c>
      <c r="B273" s="14">
        <f>'TAM Aceite Virgen'!C21</f>
        <v>3.4</v>
      </c>
      <c r="C273" s="14"/>
      <c r="D273" s="8">
        <f>SUMIFS('Aceite Virgen'!D$6:D$257,'Aceite Virgen'!$A$6:$A$257,"&gt;="&amp;$A273,'Aceite Virgen'!$B$6:$B$257,"&lt;="&amp;$B273)</f>
        <v>0.81</v>
      </c>
      <c r="E273" s="8">
        <f>SUMIFS('Aceite Virgen'!E$6:E$257,'Aceite Virgen'!$A$6:$A$257,"&gt;="&amp;$A273,'Aceite Virgen'!$B$6:$B$257,"&lt;="&amp;$B273)</f>
        <v>0</v>
      </c>
      <c r="F273" s="8">
        <f>SUMIFS('Aceite Virgen'!F$6:F$257,'Aceite Virgen'!$A$6:$A$257,"&gt;="&amp;$A273,'Aceite Virgen'!$B$6:$B$257,"&lt;="&amp;$B273)</f>
        <v>1.0900000000000001</v>
      </c>
      <c r="G273" s="8">
        <f>SUMIFS('Aceite Virgen'!G$6:G$257,'Aceite Virgen'!$A$6:$A$257,"&gt;="&amp;$A273,'Aceite Virgen'!$B$6:$B$257,"&lt;="&amp;$B273)</f>
        <v>0</v>
      </c>
      <c r="H273" s="14"/>
      <c r="I273" s="14"/>
      <c r="J273" s="14"/>
      <c r="K273" s="8">
        <f>SUMIFS('Aceite Virgen'!K$6:K$257,'Aceite Virgen'!$A$6:$A$257,"&gt;="&amp;$A273,'Aceite Virgen'!$B$6:$B$257,"&lt;="&amp;$B273)</f>
        <v>0.44</v>
      </c>
      <c r="L273" s="8">
        <f>SUMIFS('Aceite Virgen'!L$6:L$257,'Aceite Virgen'!$A$6:$A$257,"&gt;="&amp;$A273,'Aceite Virgen'!$B$6:$B$257,"&lt;="&amp;$B273)</f>
        <v>2.2599999999999998</v>
      </c>
      <c r="M273" s="8">
        <f>SUMIFS('Aceite Virgen'!M$6:M$257,'Aceite Virgen'!$A$6:$A$257,"&gt;="&amp;$A273,'Aceite Virgen'!$B$6:$B$257,"&lt;="&amp;$B273)</f>
        <v>0.16</v>
      </c>
      <c r="N273" s="8">
        <f>SUMIFS('Aceite Virgen'!N$6:N$257,'Aceite Virgen'!$A$6:$A$257,"&gt;="&amp;$A273,'Aceite Virgen'!$B$6:$B$257,"&lt;="&amp;$B273)</f>
        <v>0</v>
      </c>
      <c r="O273" s="14"/>
      <c r="P273" s="14"/>
      <c r="Q273" s="14"/>
      <c r="R273" s="8">
        <f>SUMIFS('Aceite Virgen'!R$6:R$257,'Aceite Virgen'!$A$6:$A$257,"&gt;="&amp;$A273,'Aceite Virgen'!$B$6:$B$257,"&lt;="&amp;$B273)</f>
        <v>0.75</v>
      </c>
      <c r="S273" s="8">
        <f>SUMIFS('Aceite Virgen'!S$6:S$257,'Aceite Virgen'!$A$6:$A$257,"&gt;="&amp;$A273,'Aceite Virgen'!$B$6:$B$257,"&lt;="&amp;$B273)</f>
        <v>0</v>
      </c>
      <c r="T273" s="8">
        <f>SUMIFS('Aceite Virgen'!T$6:T$257,'Aceite Virgen'!$A$6:$A$257,"&gt;="&amp;$A273,'Aceite Virgen'!$B$6:$B$257,"&lt;="&amp;$B273)</f>
        <v>1.04</v>
      </c>
      <c r="U273" s="8">
        <f>SUMIFS('Aceite Virgen'!U$6:U$257,'Aceite Virgen'!$A$6:$A$257,"&gt;="&amp;$A273,'Aceite Virgen'!$B$6:$B$257,"&lt;="&amp;$B273)</f>
        <v>0</v>
      </c>
      <c r="V273" s="14"/>
      <c r="W273" s="14"/>
      <c r="X273" s="14"/>
      <c r="Y273" s="8">
        <f>SUMIFS('Aceite Virgen'!Y$6:Y$257,'Aceite Virgen'!$A$6:$A$257,"&gt;="&amp;$A273,'Aceite Virgen'!$B$6:$B$257,"&lt;="&amp;$B273)</f>
        <v>0</v>
      </c>
      <c r="Z273" s="8">
        <f>SUMIFS('Aceite Virgen'!Z$6:Z$257,'Aceite Virgen'!$A$6:$A$257,"&gt;="&amp;$A273,'Aceite Virgen'!$B$6:$B$257,"&lt;="&amp;$B273)</f>
        <v>0</v>
      </c>
      <c r="AA273" s="8">
        <f>SUMIFS('Aceite Virgen'!AA$6:AA$257,'Aceite Virgen'!$A$6:$A$257,"&gt;="&amp;$A273,'Aceite Virgen'!$B$6:$B$257,"&lt;="&amp;$B273)</f>
        <v>0</v>
      </c>
      <c r="AB273" s="8">
        <f>SUMIFS('Aceite Virgen'!AB$6:AB$257,'Aceite Virgen'!$A$6:$A$257,"&gt;="&amp;$A273,'Aceite Virgen'!$B$6:$B$257,"&lt;="&amp;$B273)</f>
        <v>0</v>
      </c>
      <c r="AC273" s="14"/>
      <c r="AD273" s="14"/>
      <c r="AE273" s="14"/>
      <c r="AF273" s="8">
        <f>SUMIFS('Aceite Virgen'!AF$6:AF$257,'Aceite Virgen'!$A$6:$A$257,"&gt;="&amp;$A273,'Aceite Virgen'!$B$6:$B$257,"&lt;="&amp;$B273)</f>
        <v>2.19</v>
      </c>
      <c r="AG273" s="8">
        <f>SUMIFS('Aceite Virgen'!AG$6:AG$257,'Aceite Virgen'!$A$6:$A$257,"&gt;="&amp;$A273,'Aceite Virgen'!$B$6:$B$257,"&lt;="&amp;$B273)</f>
        <v>0.63</v>
      </c>
      <c r="AH273" s="8">
        <f>SUMIFS('Aceite Virgen'!AH$6:AH$257,'Aceite Virgen'!$A$6:$A$257,"&gt;="&amp;$A273,'Aceite Virgen'!$B$6:$B$257,"&lt;="&amp;$B273)</f>
        <v>2.44</v>
      </c>
      <c r="AI273" s="8">
        <f>SUMIFS('Aceite Virgen'!AI$6:AI$257,'Aceite Virgen'!$A$6:$A$257,"&gt;="&amp;$A273,'Aceite Virgen'!$B$6:$B$257,"&lt;="&amp;$B273)</f>
        <v>0</v>
      </c>
      <c r="AJ273" s="14"/>
      <c r="AK273" s="14"/>
      <c r="AL273" s="14"/>
      <c r="AM273" s="8">
        <f>SUMIFS('Aceite Virgen'!AM$6:AM$257,'Aceite Virgen'!$A$6:$A$257,"&gt;="&amp;$A273,'Aceite Virgen'!$B$6:$B$257,"&lt;="&amp;$B273)</f>
        <v>1.7000000000000002</v>
      </c>
      <c r="AN273" s="8">
        <f>SUMIFS('Aceite Virgen'!AN$6:AN$257,'Aceite Virgen'!$A$6:$A$257,"&gt;="&amp;$A273,'Aceite Virgen'!$B$6:$B$257,"&lt;="&amp;$B273)</f>
        <v>1.17</v>
      </c>
      <c r="AO273" s="8">
        <f>SUMIFS('Aceite Virgen'!AO$6:AO$257,'Aceite Virgen'!$A$6:$A$257,"&gt;="&amp;$A273,'Aceite Virgen'!$B$6:$B$257,"&lt;="&amp;$B273)</f>
        <v>1.77</v>
      </c>
      <c r="AP273" s="8">
        <f>SUMIFS('Aceite Virgen'!AP$6:AP$257,'Aceite Virgen'!$A$6:$A$257,"&gt;="&amp;$A273,'Aceite Virgen'!$B$6:$B$257,"&lt;="&amp;$B273)</f>
        <v>0</v>
      </c>
      <c r="AQ273" s="14"/>
      <c r="AR273" s="14"/>
      <c r="AT273" s="8">
        <f>SUMIFS('Aceite Virgen'!AT$6:AT$257,'Aceite Virgen'!$A$6:$A$257,"&gt;="&amp;$A273,'Aceite Virgen'!$B$6:$B$257,"&lt;="&amp;$B273)</f>
        <v>1.26</v>
      </c>
      <c r="AU273" s="8">
        <f>SUMIFS('Aceite Virgen'!AU$6:AU$257,'Aceite Virgen'!$A$6:$A$257,"&gt;="&amp;$A273,'Aceite Virgen'!$B$6:$B$257,"&lt;="&amp;$B273)</f>
        <v>1.35</v>
      </c>
      <c r="AV273" s="8">
        <f>SUMIFS('Aceite Virgen'!AV$6:AV$257,'Aceite Virgen'!$A$6:$A$257,"&gt;="&amp;$A273,'Aceite Virgen'!$B$6:$B$257,"&lt;="&amp;$B273)</f>
        <v>1.34</v>
      </c>
      <c r="AW273" s="8">
        <f>SUMIFS('Aceite Virgen'!AW$6:AW$257,'Aceite Virgen'!$A$6:$A$257,"&gt;="&amp;$A273,'Aceite Virgen'!$B$6:$B$257,"&lt;="&amp;$B273)</f>
        <v>0</v>
      </c>
      <c r="BA273" s="8">
        <f>SUMIFS('Aceite Virgen'!BA$6:BA$257,'Aceite Virgen'!$A$6:$A$257,"&gt;="&amp;A273,'Aceite Virgen'!$B$6:$B$257,"&lt;="&amp;B273)</f>
        <v>2.58</v>
      </c>
      <c r="BB273" s="8">
        <f>SUMIFS('Aceite Virgen'!BB$6:BB$257,'Aceite Virgen'!$A$6:$A$257,"&gt;="&amp;$A273,'Aceite Virgen'!$B$6:$B$257,"&lt;="&amp;$B273)</f>
        <v>0</v>
      </c>
      <c r="BC273" s="8">
        <f>SUMIFS('Aceite Virgen'!BC$6:BC$257,'Aceite Virgen'!$A$6:$A$257,"&gt;="&amp;$A273,'Aceite Virgen'!$B$6:$B$257,"&lt;="&amp;$B273)</f>
        <v>3.04</v>
      </c>
      <c r="BD273" s="8">
        <f>SUMIFS('Aceite Virgen'!BD$6:BD$257,'Aceite Virgen'!$A$6:$A$257,"&gt;="&amp;$A273,'Aceite Virgen'!$B$6:$B$257,"&lt;="&amp;$B273)</f>
        <v>0</v>
      </c>
      <c r="BH273" s="8">
        <f>SUMIFS('Aceite Virgen'!BH$6:BH$257,'Aceite Virgen'!$A$6:$A$257,"&gt;="&amp;$A273,'Aceite Virgen'!$B$6:$B$257,"&lt;="&amp;$B273)</f>
        <v>1.9900000000000002</v>
      </c>
      <c r="BI273" s="8">
        <f>SUMIFS('Aceite Virgen'!BI$6:BI$257,'Aceite Virgen'!$A$6:$A$257,"&gt;="&amp;$A273,'Aceite Virgen'!$B$6:$B$257,"&lt;="&amp;$B273)</f>
        <v>0</v>
      </c>
      <c r="BJ273" s="8">
        <f>SUMIFS('Aceite Virgen'!BJ$6:BJ$257,'Aceite Virgen'!$A$6:$A$257,"&gt;="&amp;$A273,'Aceite Virgen'!$B$6:$B$257,"&lt;="&amp;$B273)</f>
        <v>2.14</v>
      </c>
      <c r="BK273" s="8">
        <f>SUMIFS('Aceite Virgen'!BK$6:BK$257,'Aceite Virgen'!$A$6:$A$257,"&gt;="&amp;$A273,'Aceite Virgen'!$B$6:$B$257,"&lt;="&amp;$B273)</f>
        <v>0</v>
      </c>
      <c r="BO273" s="8">
        <f>SUMIFS('Aceite Virgen'!BO$6:BO$257,'Aceite Virgen'!$A$6:$A$257,"&gt;="&amp;$A273,'Aceite Virgen'!$B$6:$B$257,"&lt;="&amp;$B273)</f>
        <v>1.77</v>
      </c>
      <c r="BP273" s="8">
        <f>SUMIFS('Aceite Virgen'!BP$6:BP$257,'Aceite Virgen'!$A$6:$A$257,"&gt;="&amp;$A273,'Aceite Virgen'!$B$6:$B$257,"&lt;="&amp;$B273)</f>
        <v>0</v>
      </c>
      <c r="BQ273" s="8">
        <f>SUMIFS('Aceite Virgen'!BQ$6:BQ$257,'Aceite Virgen'!$A$6:$A$257,"&gt;="&amp;$A273,'Aceite Virgen'!$B$6:$B$257,"&lt;="&amp;$B273)</f>
        <v>1.84</v>
      </c>
      <c r="BR273" s="8">
        <f>SUMIFS('Aceite Virgen'!BR$6:BR$257,'Aceite Virgen'!$A$6:$A$257,"&gt;="&amp;$A273,'Aceite Virgen'!$B$6:$B$257,"&lt;="&amp;$B273)</f>
        <v>0</v>
      </c>
      <c r="BV273" s="8">
        <f>SUMIFS('Aceite Virgen'!BV$6:BV$257,'Aceite Virgen'!$A$6:$A$257,"&gt;="&amp;$A273,'Aceite Virgen'!$B$6:$B$257,"&lt;="&amp;$B273)</f>
        <v>2</v>
      </c>
      <c r="BW273" s="8">
        <f>SUMIFS('Aceite Virgen'!BW$6:BW$257,'Aceite Virgen'!$A$6:$A$257,"&gt;="&amp;$A273,'Aceite Virgen'!$B$6:$B$257,"&lt;="&amp;$B273)</f>
        <v>0</v>
      </c>
      <c r="BX273" s="8">
        <f>SUMIFS('Aceite Virgen'!BX$6:BX$257,'Aceite Virgen'!$A$6:$A$257,"&gt;="&amp;$A273,'Aceite Virgen'!$B$6:$B$257,"&lt;="&amp;$B273)</f>
        <v>2.46</v>
      </c>
      <c r="BY273" s="8">
        <f>SUMIFS('Aceite Virgen'!BY$6:BY$257,'Aceite Virgen'!$A$6:$A$257,"&gt;="&amp;$A273,'Aceite Virgen'!$B$6:$B$257,"&lt;="&amp;$B273)</f>
        <v>0</v>
      </c>
      <c r="CC273" s="8">
        <f>SUMIFS('Aceite Virgen'!CC$6:CC$257,'Aceite Virgen'!$A$6:$A$257,"&gt;="&amp;$A273,'Aceite Virgen'!$B$6:$B$257,"&lt;="&amp;$B273)</f>
        <v>2.89</v>
      </c>
      <c r="CD273" s="8">
        <f>SUMIFS('Aceite Virgen'!CD$6:CD$257,'Aceite Virgen'!$A$6:$A$257,"&gt;="&amp;$A273,'Aceite Virgen'!$B$6:$B$257,"&lt;="&amp;$B273)</f>
        <v>0.41</v>
      </c>
      <c r="CE273" s="8">
        <f>SUMIFS('Aceite Virgen'!CE$6:CE$257,'Aceite Virgen'!$A$6:$A$257,"&gt;="&amp;$A273,'Aceite Virgen'!$B$6:$B$257,"&lt;="&amp;$B273)</f>
        <v>3.39</v>
      </c>
      <c r="CF273" s="8">
        <f>SUMIFS('Aceite Virgen'!CF$6:CF$257,'Aceite Virgen'!$A$6:$A$257,"&gt;="&amp;$A273,'Aceite Virgen'!$B$6:$B$257,"&lt;="&amp;$B273)</f>
        <v>0</v>
      </c>
      <c r="CJ273" s="8">
        <f>SUMIFS('Aceite Virgen'!CJ$6:CJ$257,'Aceite Virgen'!$A$6:$A$257,"&gt;="&amp;$A273,'Aceite Virgen'!$B$6:$B$257,"&lt;="&amp;$B273)</f>
        <v>4.6500000000000004</v>
      </c>
      <c r="CK273" s="8">
        <f>SUMIFS('Aceite Virgen'!CK$6:CK$257,'Aceite Virgen'!$A$6:$A$257,"&gt;="&amp;$A273,'Aceite Virgen'!$B$6:$B$257,"&lt;="&amp;$B273)</f>
        <v>3.66</v>
      </c>
      <c r="CL273" s="8">
        <f>SUMIFS('Aceite Virgen'!CL$6:CL$257,'Aceite Virgen'!$A$6:$A$257,"&gt;="&amp;$A273,'Aceite Virgen'!$B$6:$B$257,"&lt;="&amp;$B273)</f>
        <v>5.34</v>
      </c>
      <c r="CM273" s="8">
        <f>SUMIFS('Aceite Virgen'!CM$6:CM$257,'Aceite Virgen'!$A$6:$A$257,"&gt;="&amp;$A273,'Aceite Virgen'!$B$6:$B$257,"&lt;="&amp;$B273)</f>
        <v>0</v>
      </c>
      <c r="CQ273" s="8">
        <f>SUMIFS('Aceite Virgen'!CQ$6:CQ$257,'Aceite Virgen'!$A$6:$A$257,"&gt;="&amp;$A273,'Aceite Virgen'!$B$6:$B$257,"&lt;="&amp;$B273)</f>
        <v>1.44</v>
      </c>
      <c r="CR273" s="8">
        <f>SUMIFS('Aceite Virgen'!CR$6:CR$257,'Aceite Virgen'!$A$6:$A$257,"&gt;="&amp;$A273,'Aceite Virgen'!$B$6:$B$257,"&lt;="&amp;$B273)</f>
        <v>3.24</v>
      </c>
      <c r="CS273" s="8">
        <f>SUMIFS('Aceite Virgen'!CS$6:CS$257,'Aceite Virgen'!$A$6:$A$257,"&gt;="&amp;$A273,'Aceite Virgen'!$B$6:$B$257,"&lt;="&amp;$B273)</f>
        <v>1.21</v>
      </c>
      <c r="CT273" s="8">
        <f>SUMIFS('Aceite Virgen'!CT$6:CT$257,'Aceite Virgen'!$A$6:$A$257,"&gt;="&amp;$A273,'Aceite Virgen'!$B$6:$B$257,"&lt;="&amp;$B273)</f>
        <v>2.34</v>
      </c>
      <c r="CX273" s="8">
        <f>SUMIFS('Aceite Virgen'!CX$6:CX$257,'Aceite Virgen'!$A$6:$A$257,"&gt;="&amp;$A273,'Aceite Virgen'!$B$6:$B$257,"&lt;="&amp;$B273)</f>
        <v>0.57999999999999996</v>
      </c>
      <c r="CY273" s="8">
        <f>SUMIFS('Aceite Virgen'!CY$6:CY$257,'Aceite Virgen'!$A$6:$A$257,"&gt;="&amp;$A273,'Aceite Virgen'!$B$6:$B$257,"&lt;="&amp;$B273)</f>
        <v>0</v>
      </c>
      <c r="CZ273" s="8">
        <f>SUMIFS('Aceite Virgen'!CZ$6:CZ$257,'Aceite Virgen'!$A$6:$A$257,"&gt;="&amp;$A273,'Aceite Virgen'!$B$6:$B$257,"&lt;="&amp;$B273)</f>
        <v>0.49</v>
      </c>
      <c r="DA273" s="8">
        <f>SUMIFS('Aceite Virgen'!DA$6:DA$257,'Aceite Virgen'!$A$6:$A$257,"&gt;="&amp;$A273,'Aceite Virgen'!$B$6:$B$257,"&lt;="&amp;$B273)</f>
        <v>0</v>
      </c>
      <c r="DE273" s="8">
        <f>SUMIFS('Aceite Virgen'!DE$6:DE$257,'Aceite Virgen'!$A$6:$A$257,"&gt;="&amp;$A273,'Aceite Virgen'!$B$6:$B$257,"&lt;="&amp;$B273)</f>
        <v>1.37</v>
      </c>
      <c r="DF273" s="8">
        <f>SUMIFS('Aceite Virgen'!DF$6:DF$257,'Aceite Virgen'!$A$6:$A$257,"&gt;="&amp;$A273,'Aceite Virgen'!$B$6:$B$257,"&lt;="&amp;$B273)</f>
        <v>5.43</v>
      </c>
      <c r="DG273" s="8">
        <f>SUMIFS('Aceite Virgen'!DG$6:DG$257,'Aceite Virgen'!$A$6:$A$257,"&gt;="&amp;$A273,'Aceite Virgen'!$B$6:$B$257,"&lt;="&amp;$B273)</f>
        <v>0.25</v>
      </c>
      <c r="DH273" s="8">
        <f>SUMIFS('Aceite Virgen'!DH$6:DH$257,'Aceite Virgen'!$A$6:$A$257,"&gt;="&amp;$A273,'Aceite Virgen'!$B$6:$B$257,"&lt;="&amp;$B273)</f>
        <v>0</v>
      </c>
      <c r="DL273" s="8">
        <f>SUMIFS('Aceite Virgen'!DL$6:DL$257,'Aceite Virgen'!$A$6:$A$257,"&gt;="&amp;$A273,'Aceite Virgen'!$B$6:$B$257,"&lt;="&amp;$B273)</f>
        <v>23.330000000000002</v>
      </c>
      <c r="DM273" s="8">
        <f>SUMIFS('Aceite Virgen'!DM$6:DM$257,'Aceite Virgen'!$A$6:$A$257,"&gt;="&amp;$A273,'Aceite Virgen'!$B$6:$B$257,"&lt;="&amp;$B273)</f>
        <v>9.02</v>
      </c>
      <c r="DN273" s="8">
        <f>SUMIFS('Aceite Virgen'!DN$6:DN$257,'Aceite Virgen'!$A$6:$A$257,"&gt;="&amp;$A273,'Aceite Virgen'!$B$6:$B$257,"&lt;="&amp;$B273)</f>
        <v>26.64</v>
      </c>
      <c r="DO273" s="8">
        <f>SUMIFS('Aceite Virgen'!DO$6:DO$257,'Aceite Virgen'!$A$6:$A$257,"&gt;="&amp;$A273,'Aceite Virgen'!$B$6:$B$257,"&lt;="&amp;$B273)</f>
        <v>26.84</v>
      </c>
      <c r="DS273" s="8">
        <f>SUMIFS('Aceite Virgen'!DS$6:DS$257,'Aceite Virgen'!$A$6:$A$257,"&gt;="&amp;$A273,'Aceite Virgen'!$B$6:$B$257,"&lt;="&amp;$B273)</f>
        <v>29.57</v>
      </c>
      <c r="DT273" s="8">
        <f>SUMIFS('Aceite Virgen'!DT$6:DT$257,'Aceite Virgen'!$A$6:$A$257,"&gt;="&amp;$A273,'Aceite Virgen'!$B$6:$B$257,"&lt;="&amp;$B273)</f>
        <v>15.85</v>
      </c>
      <c r="DU273" s="8">
        <f>SUMIFS('Aceite Virgen'!DU$6:DU$257,'Aceite Virgen'!$A$6:$A$257,"&gt;="&amp;$A273,'Aceite Virgen'!$B$6:$B$257,"&lt;="&amp;$B273)</f>
        <v>30.94</v>
      </c>
      <c r="DV273" s="8">
        <f>SUMIFS('Aceite Virgen'!DV$6:DV$257,'Aceite Virgen'!$A$6:$A$257,"&gt;="&amp;$A273,'Aceite Virgen'!$B$6:$B$257,"&lt;="&amp;$B273)</f>
        <v>62.33</v>
      </c>
      <c r="DZ273" s="8">
        <f>SUMIFS('Aceite Virgen'!DZ$6:DZ$257,'Aceite Virgen'!$A$6:$A$257,"&gt;="&amp;$A273,'Aceite Virgen'!$B$6:$B$257,"&lt;="&amp;$B273)</f>
        <v>30.6</v>
      </c>
      <c r="EA273" s="8">
        <f>SUMIFS('Aceite Virgen'!EA$6:EA$257,'Aceite Virgen'!$A$6:$A$257,"&gt;="&amp;$A273,'Aceite Virgen'!$B$6:$B$257,"&lt;="&amp;$B273)</f>
        <v>19.009999999999998</v>
      </c>
      <c r="EB273" s="8">
        <f>SUMIFS('Aceite Virgen'!EB$6:EB$257,'Aceite Virgen'!$A$6:$A$257,"&gt;="&amp;$A273,'Aceite Virgen'!$B$6:$B$257,"&lt;="&amp;$B273)</f>
        <v>34.130000000000003</v>
      </c>
      <c r="EC273" s="8">
        <f>SUMIFS('Aceite Virgen'!EC$6:EC$257,'Aceite Virgen'!$A$6:$A$257,"&gt;="&amp;$A273,'Aceite Virgen'!$B$6:$B$257,"&lt;="&amp;$B273)</f>
        <v>35.950000000000003</v>
      </c>
      <c r="EG273" s="8">
        <f>SUMIFS('Aceite Virgen'!EG$6:EG$257,'Aceite Virgen'!$A$6:$A$257,"&gt;="&amp;$A273,'Aceite Virgen'!$B$6:$B$257,"&lt;="&amp;$B273)</f>
        <v>26.04</v>
      </c>
      <c r="EH273" s="8">
        <f>SUMIFS('Aceite Virgen'!EH$6:EH$257,'Aceite Virgen'!$A$6:$A$257,"&gt;="&amp;$A273,'Aceite Virgen'!$B$6:$B$257,"&lt;="&amp;$B273)</f>
        <v>9.3699999999999992</v>
      </c>
      <c r="EI273" s="8">
        <f>SUMIFS('Aceite Virgen'!EI$6:EI$257,'Aceite Virgen'!$A$6:$A$257,"&gt;="&amp;$A273,'Aceite Virgen'!$B$6:$B$257,"&lt;="&amp;$B273)</f>
        <v>32.19</v>
      </c>
      <c r="EJ273" s="8">
        <f>SUMIFS('Aceite Virgen'!EJ$6:EJ$257,'Aceite Virgen'!$A$6:$A$257,"&gt;="&amp;$A273,'Aceite Virgen'!$B$6:$B$257,"&lt;="&amp;$B273)</f>
        <v>42.98</v>
      </c>
      <c r="EN273" s="8">
        <f>SUMIFS('Aceite Virgen'!EN$6:EN$257,'Aceite Virgen'!$A$6:$A$257,"&gt;="&amp;$A273,'Aceite Virgen'!$B$6:$B$257,"&lt;="&amp;$B273)</f>
        <v>22.55</v>
      </c>
      <c r="EO273" s="8">
        <f>SUMIFS('Aceite Virgen'!EO$6:EO$257,'Aceite Virgen'!$A$6:$A$257,"&gt;="&amp;$A273,'Aceite Virgen'!$B$6:$B$257,"&lt;="&amp;$B273)</f>
        <v>3.13</v>
      </c>
      <c r="EP273" s="8">
        <f>SUMIFS('Aceite Virgen'!EP$6:EP$257,'Aceite Virgen'!$A$6:$A$257,"&gt;="&amp;$A273,'Aceite Virgen'!$B$6:$B$257,"&lt;="&amp;$B273)</f>
        <v>34.510000000000005</v>
      </c>
      <c r="EQ273" s="8">
        <f>SUMIFS('Aceite Virgen'!EQ$6:EQ$257,'Aceite Virgen'!$A$6:$A$257,"&gt;="&amp;$A273,'Aceite Virgen'!$B$6:$B$257,"&lt;="&amp;$B273)</f>
        <v>23.7</v>
      </c>
      <c r="EU273" s="8">
        <f>SUMIFS('Aceite Virgen'!EU$6:EU$257,'Aceite Virgen'!$A$6:$A$257,"&gt;="&amp;$A273,'Aceite Virgen'!$B$6:$B$257,"&lt;="&amp;$B273)</f>
        <v>10.95</v>
      </c>
      <c r="EV273" s="8">
        <f>SUMIFS('Aceite Virgen'!EV$6:EV$257,'Aceite Virgen'!$A$6:$A$257,"&gt;="&amp;$A273,'Aceite Virgen'!$B$6:$B$257,"&lt;="&amp;$B273)</f>
        <v>1.5699999999999998</v>
      </c>
      <c r="EW273" s="8">
        <f>SUMIFS('Aceite Virgen'!EW$6:EW$257,'Aceite Virgen'!$A$6:$A$257,"&gt;="&amp;$A273,'Aceite Virgen'!$B$6:$B$257,"&lt;="&amp;$B273)</f>
        <v>17.189999999999998</v>
      </c>
      <c r="EX273" s="8">
        <f>SUMIFS('Aceite Virgen'!EX$6:EX$257,'Aceite Virgen'!$A$6:$A$257,"&gt;="&amp;$A273,'Aceite Virgen'!$B$6:$B$257,"&lt;="&amp;$B273)</f>
        <v>1.55</v>
      </c>
      <c r="FB273" s="8">
        <f>SUMIFS('Aceite Virgen'!FB$6:FB$257,'Aceite Virgen'!$A$6:$A$257,"&gt;="&amp;$A273,'Aceite Virgen'!$B$6:$B$257,"&lt;="&amp;$B273)</f>
        <v>1.2</v>
      </c>
      <c r="FC273" s="8">
        <f>SUMIFS('Aceite Virgen'!FC$6:FC$257,'Aceite Virgen'!$A$6:$A$257,"&gt;="&amp;$A273,'Aceite Virgen'!$B$6:$B$257,"&lt;="&amp;$B273)</f>
        <v>0</v>
      </c>
      <c r="FD273" s="8">
        <f>SUMIFS('Aceite Virgen'!FD$6:FD$257,'Aceite Virgen'!$A$6:$A$257,"&gt;="&amp;$A273,'Aceite Virgen'!$B$6:$B$257,"&lt;="&amp;$B273)</f>
        <v>1.79</v>
      </c>
      <c r="FE273" s="8">
        <f>SUMIFS('Aceite Virgen'!FE$6:FE$257,'Aceite Virgen'!$A$6:$A$257,"&gt;="&amp;$A273,'Aceite Virgen'!$B$6:$B$257,"&lt;="&amp;$B273)</f>
        <v>0</v>
      </c>
      <c r="FI273" s="8">
        <f>SUMIFS('Aceite Virgen'!FI$6:FI$257,'Aceite Virgen'!$A$6:$A$257,"&gt;="&amp;$A273,'Aceite Virgen'!$B$6:$B$257,"&lt;="&amp;$B273)</f>
        <v>0.19</v>
      </c>
      <c r="FJ273" s="8">
        <f>SUMIFS('Aceite Virgen'!FJ$6:FJ$257,'Aceite Virgen'!$A$6:$A$257,"&gt;="&amp;$A273,'Aceite Virgen'!$B$6:$B$257,"&lt;="&amp;$B273)</f>
        <v>0</v>
      </c>
      <c r="FK273" s="8">
        <f>SUMIFS('Aceite Virgen'!FK$6:FK$257,'Aceite Virgen'!$A$6:$A$257,"&gt;="&amp;$A273,'Aceite Virgen'!$B$6:$B$257,"&lt;="&amp;$B273)</f>
        <v>0.28999999999999998</v>
      </c>
      <c r="FL273" s="8">
        <f>SUMIFS('Aceite Virgen'!FL$6:FL$257,'Aceite Virgen'!$A$6:$A$257,"&gt;="&amp;$A273,'Aceite Virgen'!$B$6:$B$257,"&lt;="&amp;$B273)</f>
        <v>0</v>
      </c>
      <c r="FP273" s="8">
        <f>SUMIFS('Aceite Virgen'!FP$6:FP$257,'Aceite Virgen'!$A$6:$A$257,"&gt;="&amp;$A273,'Aceite Virgen'!$B$6:$B$257,"&lt;="&amp;$B273)</f>
        <v>0.84</v>
      </c>
      <c r="FQ273" s="8">
        <f>SUMIFS('Aceite Virgen'!FQ$6:FQ$257,'Aceite Virgen'!$A$6:$A$257,"&gt;="&amp;$A273,'Aceite Virgen'!$B$6:$B$257,"&lt;="&amp;$B273)</f>
        <v>1.04</v>
      </c>
      <c r="FR273" s="8">
        <f>SUMIFS('Aceite Virgen'!FR$6:FR$257,'Aceite Virgen'!$A$6:$A$257,"&gt;="&amp;$A273,'Aceite Virgen'!$B$6:$B$257,"&lt;="&amp;$B273)</f>
        <v>0.28999999999999998</v>
      </c>
      <c r="FS273" s="8">
        <f>SUMIFS('Aceite Virgen'!FS$6:FS$257,'Aceite Virgen'!$A$6:$A$257,"&gt;="&amp;$A273,'Aceite Virgen'!$B$6:$B$257,"&lt;="&amp;$B273)</f>
        <v>4.24</v>
      </c>
      <c r="FW273" s="8">
        <f>SUMIFS('Aceite Virgen'!FW$6:FW$257,'Aceite Virgen'!$A$6:$A$257,"&gt;="&amp;$A273,'Aceite Virgen'!$B$6:$B$257,"&lt;="&amp;$B273)</f>
        <v>0.43</v>
      </c>
      <c r="FX273" s="8">
        <f>SUMIFS('Aceite Virgen'!FX$6:FX$257,'Aceite Virgen'!$A$6:$A$257,"&gt;="&amp;$A273,'Aceite Virgen'!$B$6:$B$257,"&lt;="&amp;$B273)</f>
        <v>0</v>
      </c>
      <c r="FY273" s="8">
        <f>SUMIFS('Aceite Virgen'!FY$6:FY$257,'Aceite Virgen'!$A$6:$A$257,"&gt;="&amp;$A273,'Aceite Virgen'!$B$6:$B$257,"&lt;="&amp;$B273)</f>
        <v>0.6</v>
      </c>
      <c r="FZ273" s="8">
        <f>SUMIFS('Aceite Virgen'!FZ$6:FZ$257,'Aceite Virgen'!$A$6:$A$257,"&gt;="&amp;$A273,'Aceite Virgen'!$B$6:$B$257,"&lt;="&amp;$B273)</f>
        <v>0</v>
      </c>
      <c r="GD273" s="8">
        <f>SUMIFS('Aceite Virgen'!GD$6:GD$257,'Aceite Virgen'!$A$6:$A$257,"&gt;="&amp;$A273,'Aceite Virgen'!$B$6:$B$257,"&lt;="&amp;$B273)</f>
        <v>0.3</v>
      </c>
      <c r="GE273" s="8">
        <f>SUMIFS('Aceite Virgen'!GE$6:GE$257,'Aceite Virgen'!$A$6:$A$257,"&gt;="&amp;$A273,'Aceite Virgen'!$B$6:$B$257,"&lt;="&amp;$B273)</f>
        <v>0</v>
      </c>
      <c r="GF273" s="8">
        <f>SUMIFS('Aceite Virgen'!GF$6:GF$257,'Aceite Virgen'!$A$6:$A$257,"&gt;="&amp;$A273,'Aceite Virgen'!$B$6:$B$257,"&lt;="&amp;$B273)</f>
        <v>0.45</v>
      </c>
      <c r="GG273" s="8">
        <f>SUMIFS('Aceite Virgen'!GG$6:GG$257,'Aceite Virgen'!$A$6:$A$257,"&gt;="&amp;$A273,'Aceite Virgen'!$B$6:$B$257,"&lt;="&amp;$B273)</f>
        <v>0</v>
      </c>
      <c r="GK273" s="8">
        <f>SUMIFS('Aceite Virgen'!GK$6:GK$257,'Aceite Virgen'!$A$6:$A$257,"&gt;="&amp;$A273,'Aceite Virgen'!$B$6:$B$257,"&lt;="&amp;$B273)</f>
        <v>1.27</v>
      </c>
      <c r="GL273" s="8">
        <f>SUMIFS('Aceite Virgen'!GL$6:GL$257,'Aceite Virgen'!$A$6:$A$257,"&gt;="&amp;$A273,'Aceite Virgen'!$B$6:$B$257,"&lt;="&amp;$B273)</f>
        <v>0</v>
      </c>
      <c r="GM273" s="8">
        <f>SUMIFS('Aceite Virgen'!GM$6:GM$257,'Aceite Virgen'!$A$6:$A$257,"&gt;="&amp;$A273,'Aceite Virgen'!$B$6:$B$257,"&lt;="&amp;$B273)</f>
        <v>1.64</v>
      </c>
      <c r="GN273" s="8">
        <f>SUMIFS('Aceite Virgen'!GN$6:GN$257,'Aceite Virgen'!$A$6:$A$257,"&gt;="&amp;$A273,'Aceite Virgen'!$B$6:$B$257,"&lt;="&amp;$B273)</f>
        <v>2.52</v>
      </c>
      <c r="GR273" s="8">
        <f>SUMIFS('Aceite Virgen'!GR$6:GR$257,'Aceite Virgen'!$A$6:$A$257,"&gt;="&amp;$A273,'Aceite Virgen'!$B$6:$B$257,"&lt;="&amp;$B273)</f>
        <v>0.34</v>
      </c>
      <c r="GS273" s="8">
        <f>SUMIFS('Aceite Virgen'!GS$6:GS$257,'Aceite Virgen'!$A$6:$A$257,"&gt;="&amp;$A273,'Aceite Virgen'!$B$6:$B$257,"&lt;="&amp;$B273)</f>
        <v>0</v>
      </c>
      <c r="GT273" s="8">
        <f>SUMIFS('Aceite Virgen'!GT$6:GT$257,'Aceite Virgen'!$A$6:$A$257,"&gt;="&amp;$A273,'Aceite Virgen'!$B$6:$B$257,"&lt;="&amp;$B273)</f>
        <v>0.47</v>
      </c>
      <c r="GU273" s="8">
        <f>SUMIFS('Aceite Virgen'!GU$6:GU$257,'Aceite Virgen'!$A$6:$A$257,"&gt;="&amp;$A273,'Aceite Virgen'!$B$6:$B$257,"&lt;="&amp;$B273)</f>
        <v>0</v>
      </c>
      <c r="GY273" s="8">
        <f>SUMIFS('Aceite Virgen'!GY$6:GY$257,'Aceite Virgen'!$A$6:$A$257,"&gt;="&amp;$A273,'Aceite Virgen'!$B$6:$B$257,"&lt;="&amp;$B273)</f>
        <v>0</v>
      </c>
      <c r="GZ273" s="8">
        <f>SUMIFS('Aceite Virgen'!GZ$6:GZ$257,'Aceite Virgen'!$A$6:$A$257,"&gt;="&amp;$A273,'Aceite Virgen'!$B$6:$B$257,"&lt;="&amp;$B273)</f>
        <v>0</v>
      </c>
      <c r="HA273" s="8">
        <f>SUMIFS('Aceite Virgen'!HA$6:HA$257,'Aceite Virgen'!$A$6:$A$257,"&gt;="&amp;$A273,'Aceite Virgen'!$B$6:$B$257,"&lt;="&amp;$B273)</f>
        <v>0</v>
      </c>
      <c r="HB273" s="8">
        <f>SUMIFS('Aceite Virgen'!HB$6:HB$257,'Aceite Virgen'!$A$6:$A$257,"&gt;="&amp;$A273,'Aceite Virgen'!$B$6:$B$257,"&lt;="&amp;$B273)</f>
        <v>0</v>
      </c>
    </row>
    <row r="274" spans="1:210" x14ac:dyDescent="0.3">
      <c r="A274" s="14">
        <f>'TAM Aceite Virgen'!B22</f>
        <v>3.4</v>
      </c>
      <c r="B274" s="14">
        <f>'TAM Aceite Virgen'!C22</f>
        <v>3.5</v>
      </c>
      <c r="C274" s="14"/>
      <c r="D274" s="8">
        <f>SUMIFS('Aceite Virgen'!D$6:D$257,'Aceite Virgen'!$A$6:$A$257,"&gt;="&amp;$A274,'Aceite Virgen'!$B$6:$B$257,"&lt;="&amp;$B274)</f>
        <v>0.36</v>
      </c>
      <c r="E274" s="8">
        <f>SUMIFS('Aceite Virgen'!E$6:E$257,'Aceite Virgen'!$A$6:$A$257,"&gt;="&amp;$A274,'Aceite Virgen'!$B$6:$B$257,"&lt;="&amp;$B274)</f>
        <v>0</v>
      </c>
      <c r="F274" s="8">
        <f>SUMIFS('Aceite Virgen'!F$6:F$257,'Aceite Virgen'!$A$6:$A$257,"&gt;="&amp;$A274,'Aceite Virgen'!$B$6:$B$257,"&lt;="&amp;$B274)</f>
        <v>0</v>
      </c>
      <c r="G274" s="8">
        <f>SUMIFS('Aceite Virgen'!G$6:G$257,'Aceite Virgen'!$A$6:$A$257,"&gt;="&amp;$A274,'Aceite Virgen'!$B$6:$B$257,"&lt;="&amp;$B274)</f>
        <v>0</v>
      </c>
      <c r="H274" s="14"/>
      <c r="I274" s="14"/>
      <c r="J274" s="14"/>
      <c r="K274" s="8">
        <f>SUMIFS('Aceite Virgen'!K$6:K$257,'Aceite Virgen'!$A$6:$A$257,"&gt;="&amp;$A274,'Aceite Virgen'!$B$6:$B$257,"&lt;="&amp;$B274)</f>
        <v>0.65999999999999992</v>
      </c>
      <c r="L274" s="8">
        <f>SUMIFS('Aceite Virgen'!L$6:L$257,'Aceite Virgen'!$A$6:$A$257,"&gt;="&amp;$A274,'Aceite Virgen'!$B$6:$B$257,"&lt;="&amp;$B274)</f>
        <v>1.7</v>
      </c>
      <c r="M274" s="8">
        <f>SUMIFS('Aceite Virgen'!M$6:M$257,'Aceite Virgen'!$A$6:$A$257,"&gt;="&amp;$A274,'Aceite Virgen'!$B$6:$B$257,"&lt;="&amp;$B274)</f>
        <v>0.55000000000000004</v>
      </c>
      <c r="N274" s="8">
        <f>SUMIFS('Aceite Virgen'!N$6:N$257,'Aceite Virgen'!$A$6:$A$257,"&gt;="&amp;$A274,'Aceite Virgen'!$B$6:$B$257,"&lt;="&amp;$B274)</f>
        <v>0</v>
      </c>
      <c r="O274" s="14"/>
      <c r="P274" s="14"/>
      <c r="Q274" s="14"/>
      <c r="R274" s="8">
        <f>SUMIFS('Aceite Virgen'!R$6:R$257,'Aceite Virgen'!$A$6:$A$257,"&gt;="&amp;$A274,'Aceite Virgen'!$B$6:$B$257,"&lt;="&amp;$B274)</f>
        <v>0.83</v>
      </c>
      <c r="S274" s="8">
        <f>SUMIFS('Aceite Virgen'!S$6:S$257,'Aceite Virgen'!$A$6:$A$257,"&gt;="&amp;$A274,'Aceite Virgen'!$B$6:$B$257,"&lt;="&amp;$B274)</f>
        <v>5.23</v>
      </c>
      <c r="T274" s="8">
        <f>SUMIFS('Aceite Virgen'!T$6:T$257,'Aceite Virgen'!$A$6:$A$257,"&gt;="&amp;$A274,'Aceite Virgen'!$B$6:$B$257,"&lt;="&amp;$B274)</f>
        <v>0</v>
      </c>
      <c r="U274" s="8">
        <f>SUMIFS('Aceite Virgen'!U$6:U$257,'Aceite Virgen'!$A$6:$A$257,"&gt;="&amp;$A274,'Aceite Virgen'!$B$6:$B$257,"&lt;="&amp;$B274)</f>
        <v>0</v>
      </c>
      <c r="V274" s="14"/>
      <c r="W274" s="14"/>
      <c r="X274" s="14"/>
      <c r="Y274" s="8">
        <f>SUMIFS('Aceite Virgen'!Y$6:Y$257,'Aceite Virgen'!$A$6:$A$257,"&gt;="&amp;$A274,'Aceite Virgen'!$B$6:$B$257,"&lt;="&amp;$B274)</f>
        <v>0.22</v>
      </c>
      <c r="Z274" s="8">
        <f>SUMIFS('Aceite Virgen'!Z$6:Z$257,'Aceite Virgen'!$A$6:$A$257,"&gt;="&amp;$A274,'Aceite Virgen'!$B$6:$B$257,"&lt;="&amp;$B274)</f>
        <v>1.24</v>
      </c>
      <c r="AA274" s="8">
        <f>SUMIFS('Aceite Virgen'!AA$6:AA$257,'Aceite Virgen'!$A$6:$A$257,"&gt;="&amp;$A274,'Aceite Virgen'!$B$6:$B$257,"&lt;="&amp;$B274)</f>
        <v>0</v>
      </c>
      <c r="AB274" s="8">
        <f>SUMIFS('Aceite Virgen'!AB$6:AB$257,'Aceite Virgen'!$A$6:$A$257,"&gt;="&amp;$A274,'Aceite Virgen'!$B$6:$B$257,"&lt;="&amp;$B274)</f>
        <v>0</v>
      </c>
      <c r="AC274" s="14"/>
      <c r="AD274" s="14"/>
      <c r="AE274" s="14"/>
      <c r="AF274" s="8">
        <f>SUMIFS('Aceite Virgen'!AF$6:AF$257,'Aceite Virgen'!$A$6:$A$257,"&gt;="&amp;$A274,'Aceite Virgen'!$B$6:$B$257,"&lt;="&amp;$B274)</f>
        <v>0.38999999999999996</v>
      </c>
      <c r="AG274" s="8">
        <f>SUMIFS('Aceite Virgen'!AG$6:AG$257,'Aceite Virgen'!$A$6:$A$257,"&gt;="&amp;$A274,'Aceite Virgen'!$B$6:$B$257,"&lt;="&amp;$B274)</f>
        <v>2.95</v>
      </c>
      <c r="AH274" s="8">
        <f>SUMIFS('Aceite Virgen'!AH$6:AH$257,'Aceite Virgen'!$A$6:$A$257,"&gt;="&amp;$A274,'Aceite Virgen'!$B$6:$B$257,"&lt;="&amp;$B274)</f>
        <v>0.15000000000000002</v>
      </c>
      <c r="AI274" s="8">
        <f>SUMIFS('Aceite Virgen'!AI$6:AI$257,'Aceite Virgen'!$A$6:$A$257,"&gt;="&amp;$A274,'Aceite Virgen'!$B$6:$B$257,"&lt;="&amp;$B274)</f>
        <v>0</v>
      </c>
      <c r="AJ274" s="14"/>
      <c r="AK274" s="14"/>
      <c r="AL274" s="14"/>
      <c r="AM274" s="8">
        <f>SUMIFS('Aceite Virgen'!AM$6:AM$257,'Aceite Virgen'!$A$6:$A$257,"&gt;="&amp;$A274,'Aceite Virgen'!$B$6:$B$257,"&lt;="&amp;$B274)</f>
        <v>0.17</v>
      </c>
      <c r="AN274" s="8">
        <f>SUMIFS('Aceite Virgen'!AN$6:AN$257,'Aceite Virgen'!$A$6:$A$257,"&gt;="&amp;$A274,'Aceite Virgen'!$B$6:$B$257,"&lt;="&amp;$B274)</f>
        <v>0.92</v>
      </c>
      <c r="AO274" s="8">
        <f>SUMIFS('Aceite Virgen'!AO$6:AO$257,'Aceite Virgen'!$A$6:$A$257,"&gt;="&amp;$A274,'Aceite Virgen'!$B$6:$B$257,"&lt;="&amp;$B274)</f>
        <v>0.11</v>
      </c>
      <c r="AP274" s="8">
        <f>SUMIFS('Aceite Virgen'!AP$6:AP$257,'Aceite Virgen'!$A$6:$A$257,"&gt;="&amp;$A274,'Aceite Virgen'!$B$6:$B$257,"&lt;="&amp;$B274)</f>
        <v>0</v>
      </c>
      <c r="AQ274" s="14"/>
      <c r="AR274" s="14"/>
      <c r="AT274" s="8">
        <f>SUMIFS('Aceite Virgen'!AT$6:AT$257,'Aceite Virgen'!$A$6:$A$257,"&gt;="&amp;$A274,'Aceite Virgen'!$B$6:$B$257,"&lt;="&amp;$B274)</f>
        <v>0.94</v>
      </c>
      <c r="AU274" s="8">
        <f>SUMIFS('Aceite Virgen'!AU$6:AU$257,'Aceite Virgen'!$A$6:$A$257,"&gt;="&amp;$A274,'Aceite Virgen'!$B$6:$B$257,"&lt;="&amp;$B274)</f>
        <v>2.85</v>
      </c>
      <c r="AV274" s="8">
        <f>SUMIFS('Aceite Virgen'!AV$6:AV$257,'Aceite Virgen'!$A$6:$A$257,"&gt;="&amp;$A274,'Aceite Virgen'!$B$6:$B$257,"&lt;="&amp;$B274)</f>
        <v>0.52</v>
      </c>
      <c r="AW274" s="8">
        <f>SUMIFS('Aceite Virgen'!AW$6:AW$257,'Aceite Virgen'!$A$6:$A$257,"&gt;="&amp;$A274,'Aceite Virgen'!$B$6:$B$257,"&lt;="&amp;$B274)</f>
        <v>12</v>
      </c>
      <c r="BA274" s="8">
        <f>SUMIFS('Aceite Virgen'!BA$6:BA$257,'Aceite Virgen'!$A$6:$A$257,"&gt;="&amp;A274,'Aceite Virgen'!$B$6:$B$257,"&lt;="&amp;B274)</f>
        <v>0.26</v>
      </c>
      <c r="BB274" s="8">
        <f>SUMIFS('Aceite Virgen'!BB$6:BB$257,'Aceite Virgen'!$A$6:$A$257,"&gt;="&amp;$A274,'Aceite Virgen'!$B$6:$B$257,"&lt;="&amp;$B274)</f>
        <v>0</v>
      </c>
      <c r="BC274" s="8">
        <f>SUMIFS('Aceite Virgen'!BC$6:BC$257,'Aceite Virgen'!$A$6:$A$257,"&gt;="&amp;$A274,'Aceite Virgen'!$B$6:$B$257,"&lt;="&amp;$B274)</f>
        <v>0.31000000000000005</v>
      </c>
      <c r="BD274" s="8">
        <f>SUMIFS('Aceite Virgen'!BD$6:BD$257,'Aceite Virgen'!$A$6:$A$257,"&gt;="&amp;$A274,'Aceite Virgen'!$B$6:$B$257,"&lt;="&amp;$B274)</f>
        <v>0</v>
      </c>
      <c r="BH274" s="8">
        <f>SUMIFS('Aceite Virgen'!BH$6:BH$257,'Aceite Virgen'!$A$6:$A$257,"&gt;="&amp;$A274,'Aceite Virgen'!$B$6:$B$257,"&lt;="&amp;$B274)</f>
        <v>0.09</v>
      </c>
      <c r="BI274" s="8">
        <f>SUMIFS('Aceite Virgen'!BI$6:BI$257,'Aceite Virgen'!$A$6:$A$257,"&gt;="&amp;$A274,'Aceite Virgen'!$B$6:$B$257,"&lt;="&amp;$B274)</f>
        <v>0</v>
      </c>
      <c r="BJ274" s="8">
        <f>SUMIFS('Aceite Virgen'!BJ$6:BJ$257,'Aceite Virgen'!$A$6:$A$257,"&gt;="&amp;$A274,'Aceite Virgen'!$B$6:$B$257,"&lt;="&amp;$B274)</f>
        <v>0.1</v>
      </c>
      <c r="BK274" s="8">
        <f>SUMIFS('Aceite Virgen'!BK$6:BK$257,'Aceite Virgen'!$A$6:$A$257,"&gt;="&amp;$A274,'Aceite Virgen'!$B$6:$B$257,"&lt;="&amp;$B274)</f>
        <v>0</v>
      </c>
      <c r="BO274" s="8">
        <f>SUMIFS('Aceite Virgen'!BO$6:BO$257,'Aceite Virgen'!$A$6:$A$257,"&gt;="&amp;$A274,'Aceite Virgen'!$B$6:$B$257,"&lt;="&amp;$B274)</f>
        <v>0.27</v>
      </c>
      <c r="BP274" s="8">
        <f>SUMIFS('Aceite Virgen'!BP$6:BP$257,'Aceite Virgen'!$A$6:$A$257,"&gt;="&amp;$A274,'Aceite Virgen'!$B$6:$B$257,"&lt;="&amp;$B274)</f>
        <v>0</v>
      </c>
      <c r="BQ274" s="8">
        <f>SUMIFS('Aceite Virgen'!BQ$6:BQ$257,'Aceite Virgen'!$A$6:$A$257,"&gt;="&amp;$A274,'Aceite Virgen'!$B$6:$B$257,"&lt;="&amp;$B274)</f>
        <v>0.32</v>
      </c>
      <c r="BR274" s="8">
        <f>SUMIFS('Aceite Virgen'!BR$6:BR$257,'Aceite Virgen'!$A$6:$A$257,"&gt;="&amp;$A274,'Aceite Virgen'!$B$6:$B$257,"&lt;="&amp;$B274)</f>
        <v>0</v>
      </c>
      <c r="BV274" s="8">
        <f>SUMIFS('Aceite Virgen'!BV$6:BV$257,'Aceite Virgen'!$A$6:$A$257,"&gt;="&amp;$A274,'Aceite Virgen'!$B$6:$B$257,"&lt;="&amp;$B274)</f>
        <v>0.56000000000000005</v>
      </c>
      <c r="BW274" s="8">
        <f>SUMIFS('Aceite Virgen'!BW$6:BW$257,'Aceite Virgen'!$A$6:$A$257,"&gt;="&amp;$A274,'Aceite Virgen'!$B$6:$B$257,"&lt;="&amp;$B274)</f>
        <v>2.59</v>
      </c>
      <c r="BX274" s="8">
        <f>SUMIFS('Aceite Virgen'!BX$6:BX$257,'Aceite Virgen'!$A$6:$A$257,"&gt;="&amp;$A274,'Aceite Virgen'!$B$6:$B$257,"&lt;="&amp;$B274)</f>
        <v>0.38</v>
      </c>
      <c r="BY274" s="8">
        <f>SUMIFS('Aceite Virgen'!BY$6:BY$257,'Aceite Virgen'!$A$6:$A$257,"&gt;="&amp;$A274,'Aceite Virgen'!$B$6:$B$257,"&lt;="&amp;$B274)</f>
        <v>0</v>
      </c>
      <c r="CC274" s="8">
        <f>SUMIFS('Aceite Virgen'!CC$6:CC$257,'Aceite Virgen'!$A$6:$A$257,"&gt;="&amp;$A274,'Aceite Virgen'!$B$6:$B$257,"&lt;="&amp;$B274)</f>
        <v>0.05</v>
      </c>
      <c r="CD274" s="8">
        <f>SUMIFS('Aceite Virgen'!CD$6:CD$257,'Aceite Virgen'!$A$6:$A$257,"&gt;="&amp;$A274,'Aceite Virgen'!$B$6:$B$257,"&lt;="&amp;$B274)</f>
        <v>0</v>
      </c>
      <c r="CE274" s="8">
        <f>SUMIFS('Aceite Virgen'!CE$6:CE$257,'Aceite Virgen'!$A$6:$A$257,"&gt;="&amp;$A274,'Aceite Virgen'!$B$6:$B$257,"&lt;="&amp;$B274)</f>
        <v>0.06</v>
      </c>
      <c r="CF274" s="8">
        <f>SUMIFS('Aceite Virgen'!CF$6:CF$257,'Aceite Virgen'!$A$6:$A$257,"&gt;="&amp;$A274,'Aceite Virgen'!$B$6:$B$257,"&lt;="&amp;$B274)</f>
        <v>0</v>
      </c>
      <c r="CJ274" s="8">
        <f>SUMIFS('Aceite Virgen'!CJ$6:CJ$257,'Aceite Virgen'!$A$6:$A$257,"&gt;="&amp;$A274,'Aceite Virgen'!$B$6:$B$257,"&lt;="&amp;$B274)</f>
        <v>0.92999999999999994</v>
      </c>
      <c r="CK274" s="8">
        <f>SUMIFS('Aceite Virgen'!CK$6:CK$257,'Aceite Virgen'!$A$6:$A$257,"&gt;="&amp;$A274,'Aceite Virgen'!$B$6:$B$257,"&lt;="&amp;$B274)</f>
        <v>2.74</v>
      </c>
      <c r="CL274" s="8">
        <f>SUMIFS('Aceite Virgen'!CL$6:CL$257,'Aceite Virgen'!$A$6:$A$257,"&gt;="&amp;$A274,'Aceite Virgen'!$B$6:$B$257,"&lt;="&amp;$B274)</f>
        <v>0.23</v>
      </c>
      <c r="CM274" s="8">
        <f>SUMIFS('Aceite Virgen'!CM$6:CM$257,'Aceite Virgen'!$A$6:$A$257,"&gt;="&amp;$A274,'Aceite Virgen'!$B$6:$B$257,"&lt;="&amp;$B274)</f>
        <v>8.31</v>
      </c>
      <c r="CQ274" s="8">
        <f>SUMIFS('Aceite Virgen'!CQ$6:CQ$257,'Aceite Virgen'!$A$6:$A$257,"&gt;="&amp;$A274,'Aceite Virgen'!$B$6:$B$257,"&lt;="&amp;$B274)</f>
        <v>2.0699999999999998</v>
      </c>
      <c r="CR274" s="8">
        <f>SUMIFS('Aceite Virgen'!CR$6:CR$257,'Aceite Virgen'!$A$6:$A$257,"&gt;="&amp;$A274,'Aceite Virgen'!$B$6:$B$257,"&lt;="&amp;$B274)</f>
        <v>5.13</v>
      </c>
      <c r="CS274" s="8">
        <f>SUMIFS('Aceite Virgen'!CS$6:CS$257,'Aceite Virgen'!$A$6:$A$257,"&gt;="&amp;$A274,'Aceite Virgen'!$B$6:$B$257,"&lt;="&amp;$B274)</f>
        <v>1.44</v>
      </c>
      <c r="CT274" s="8">
        <f>SUMIFS('Aceite Virgen'!CT$6:CT$257,'Aceite Virgen'!$A$6:$A$257,"&gt;="&amp;$A274,'Aceite Virgen'!$B$6:$B$257,"&lt;="&amp;$B274)</f>
        <v>6.34</v>
      </c>
      <c r="CX274" s="8">
        <f>SUMIFS('Aceite Virgen'!CX$6:CX$257,'Aceite Virgen'!$A$6:$A$257,"&gt;="&amp;$A274,'Aceite Virgen'!$B$6:$B$257,"&lt;="&amp;$B274)</f>
        <v>4.6800000000000006</v>
      </c>
      <c r="CY274" s="8">
        <f>SUMIFS('Aceite Virgen'!CY$6:CY$257,'Aceite Virgen'!$A$6:$A$257,"&gt;="&amp;$A274,'Aceite Virgen'!$B$6:$B$257,"&lt;="&amp;$B274)</f>
        <v>7.32</v>
      </c>
      <c r="CZ274" s="8">
        <f>SUMIFS('Aceite Virgen'!CZ$6:CZ$257,'Aceite Virgen'!$A$6:$A$257,"&gt;="&amp;$A274,'Aceite Virgen'!$B$6:$B$257,"&lt;="&amp;$B274)</f>
        <v>4.37</v>
      </c>
      <c r="DA274" s="8">
        <f>SUMIFS('Aceite Virgen'!DA$6:DA$257,'Aceite Virgen'!$A$6:$A$257,"&gt;="&amp;$A274,'Aceite Virgen'!$B$6:$B$257,"&lt;="&amp;$B274)</f>
        <v>2.35</v>
      </c>
      <c r="DE274" s="8">
        <f>SUMIFS('Aceite Virgen'!DE$6:DE$257,'Aceite Virgen'!$A$6:$A$257,"&gt;="&amp;$A274,'Aceite Virgen'!$B$6:$B$257,"&lt;="&amp;$B274)</f>
        <v>1.67</v>
      </c>
      <c r="DF274" s="8">
        <f>SUMIFS('Aceite Virgen'!DF$6:DF$257,'Aceite Virgen'!$A$6:$A$257,"&gt;="&amp;$A274,'Aceite Virgen'!$B$6:$B$257,"&lt;="&amp;$B274)</f>
        <v>1.71</v>
      </c>
      <c r="DG274" s="8">
        <f>SUMIFS('Aceite Virgen'!DG$6:DG$257,'Aceite Virgen'!$A$6:$A$257,"&gt;="&amp;$A274,'Aceite Virgen'!$B$6:$B$257,"&lt;="&amp;$B274)</f>
        <v>1.62</v>
      </c>
      <c r="DH274" s="8">
        <f>SUMIFS('Aceite Virgen'!DH$6:DH$257,'Aceite Virgen'!$A$6:$A$257,"&gt;="&amp;$A274,'Aceite Virgen'!$B$6:$B$257,"&lt;="&amp;$B274)</f>
        <v>5.15</v>
      </c>
      <c r="DL274" s="8">
        <f>SUMIFS('Aceite Virgen'!DL$6:DL$257,'Aceite Virgen'!$A$6:$A$257,"&gt;="&amp;$A274,'Aceite Virgen'!$B$6:$B$257,"&lt;="&amp;$B274)</f>
        <v>3.0500000000000003</v>
      </c>
      <c r="DM274" s="8">
        <f>SUMIFS('Aceite Virgen'!DM$6:DM$257,'Aceite Virgen'!$A$6:$A$257,"&gt;="&amp;$A274,'Aceite Virgen'!$B$6:$B$257,"&lt;="&amp;$B274)</f>
        <v>10.02</v>
      </c>
      <c r="DN274" s="8">
        <f>SUMIFS('Aceite Virgen'!DN$6:DN$257,'Aceite Virgen'!$A$6:$A$257,"&gt;="&amp;$A274,'Aceite Virgen'!$B$6:$B$257,"&lt;="&amp;$B274)</f>
        <v>1.85</v>
      </c>
      <c r="DO274" s="8">
        <f>SUMIFS('Aceite Virgen'!DO$6:DO$257,'Aceite Virgen'!$A$6:$A$257,"&gt;="&amp;$A274,'Aceite Virgen'!$B$6:$B$257,"&lt;="&amp;$B274)</f>
        <v>0.6</v>
      </c>
      <c r="DS274" s="8">
        <f>SUMIFS('Aceite Virgen'!DS$6:DS$257,'Aceite Virgen'!$A$6:$A$257,"&gt;="&amp;$A274,'Aceite Virgen'!$B$6:$B$257,"&lt;="&amp;$B274)</f>
        <v>0.60000000000000009</v>
      </c>
      <c r="DT274" s="8">
        <f>SUMIFS('Aceite Virgen'!DT$6:DT$257,'Aceite Virgen'!$A$6:$A$257,"&gt;="&amp;$A274,'Aceite Virgen'!$B$6:$B$257,"&lt;="&amp;$B274)</f>
        <v>1.96</v>
      </c>
      <c r="DU274" s="8">
        <f>SUMIFS('Aceite Virgen'!DU$6:DU$257,'Aceite Virgen'!$A$6:$A$257,"&gt;="&amp;$A274,'Aceite Virgen'!$B$6:$B$257,"&lt;="&amp;$B274)</f>
        <v>0.1</v>
      </c>
      <c r="DV274" s="8">
        <f>SUMIFS('Aceite Virgen'!DV$6:DV$257,'Aceite Virgen'!$A$6:$A$257,"&gt;="&amp;$A274,'Aceite Virgen'!$B$6:$B$257,"&lt;="&amp;$B274)</f>
        <v>0</v>
      </c>
      <c r="DZ274" s="8">
        <f>SUMIFS('Aceite Virgen'!DZ$6:DZ$257,'Aceite Virgen'!$A$6:$A$257,"&gt;="&amp;$A274,'Aceite Virgen'!$B$6:$B$257,"&lt;="&amp;$B274)</f>
        <v>1.8099999999999998</v>
      </c>
      <c r="EA274" s="8">
        <f>SUMIFS('Aceite Virgen'!EA$6:EA$257,'Aceite Virgen'!$A$6:$A$257,"&gt;="&amp;$A274,'Aceite Virgen'!$B$6:$B$257,"&lt;="&amp;$B274)</f>
        <v>10.24</v>
      </c>
      <c r="EB274" s="8">
        <f>SUMIFS('Aceite Virgen'!EB$6:EB$257,'Aceite Virgen'!$A$6:$A$257,"&gt;="&amp;$A274,'Aceite Virgen'!$B$6:$B$257,"&lt;="&amp;$B274)</f>
        <v>0.36</v>
      </c>
      <c r="EC274" s="8">
        <f>SUMIFS('Aceite Virgen'!EC$6:EC$257,'Aceite Virgen'!$A$6:$A$257,"&gt;="&amp;$A274,'Aceite Virgen'!$B$6:$B$257,"&lt;="&amp;$B274)</f>
        <v>0</v>
      </c>
      <c r="EG274" s="8">
        <f>SUMIFS('Aceite Virgen'!EG$6:EG$257,'Aceite Virgen'!$A$6:$A$257,"&gt;="&amp;$A274,'Aceite Virgen'!$B$6:$B$257,"&lt;="&amp;$B274)</f>
        <v>2.13</v>
      </c>
      <c r="EH274" s="8">
        <f>SUMIFS('Aceite Virgen'!EH$6:EH$257,'Aceite Virgen'!$A$6:$A$257,"&gt;="&amp;$A274,'Aceite Virgen'!$B$6:$B$257,"&lt;="&amp;$B274)</f>
        <v>0.54</v>
      </c>
      <c r="EI274" s="8">
        <f>SUMIFS('Aceite Virgen'!EI$6:EI$257,'Aceite Virgen'!$A$6:$A$257,"&gt;="&amp;$A274,'Aceite Virgen'!$B$6:$B$257,"&lt;="&amp;$B274)</f>
        <v>2.9</v>
      </c>
      <c r="EJ274" s="8">
        <f>SUMIFS('Aceite Virgen'!EJ$6:EJ$257,'Aceite Virgen'!$A$6:$A$257,"&gt;="&amp;$A274,'Aceite Virgen'!$B$6:$B$257,"&lt;="&amp;$B274)</f>
        <v>1.59</v>
      </c>
      <c r="EN274" s="8">
        <f>SUMIFS('Aceite Virgen'!EN$6:EN$257,'Aceite Virgen'!$A$6:$A$257,"&gt;="&amp;$A274,'Aceite Virgen'!$B$6:$B$257,"&lt;="&amp;$B274)</f>
        <v>0.57999999999999996</v>
      </c>
      <c r="EO274" s="8">
        <f>SUMIFS('Aceite Virgen'!EO$6:EO$257,'Aceite Virgen'!$A$6:$A$257,"&gt;="&amp;$A274,'Aceite Virgen'!$B$6:$B$257,"&lt;="&amp;$B274)</f>
        <v>2.04</v>
      </c>
      <c r="EP274" s="8">
        <f>SUMIFS('Aceite Virgen'!EP$6:EP$257,'Aceite Virgen'!$A$6:$A$257,"&gt;="&amp;$A274,'Aceite Virgen'!$B$6:$B$257,"&lt;="&amp;$B274)</f>
        <v>0</v>
      </c>
      <c r="EQ274" s="8">
        <f>SUMIFS('Aceite Virgen'!EQ$6:EQ$257,'Aceite Virgen'!$A$6:$A$257,"&gt;="&amp;$A274,'Aceite Virgen'!$B$6:$B$257,"&lt;="&amp;$B274)</f>
        <v>0</v>
      </c>
      <c r="EU274" s="8">
        <f>SUMIFS('Aceite Virgen'!EU$6:EU$257,'Aceite Virgen'!$A$6:$A$257,"&gt;="&amp;$A274,'Aceite Virgen'!$B$6:$B$257,"&lt;="&amp;$B274)</f>
        <v>0.24</v>
      </c>
      <c r="EV274" s="8">
        <f>SUMIFS('Aceite Virgen'!EV$6:EV$257,'Aceite Virgen'!$A$6:$A$257,"&gt;="&amp;$A274,'Aceite Virgen'!$B$6:$B$257,"&lt;="&amp;$B274)</f>
        <v>1.56</v>
      </c>
      <c r="EW274" s="8">
        <f>SUMIFS('Aceite Virgen'!EW$6:EW$257,'Aceite Virgen'!$A$6:$A$257,"&gt;="&amp;$A274,'Aceite Virgen'!$B$6:$B$257,"&lt;="&amp;$B274)</f>
        <v>0</v>
      </c>
      <c r="EX274" s="8">
        <f>SUMIFS('Aceite Virgen'!EX$6:EX$257,'Aceite Virgen'!$A$6:$A$257,"&gt;="&amp;$A274,'Aceite Virgen'!$B$6:$B$257,"&lt;="&amp;$B274)</f>
        <v>0</v>
      </c>
      <c r="FB274" s="8">
        <f>SUMIFS('Aceite Virgen'!FB$6:FB$257,'Aceite Virgen'!$A$6:$A$257,"&gt;="&amp;$A274,'Aceite Virgen'!$B$6:$B$257,"&lt;="&amp;$B274)</f>
        <v>0.85000000000000009</v>
      </c>
      <c r="FC274" s="8">
        <f>SUMIFS('Aceite Virgen'!FC$6:FC$257,'Aceite Virgen'!$A$6:$A$257,"&gt;="&amp;$A274,'Aceite Virgen'!$B$6:$B$257,"&lt;="&amp;$B274)</f>
        <v>4.71</v>
      </c>
      <c r="FD274" s="8">
        <f>SUMIFS('Aceite Virgen'!FD$6:FD$257,'Aceite Virgen'!$A$6:$A$257,"&gt;="&amp;$A274,'Aceite Virgen'!$B$6:$B$257,"&lt;="&amp;$B274)</f>
        <v>0</v>
      </c>
      <c r="FE274" s="8">
        <f>SUMIFS('Aceite Virgen'!FE$6:FE$257,'Aceite Virgen'!$A$6:$A$257,"&gt;="&amp;$A274,'Aceite Virgen'!$B$6:$B$257,"&lt;="&amp;$B274)</f>
        <v>0</v>
      </c>
      <c r="FI274" s="8">
        <f>SUMIFS('Aceite Virgen'!FI$6:FI$257,'Aceite Virgen'!$A$6:$A$257,"&gt;="&amp;$A274,'Aceite Virgen'!$B$6:$B$257,"&lt;="&amp;$B274)</f>
        <v>0.39</v>
      </c>
      <c r="FJ274" s="8">
        <f>SUMIFS('Aceite Virgen'!FJ$6:FJ$257,'Aceite Virgen'!$A$6:$A$257,"&gt;="&amp;$A274,'Aceite Virgen'!$B$6:$B$257,"&lt;="&amp;$B274)</f>
        <v>0.68</v>
      </c>
      <c r="FK274" s="8">
        <f>SUMIFS('Aceite Virgen'!FK$6:FK$257,'Aceite Virgen'!$A$6:$A$257,"&gt;="&amp;$A274,'Aceite Virgen'!$B$6:$B$257,"&lt;="&amp;$B274)</f>
        <v>0</v>
      </c>
      <c r="FL274" s="8">
        <f>SUMIFS('Aceite Virgen'!FL$6:FL$257,'Aceite Virgen'!$A$6:$A$257,"&gt;="&amp;$A274,'Aceite Virgen'!$B$6:$B$257,"&lt;="&amp;$B274)</f>
        <v>0</v>
      </c>
      <c r="FP274" s="8">
        <f>SUMIFS('Aceite Virgen'!FP$6:FP$257,'Aceite Virgen'!$A$6:$A$257,"&gt;="&amp;$A274,'Aceite Virgen'!$B$6:$B$257,"&lt;="&amp;$B274)</f>
        <v>1.3599999999999999</v>
      </c>
      <c r="FQ274" s="8">
        <f>SUMIFS('Aceite Virgen'!FQ$6:FQ$257,'Aceite Virgen'!$A$6:$A$257,"&gt;="&amp;$A274,'Aceite Virgen'!$B$6:$B$257,"&lt;="&amp;$B274)</f>
        <v>2.79</v>
      </c>
      <c r="FR274" s="8">
        <f>SUMIFS('Aceite Virgen'!FR$6:FR$257,'Aceite Virgen'!$A$6:$A$257,"&gt;="&amp;$A274,'Aceite Virgen'!$B$6:$B$257,"&lt;="&amp;$B274)</f>
        <v>1.1399999999999999</v>
      </c>
      <c r="FS274" s="8">
        <f>SUMIFS('Aceite Virgen'!FS$6:FS$257,'Aceite Virgen'!$A$6:$A$257,"&gt;="&amp;$A274,'Aceite Virgen'!$B$6:$B$257,"&lt;="&amp;$B274)</f>
        <v>0</v>
      </c>
      <c r="FW274" s="8">
        <f>SUMIFS('Aceite Virgen'!FW$6:FW$257,'Aceite Virgen'!$A$6:$A$257,"&gt;="&amp;$A274,'Aceite Virgen'!$B$6:$B$257,"&lt;="&amp;$B274)</f>
        <v>3.75</v>
      </c>
      <c r="FX274" s="8">
        <f>SUMIFS('Aceite Virgen'!FX$6:FX$257,'Aceite Virgen'!$A$6:$A$257,"&gt;="&amp;$A274,'Aceite Virgen'!$B$6:$B$257,"&lt;="&amp;$B274)</f>
        <v>3.85</v>
      </c>
      <c r="FY274" s="8">
        <f>SUMIFS('Aceite Virgen'!FY$6:FY$257,'Aceite Virgen'!$A$6:$A$257,"&gt;="&amp;$A274,'Aceite Virgen'!$B$6:$B$257,"&lt;="&amp;$B274)</f>
        <v>2.3600000000000003</v>
      </c>
      <c r="FZ274" s="8">
        <f>SUMIFS('Aceite Virgen'!FZ$6:FZ$257,'Aceite Virgen'!$A$6:$A$257,"&gt;="&amp;$A274,'Aceite Virgen'!$B$6:$B$257,"&lt;="&amp;$B274)</f>
        <v>0</v>
      </c>
      <c r="GD274" s="8">
        <f>SUMIFS('Aceite Virgen'!GD$6:GD$257,'Aceite Virgen'!$A$6:$A$257,"&gt;="&amp;$A274,'Aceite Virgen'!$B$6:$B$257,"&lt;="&amp;$B274)</f>
        <v>0.71</v>
      </c>
      <c r="GE274" s="8">
        <f>SUMIFS('Aceite Virgen'!GE$6:GE$257,'Aceite Virgen'!$A$6:$A$257,"&gt;="&amp;$A274,'Aceite Virgen'!$B$6:$B$257,"&lt;="&amp;$B274)</f>
        <v>1.73</v>
      </c>
      <c r="GF274" s="8">
        <f>SUMIFS('Aceite Virgen'!GF$6:GF$257,'Aceite Virgen'!$A$6:$A$257,"&gt;="&amp;$A274,'Aceite Virgen'!$B$6:$B$257,"&lt;="&amp;$B274)</f>
        <v>0.59</v>
      </c>
      <c r="GG274" s="8">
        <f>SUMIFS('Aceite Virgen'!GG$6:GG$257,'Aceite Virgen'!$A$6:$A$257,"&gt;="&amp;$A274,'Aceite Virgen'!$B$6:$B$257,"&lt;="&amp;$B274)</f>
        <v>0</v>
      </c>
      <c r="GK274" s="8">
        <f>SUMIFS('Aceite Virgen'!GK$6:GK$257,'Aceite Virgen'!$A$6:$A$257,"&gt;="&amp;$A274,'Aceite Virgen'!$B$6:$B$257,"&lt;="&amp;$B274)</f>
        <v>3.45</v>
      </c>
      <c r="GL274" s="8">
        <f>SUMIFS('Aceite Virgen'!GL$6:GL$257,'Aceite Virgen'!$A$6:$A$257,"&gt;="&amp;$A274,'Aceite Virgen'!$B$6:$B$257,"&lt;="&amp;$B274)</f>
        <v>3.99</v>
      </c>
      <c r="GM274" s="8">
        <f>SUMIFS('Aceite Virgen'!GM$6:GM$257,'Aceite Virgen'!$A$6:$A$257,"&gt;="&amp;$A274,'Aceite Virgen'!$B$6:$B$257,"&lt;="&amp;$B274)</f>
        <v>2.9</v>
      </c>
      <c r="GN274" s="8">
        <f>SUMIFS('Aceite Virgen'!GN$6:GN$257,'Aceite Virgen'!$A$6:$A$257,"&gt;="&amp;$A274,'Aceite Virgen'!$B$6:$B$257,"&lt;="&amp;$B274)</f>
        <v>6.53</v>
      </c>
      <c r="GR274" s="8">
        <f>SUMIFS('Aceite Virgen'!GR$6:GR$257,'Aceite Virgen'!$A$6:$A$257,"&gt;="&amp;$A274,'Aceite Virgen'!$B$6:$B$257,"&lt;="&amp;$B274)</f>
        <v>0.73</v>
      </c>
      <c r="GS274" s="8">
        <f>SUMIFS('Aceite Virgen'!GS$6:GS$257,'Aceite Virgen'!$A$6:$A$257,"&gt;="&amp;$A274,'Aceite Virgen'!$B$6:$B$257,"&lt;="&amp;$B274)</f>
        <v>1.24</v>
      </c>
      <c r="GT274" s="8">
        <f>SUMIFS('Aceite Virgen'!GT$6:GT$257,'Aceite Virgen'!$A$6:$A$257,"&gt;="&amp;$A274,'Aceite Virgen'!$B$6:$B$257,"&lt;="&amp;$B274)</f>
        <v>0.66</v>
      </c>
      <c r="GU274" s="8">
        <f>SUMIFS('Aceite Virgen'!GU$6:GU$257,'Aceite Virgen'!$A$6:$A$257,"&gt;="&amp;$A274,'Aceite Virgen'!$B$6:$B$257,"&lt;="&amp;$B274)</f>
        <v>0.99</v>
      </c>
      <c r="GY274" s="8">
        <f>SUMIFS('Aceite Virgen'!GY$6:GY$257,'Aceite Virgen'!$A$6:$A$257,"&gt;="&amp;$A274,'Aceite Virgen'!$B$6:$B$257,"&lt;="&amp;$B274)</f>
        <v>0.21</v>
      </c>
      <c r="GZ274" s="8">
        <f>SUMIFS('Aceite Virgen'!GZ$6:GZ$257,'Aceite Virgen'!$A$6:$A$257,"&gt;="&amp;$A274,'Aceite Virgen'!$B$6:$B$257,"&lt;="&amp;$B274)</f>
        <v>2.2599999999999998</v>
      </c>
      <c r="HA274" s="8">
        <f>SUMIFS('Aceite Virgen'!HA$6:HA$257,'Aceite Virgen'!$A$6:$A$257,"&gt;="&amp;$A274,'Aceite Virgen'!$B$6:$B$257,"&lt;="&amp;$B274)</f>
        <v>0</v>
      </c>
      <c r="HB274" s="8">
        <f>SUMIFS('Aceite Virgen'!HB$6:HB$257,'Aceite Virgen'!$A$6:$A$257,"&gt;="&amp;$A274,'Aceite Virgen'!$B$6:$B$257,"&lt;="&amp;$B274)</f>
        <v>0</v>
      </c>
    </row>
    <row r="275" spans="1:210" x14ac:dyDescent="0.3">
      <c r="A275" s="14">
        <f>'TAM Aceite Virgen'!B23</f>
        <v>3.5</v>
      </c>
      <c r="B275" s="14">
        <f>'TAM Aceite Virgen'!C23</f>
        <v>3.6</v>
      </c>
      <c r="C275" s="14"/>
      <c r="D275" s="8">
        <f>SUMIFS('Aceite Virgen'!D$6:D$257,'Aceite Virgen'!$A$6:$A$257,"&gt;="&amp;$A275,'Aceite Virgen'!$B$6:$B$257,"&lt;="&amp;$B275)</f>
        <v>1.21</v>
      </c>
      <c r="E275" s="8">
        <f>SUMIFS('Aceite Virgen'!E$6:E$257,'Aceite Virgen'!$A$6:$A$257,"&gt;="&amp;$A275,'Aceite Virgen'!$B$6:$B$257,"&lt;="&amp;$B275)</f>
        <v>6.28</v>
      </c>
      <c r="F275" s="8">
        <f>SUMIFS('Aceite Virgen'!F$6:F$257,'Aceite Virgen'!$A$6:$A$257,"&gt;="&amp;$A275,'Aceite Virgen'!$B$6:$B$257,"&lt;="&amp;$B275)</f>
        <v>0.56000000000000005</v>
      </c>
      <c r="G275" s="8">
        <f>SUMIFS('Aceite Virgen'!G$6:G$257,'Aceite Virgen'!$A$6:$A$257,"&gt;="&amp;$A275,'Aceite Virgen'!$B$6:$B$257,"&lt;="&amp;$B275)</f>
        <v>0</v>
      </c>
      <c r="H275" s="14"/>
      <c r="I275" s="14"/>
      <c r="J275" s="14"/>
      <c r="K275" s="8">
        <f>SUMIFS('Aceite Virgen'!K$6:K$257,'Aceite Virgen'!$A$6:$A$257,"&gt;="&amp;$A275,'Aceite Virgen'!$B$6:$B$257,"&lt;="&amp;$B275)</f>
        <v>0.44</v>
      </c>
      <c r="L275" s="8">
        <f>SUMIFS('Aceite Virgen'!L$6:L$257,'Aceite Virgen'!$A$6:$A$257,"&gt;="&amp;$A275,'Aceite Virgen'!$B$6:$B$257,"&lt;="&amp;$B275)</f>
        <v>3.11</v>
      </c>
      <c r="M275" s="8">
        <f>SUMIFS('Aceite Virgen'!M$6:M$257,'Aceite Virgen'!$A$6:$A$257,"&gt;="&amp;$A275,'Aceite Virgen'!$B$6:$B$257,"&lt;="&amp;$B275)</f>
        <v>0</v>
      </c>
      <c r="N275" s="8">
        <f>SUMIFS('Aceite Virgen'!N$6:N$257,'Aceite Virgen'!$A$6:$A$257,"&gt;="&amp;$A275,'Aceite Virgen'!$B$6:$B$257,"&lt;="&amp;$B275)</f>
        <v>0</v>
      </c>
      <c r="O275" s="14"/>
      <c r="P275" s="14"/>
      <c r="Q275" s="14"/>
      <c r="R275" s="8">
        <f>SUMIFS('Aceite Virgen'!R$6:R$257,'Aceite Virgen'!$A$6:$A$257,"&gt;="&amp;$A275,'Aceite Virgen'!$B$6:$B$257,"&lt;="&amp;$B275)</f>
        <v>0.64</v>
      </c>
      <c r="S275" s="8">
        <f>SUMIFS('Aceite Virgen'!S$6:S$257,'Aceite Virgen'!$A$6:$A$257,"&gt;="&amp;$A275,'Aceite Virgen'!$B$6:$B$257,"&lt;="&amp;$B275)</f>
        <v>4</v>
      </c>
      <c r="T275" s="8">
        <f>SUMIFS('Aceite Virgen'!T$6:T$257,'Aceite Virgen'!$A$6:$A$257,"&gt;="&amp;$A275,'Aceite Virgen'!$B$6:$B$257,"&lt;="&amp;$B275)</f>
        <v>0</v>
      </c>
      <c r="U275" s="8">
        <f>SUMIFS('Aceite Virgen'!U$6:U$257,'Aceite Virgen'!$A$6:$A$257,"&gt;="&amp;$A275,'Aceite Virgen'!$B$6:$B$257,"&lt;="&amp;$B275)</f>
        <v>0</v>
      </c>
      <c r="V275" s="14"/>
      <c r="W275" s="14"/>
      <c r="X275" s="14"/>
      <c r="Y275" s="8">
        <f>SUMIFS('Aceite Virgen'!Y$6:Y$257,'Aceite Virgen'!$A$6:$A$257,"&gt;="&amp;$A275,'Aceite Virgen'!$B$6:$B$257,"&lt;="&amp;$B275)</f>
        <v>0.44</v>
      </c>
      <c r="Z275" s="8">
        <f>SUMIFS('Aceite Virgen'!Z$6:Z$257,'Aceite Virgen'!$A$6:$A$257,"&gt;="&amp;$A275,'Aceite Virgen'!$B$6:$B$257,"&lt;="&amp;$B275)</f>
        <v>2.5499999999999998</v>
      </c>
      <c r="AA275" s="8">
        <f>SUMIFS('Aceite Virgen'!AA$6:AA$257,'Aceite Virgen'!$A$6:$A$257,"&gt;="&amp;$A275,'Aceite Virgen'!$B$6:$B$257,"&lt;="&amp;$B275)</f>
        <v>0</v>
      </c>
      <c r="AB275" s="8">
        <f>SUMIFS('Aceite Virgen'!AB$6:AB$257,'Aceite Virgen'!$A$6:$A$257,"&gt;="&amp;$A275,'Aceite Virgen'!$B$6:$B$257,"&lt;="&amp;$B275)</f>
        <v>0</v>
      </c>
      <c r="AC275" s="14"/>
      <c r="AD275" s="14"/>
      <c r="AE275" s="14"/>
      <c r="AF275" s="8">
        <f>SUMIFS('Aceite Virgen'!AF$6:AF$257,'Aceite Virgen'!$A$6:$A$257,"&gt;="&amp;$A275,'Aceite Virgen'!$B$6:$B$257,"&lt;="&amp;$B275)</f>
        <v>1.54</v>
      </c>
      <c r="AG275" s="8">
        <f>SUMIFS('Aceite Virgen'!AG$6:AG$257,'Aceite Virgen'!$A$6:$A$257,"&gt;="&amp;$A275,'Aceite Virgen'!$B$6:$B$257,"&lt;="&amp;$B275)</f>
        <v>0</v>
      </c>
      <c r="AH275" s="8">
        <f>SUMIFS('Aceite Virgen'!AH$6:AH$257,'Aceite Virgen'!$A$6:$A$257,"&gt;="&amp;$A275,'Aceite Virgen'!$B$6:$B$257,"&lt;="&amp;$B275)</f>
        <v>1.81</v>
      </c>
      <c r="AI275" s="8">
        <f>SUMIFS('Aceite Virgen'!AI$6:AI$257,'Aceite Virgen'!$A$6:$A$257,"&gt;="&amp;$A275,'Aceite Virgen'!$B$6:$B$257,"&lt;="&amp;$B275)</f>
        <v>0</v>
      </c>
      <c r="AJ275" s="14"/>
      <c r="AK275" s="14"/>
      <c r="AL275" s="14"/>
      <c r="AM275" s="8">
        <f>SUMIFS('Aceite Virgen'!AM$6:AM$257,'Aceite Virgen'!$A$6:$A$257,"&gt;="&amp;$A275,'Aceite Virgen'!$B$6:$B$257,"&lt;="&amp;$B275)</f>
        <v>1.2</v>
      </c>
      <c r="AN275" s="8">
        <f>SUMIFS('Aceite Virgen'!AN$6:AN$257,'Aceite Virgen'!$A$6:$A$257,"&gt;="&amp;$A275,'Aceite Virgen'!$B$6:$B$257,"&lt;="&amp;$B275)</f>
        <v>1.26</v>
      </c>
      <c r="AO275" s="8">
        <f>SUMIFS('Aceite Virgen'!AO$6:AO$257,'Aceite Virgen'!$A$6:$A$257,"&gt;="&amp;$A275,'Aceite Virgen'!$B$6:$B$257,"&lt;="&amp;$B275)</f>
        <v>1.32</v>
      </c>
      <c r="AP275" s="8">
        <f>SUMIFS('Aceite Virgen'!AP$6:AP$257,'Aceite Virgen'!$A$6:$A$257,"&gt;="&amp;$A275,'Aceite Virgen'!$B$6:$B$257,"&lt;="&amp;$B275)</f>
        <v>0</v>
      </c>
      <c r="AQ275" s="14"/>
      <c r="AR275" s="14"/>
      <c r="AT275" s="8">
        <f>SUMIFS('Aceite Virgen'!AT$6:AT$257,'Aceite Virgen'!$A$6:$A$257,"&gt;="&amp;$A275,'Aceite Virgen'!$B$6:$B$257,"&lt;="&amp;$B275)</f>
        <v>1.36</v>
      </c>
      <c r="AU275" s="8">
        <f>SUMIFS('Aceite Virgen'!AU$6:AU$257,'Aceite Virgen'!$A$6:$A$257,"&gt;="&amp;$A275,'Aceite Virgen'!$B$6:$B$257,"&lt;="&amp;$B275)</f>
        <v>0</v>
      </c>
      <c r="AV275" s="8">
        <f>SUMIFS('Aceite Virgen'!AV$6:AV$257,'Aceite Virgen'!$A$6:$A$257,"&gt;="&amp;$A275,'Aceite Virgen'!$B$6:$B$257,"&lt;="&amp;$B275)</f>
        <v>1.6300000000000001</v>
      </c>
      <c r="AW275" s="8">
        <f>SUMIFS('Aceite Virgen'!AW$6:AW$257,'Aceite Virgen'!$A$6:$A$257,"&gt;="&amp;$A275,'Aceite Virgen'!$B$6:$B$257,"&lt;="&amp;$B275)</f>
        <v>0</v>
      </c>
      <c r="BA275" s="8">
        <f>SUMIFS('Aceite Virgen'!BA$6:BA$257,'Aceite Virgen'!$A$6:$A$257,"&gt;="&amp;A275,'Aceite Virgen'!$B$6:$B$257,"&lt;="&amp;B275)</f>
        <v>1.31</v>
      </c>
      <c r="BB275" s="8">
        <f>SUMIFS('Aceite Virgen'!BB$6:BB$257,'Aceite Virgen'!$A$6:$A$257,"&gt;="&amp;$A275,'Aceite Virgen'!$B$6:$B$257,"&lt;="&amp;$B275)</f>
        <v>4.7300000000000004</v>
      </c>
      <c r="BC275" s="8">
        <f>SUMIFS('Aceite Virgen'!BC$6:BC$257,'Aceite Virgen'!$A$6:$A$257,"&gt;="&amp;$A275,'Aceite Virgen'!$B$6:$B$257,"&lt;="&amp;$B275)</f>
        <v>0.96</v>
      </c>
      <c r="BD275" s="8">
        <f>SUMIFS('Aceite Virgen'!BD$6:BD$257,'Aceite Virgen'!$A$6:$A$257,"&gt;="&amp;$A275,'Aceite Virgen'!$B$6:$B$257,"&lt;="&amp;$B275)</f>
        <v>0</v>
      </c>
      <c r="BH275" s="8">
        <f>SUMIFS('Aceite Virgen'!BH$6:BH$257,'Aceite Virgen'!$A$6:$A$257,"&gt;="&amp;$A275,'Aceite Virgen'!$B$6:$B$257,"&lt;="&amp;$B275)</f>
        <v>2.06</v>
      </c>
      <c r="BI275" s="8">
        <f>SUMIFS('Aceite Virgen'!BI$6:BI$257,'Aceite Virgen'!$A$6:$A$257,"&gt;="&amp;$A275,'Aceite Virgen'!$B$6:$B$257,"&lt;="&amp;$B275)</f>
        <v>1.58</v>
      </c>
      <c r="BJ275" s="8">
        <f>SUMIFS('Aceite Virgen'!BJ$6:BJ$257,'Aceite Virgen'!$A$6:$A$257,"&gt;="&amp;$A275,'Aceite Virgen'!$B$6:$B$257,"&lt;="&amp;$B275)</f>
        <v>2.06</v>
      </c>
      <c r="BK275" s="8">
        <f>SUMIFS('Aceite Virgen'!BK$6:BK$257,'Aceite Virgen'!$A$6:$A$257,"&gt;="&amp;$A275,'Aceite Virgen'!$B$6:$B$257,"&lt;="&amp;$B275)</f>
        <v>0</v>
      </c>
      <c r="BO275" s="8">
        <f>SUMIFS('Aceite Virgen'!BO$6:BO$257,'Aceite Virgen'!$A$6:$A$257,"&gt;="&amp;$A275,'Aceite Virgen'!$B$6:$B$257,"&lt;="&amp;$B275)</f>
        <v>2.5799999999999996</v>
      </c>
      <c r="BP275" s="8">
        <f>SUMIFS('Aceite Virgen'!BP$6:BP$257,'Aceite Virgen'!$A$6:$A$257,"&gt;="&amp;$A275,'Aceite Virgen'!$B$6:$B$257,"&lt;="&amp;$B275)</f>
        <v>0.92</v>
      </c>
      <c r="BQ275" s="8">
        <f>SUMIFS('Aceite Virgen'!BQ$6:BQ$257,'Aceite Virgen'!$A$6:$A$257,"&gt;="&amp;$A275,'Aceite Virgen'!$B$6:$B$257,"&lt;="&amp;$B275)</f>
        <v>2.97</v>
      </c>
      <c r="BR275" s="8">
        <f>SUMIFS('Aceite Virgen'!BR$6:BR$257,'Aceite Virgen'!$A$6:$A$257,"&gt;="&amp;$A275,'Aceite Virgen'!$B$6:$B$257,"&lt;="&amp;$B275)</f>
        <v>0</v>
      </c>
      <c r="BV275" s="8">
        <f>SUMIFS('Aceite Virgen'!BV$6:BV$257,'Aceite Virgen'!$A$6:$A$257,"&gt;="&amp;$A275,'Aceite Virgen'!$B$6:$B$257,"&lt;="&amp;$B275)</f>
        <v>7.6</v>
      </c>
      <c r="BW275" s="8">
        <f>SUMIFS('Aceite Virgen'!BW$6:BW$257,'Aceite Virgen'!$A$6:$A$257,"&gt;="&amp;$A275,'Aceite Virgen'!$B$6:$B$257,"&lt;="&amp;$B275)</f>
        <v>22.36</v>
      </c>
      <c r="BX275" s="8">
        <f>SUMIFS('Aceite Virgen'!BX$6:BX$257,'Aceite Virgen'!$A$6:$A$257,"&gt;="&amp;$A275,'Aceite Virgen'!$B$6:$B$257,"&lt;="&amp;$B275)</f>
        <v>6.17</v>
      </c>
      <c r="BY275" s="8">
        <f>SUMIFS('Aceite Virgen'!BY$6:BY$257,'Aceite Virgen'!$A$6:$A$257,"&gt;="&amp;$A275,'Aceite Virgen'!$B$6:$B$257,"&lt;="&amp;$B275)</f>
        <v>0</v>
      </c>
      <c r="CC275" s="8">
        <f>SUMIFS('Aceite Virgen'!CC$6:CC$257,'Aceite Virgen'!$A$6:$A$257,"&gt;="&amp;$A275,'Aceite Virgen'!$B$6:$B$257,"&lt;="&amp;$B275)</f>
        <v>15.34</v>
      </c>
      <c r="CD275" s="8">
        <f>SUMIFS('Aceite Virgen'!CD$6:CD$257,'Aceite Virgen'!$A$6:$A$257,"&gt;="&amp;$A275,'Aceite Virgen'!$B$6:$B$257,"&lt;="&amp;$B275)</f>
        <v>35.82</v>
      </c>
      <c r="CE275" s="8">
        <f>SUMIFS('Aceite Virgen'!CE$6:CE$257,'Aceite Virgen'!$A$6:$A$257,"&gt;="&amp;$A275,'Aceite Virgen'!$B$6:$B$257,"&lt;="&amp;$B275)</f>
        <v>14</v>
      </c>
      <c r="CF275" s="8">
        <f>SUMIFS('Aceite Virgen'!CF$6:CF$257,'Aceite Virgen'!$A$6:$A$257,"&gt;="&amp;$A275,'Aceite Virgen'!$B$6:$B$257,"&lt;="&amp;$B275)</f>
        <v>0</v>
      </c>
      <c r="CJ275" s="8">
        <f>SUMIFS('Aceite Virgen'!CJ$6:CJ$257,'Aceite Virgen'!$A$6:$A$257,"&gt;="&amp;$A275,'Aceite Virgen'!$B$6:$B$257,"&lt;="&amp;$B275)</f>
        <v>24.660000000000004</v>
      </c>
      <c r="CK275" s="8">
        <f>SUMIFS('Aceite Virgen'!CK$6:CK$257,'Aceite Virgen'!$A$6:$A$257,"&gt;="&amp;$A275,'Aceite Virgen'!$B$6:$B$257,"&lt;="&amp;$B275)</f>
        <v>35.909999999999997</v>
      </c>
      <c r="CL275" s="8">
        <f>SUMIFS('Aceite Virgen'!CL$6:CL$257,'Aceite Virgen'!$A$6:$A$257,"&gt;="&amp;$A275,'Aceite Virgen'!$B$6:$B$257,"&lt;="&amp;$B275)</f>
        <v>22.52</v>
      </c>
      <c r="CM275" s="8">
        <f>SUMIFS('Aceite Virgen'!CM$6:CM$257,'Aceite Virgen'!$A$6:$A$257,"&gt;="&amp;$A275,'Aceite Virgen'!$B$6:$B$257,"&lt;="&amp;$B275)</f>
        <v>45.68</v>
      </c>
      <c r="CQ275" s="8">
        <f>SUMIFS('Aceite Virgen'!CQ$6:CQ$257,'Aceite Virgen'!$A$6:$A$257,"&gt;="&amp;$A275,'Aceite Virgen'!$B$6:$B$257,"&lt;="&amp;$B275)</f>
        <v>31.92</v>
      </c>
      <c r="CR275" s="8">
        <f>SUMIFS('Aceite Virgen'!CR$6:CR$257,'Aceite Virgen'!$A$6:$A$257,"&gt;="&amp;$A275,'Aceite Virgen'!$B$6:$B$257,"&lt;="&amp;$B275)</f>
        <v>27.87</v>
      </c>
      <c r="CS275" s="8">
        <f>SUMIFS('Aceite Virgen'!CS$6:CS$257,'Aceite Virgen'!$A$6:$A$257,"&gt;="&amp;$A275,'Aceite Virgen'!$B$6:$B$257,"&lt;="&amp;$B275)</f>
        <v>32.880000000000003</v>
      </c>
      <c r="CT275" s="8">
        <f>SUMIFS('Aceite Virgen'!CT$6:CT$257,'Aceite Virgen'!$A$6:$A$257,"&gt;="&amp;$A275,'Aceite Virgen'!$B$6:$B$257,"&lt;="&amp;$B275)</f>
        <v>46.41</v>
      </c>
      <c r="CX275" s="8">
        <f>SUMIFS('Aceite Virgen'!CX$6:CX$257,'Aceite Virgen'!$A$6:$A$257,"&gt;="&amp;$A275,'Aceite Virgen'!$B$6:$B$257,"&lt;="&amp;$B275)</f>
        <v>27.63</v>
      </c>
      <c r="CY275" s="8">
        <f>SUMIFS('Aceite Virgen'!CY$6:CY$257,'Aceite Virgen'!$A$6:$A$257,"&gt;="&amp;$A275,'Aceite Virgen'!$B$6:$B$257,"&lt;="&amp;$B275)</f>
        <v>30.42</v>
      </c>
      <c r="CZ275" s="8">
        <f>SUMIFS('Aceite Virgen'!CZ$6:CZ$257,'Aceite Virgen'!$A$6:$A$257,"&gt;="&amp;$A275,'Aceite Virgen'!$B$6:$B$257,"&lt;="&amp;$B275)</f>
        <v>29.88</v>
      </c>
      <c r="DA275" s="8">
        <f>SUMIFS('Aceite Virgen'!DA$6:DA$257,'Aceite Virgen'!$A$6:$A$257,"&gt;="&amp;$A275,'Aceite Virgen'!$B$6:$B$257,"&lt;="&amp;$B275)</f>
        <v>16.66</v>
      </c>
      <c r="DE275" s="8">
        <f>SUMIFS('Aceite Virgen'!DE$6:DE$257,'Aceite Virgen'!$A$6:$A$257,"&gt;="&amp;$A275,'Aceite Virgen'!$B$6:$B$257,"&lt;="&amp;$B275)</f>
        <v>28.52</v>
      </c>
      <c r="DF275" s="8">
        <f>SUMIFS('Aceite Virgen'!DF$6:DF$257,'Aceite Virgen'!$A$6:$A$257,"&gt;="&amp;$A275,'Aceite Virgen'!$B$6:$B$257,"&lt;="&amp;$B275)</f>
        <v>28.68</v>
      </c>
      <c r="DG275" s="8">
        <f>SUMIFS('Aceite Virgen'!DG$6:DG$257,'Aceite Virgen'!$A$6:$A$257,"&gt;="&amp;$A275,'Aceite Virgen'!$B$6:$B$257,"&lt;="&amp;$B275)</f>
        <v>31.200000000000003</v>
      </c>
      <c r="DH275" s="8">
        <f>SUMIFS('Aceite Virgen'!DH$6:DH$257,'Aceite Virgen'!$A$6:$A$257,"&gt;="&amp;$A275,'Aceite Virgen'!$B$6:$B$257,"&lt;="&amp;$B275)</f>
        <v>0</v>
      </c>
      <c r="DL275" s="8">
        <f>SUMIFS('Aceite Virgen'!DL$6:DL$257,'Aceite Virgen'!$A$6:$A$257,"&gt;="&amp;$A275,'Aceite Virgen'!$B$6:$B$257,"&lt;="&amp;$B275)</f>
        <v>5.56</v>
      </c>
      <c r="DM275" s="8">
        <f>SUMIFS('Aceite Virgen'!DM$6:DM$257,'Aceite Virgen'!$A$6:$A$257,"&gt;="&amp;$A275,'Aceite Virgen'!$B$6:$B$257,"&lt;="&amp;$B275)</f>
        <v>8.61</v>
      </c>
      <c r="DN275" s="8">
        <f>SUMIFS('Aceite Virgen'!DN$6:DN$257,'Aceite Virgen'!$A$6:$A$257,"&gt;="&amp;$A275,'Aceite Virgen'!$B$6:$B$257,"&lt;="&amp;$B275)</f>
        <v>5.3599999999999994</v>
      </c>
      <c r="DO275" s="8">
        <f>SUMIFS('Aceite Virgen'!DO$6:DO$257,'Aceite Virgen'!$A$6:$A$257,"&gt;="&amp;$A275,'Aceite Virgen'!$B$6:$B$257,"&lt;="&amp;$B275)</f>
        <v>2.83</v>
      </c>
      <c r="DS275" s="8">
        <f>SUMIFS('Aceite Virgen'!DS$6:DS$257,'Aceite Virgen'!$A$6:$A$257,"&gt;="&amp;$A275,'Aceite Virgen'!$B$6:$B$257,"&lt;="&amp;$B275)</f>
        <v>1.69</v>
      </c>
      <c r="DT275" s="8">
        <f>SUMIFS('Aceite Virgen'!DT$6:DT$257,'Aceite Virgen'!$A$6:$A$257,"&gt;="&amp;$A275,'Aceite Virgen'!$B$6:$B$257,"&lt;="&amp;$B275)</f>
        <v>0</v>
      </c>
      <c r="DU275" s="8">
        <f>SUMIFS('Aceite Virgen'!DU$6:DU$257,'Aceite Virgen'!$A$6:$A$257,"&gt;="&amp;$A275,'Aceite Virgen'!$B$6:$B$257,"&lt;="&amp;$B275)</f>
        <v>2.2000000000000002</v>
      </c>
      <c r="DV275" s="8">
        <f>SUMIFS('Aceite Virgen'!DV$6:DV$257,'Aceite Virgen'!$A$6:$A$257,"&gt;="&amp;$A275,'Aceite Virgen'!$B$6:$B$257,"&lt;="&amp;$B275)</f>
        <v>0</v>
      </c>
      <c r="DZ275" s="8">
        <f>SUMIFS('Aceite Virgen'!DZ$6:DZ$257,'Aceite Virgen'!$A$6:$A$257,"&gt;="&amp;$A275,'Aceite Virgen'!$B$6:$B$257,"&lt;="&amp;$B275)</f>
        <v>2.82</v>
      </c>
      <c r="EA275" s="8">
        <f>SUMIFS('Aceite Virgen'!EA$6:EA$257,'Aceite Virgen'!$A$6:$A$257,"&gt;="&amp;$A275,'Aceite Virgen'!$B$6:$B$257,"&lt;="&amp;$B275)</f>
        <v>1.08</v>
      </c>
      <c r="EB275" s="8">
        <f>SUMIFS('Aceite Virgen'!EB$6:EB$257,'Aceite Virgen'!$A$6:$A$257,"&gt;="&amp;$A275,'Aceite Virgen'!$B$6:$B$257,"&lt;="&amp;$B275)</f>
        <v>2.68</v>
      </c>
      <c r="EC275" s="8">
        <f>SUMIFS('Aceite Virgen'!EC$6:EC$257,'Aceite Virgen'!$A$6:$A$257,"&gt;="&amp;$A275,'Aceite Virgen'!$B$6:$B$257,"&lt;="&amp;$B275)</f>
        <v>0</v>
      </c>
      <c r="EG275" s="8">
        <f>SUMIFS('Aceite Virgen'!EG$6:EG$257,'Aceite Virgen'!$A$6:$A$257,"&gt;="&amp;$A275,'Aceite Virgen'!$B$6:$B$257,"&lt;="&amp;$B275)</f>
        <v>1.57</v>
      </c>
      <c r="EH275" s="8">
        <f>SUMIFS('Aceite Virgen'!EH$6:EH$257,'Aceite Virgen'!$A$6:$A$257,"&gt;="&amp;$A275,'Aceite Virgen'!$B$6:$B$257,"&lt;="&amp;$B275)</f>
        <v>1.54</v>
      </c>
      <c r="EI275" s="8">
        <f>SUMIFS('Aceite Virgen'!EI$6:EI$257,'Aceite Virgen'!$A$6:$A$257,"&gt;="&amp;$A275,'Aceite Virgen'!$B$6:$B$257,"&lt;="&amp;$B275)</f>
        <v>0.82000000000000006</v>
      </c>
      <c r="EJ275" s="8">
        <f>SUMIFS('Aceite Virgen'!EJ$6:EJ$257,'Aceite Virgen'!$A$6:$A$257,"&gt;="&amp;$A275,'Aceite Virgen'!$B$6:$B$257,"&lt;="&amp;$B275)</f>
        <v>0</v>
      </c>
      <c r="EN275" s="8">
        <f>SUMIFS('Aceite Virgen'!EN$6:EN$257,'Aceite Virgen'!$A$6:$A$257,"&gt;="&amp;$A275,'Aceite Virgen'!$B$6:$B$257,"&lt;="&amp;$B275)</f>
        <v>1.5299999999999998</v>
      </c>
      <c r="EO275" s="8">
        <f>SUMIFS('Aceite Virgen'!EO$6:EO$257,'Aceite Virgen'!$A$6:$A$257,"&gt;="&amp;$A275,'Aceite Virgen'!$B$6:$B$257,"&lt;="&amp;$B275)</f>
        <v>0</v>
      </c>
      <c r="EP275" s="8">
        <f>SUMIFS('Aceite Virgen'!EP$6:EP$257,'Aceite Virgen'!$A$6:$A$257,"&gt;="&amp;$A275,'Aceite Virgen'!$B$6:$B$257,"&lt;="&amp;$B275)</f>
        <v>0.72</v>
      </c>
      <c r="EQ275" s="8">
        <f>SUMIFS('Aceite Virgen'!EQ$6:EQ$257,'Aceite Virgen'!$A$6:$A$257,"&gt;="&amp;$A275,'Aceite Virgen'!$B$6:$B$257,"&lt;="&amp;$B275)</f>
        <v>12.84</v>
      </c>
      <c r="EU275" s="8">
        <f>SUMIFS('Aceite Virgen'!EU$6:EU$257,'Aceite Virgen'!$A$6:$A$257,"&gt;="&amp;$A275,'Aceite Virgen'!$B$6:$B$257,"&lt;="&amp;$B275)</f>
        <v>0.98</v>
      </c>
      <c r="EV275" s="8">
        <f>SUMIFS('Aceite Virgen'!EV$6:EV$257,'Aceite Virgen'!$A$6:$A$257,"&gt;="&amp;$A275,'Aceite Virgen'!$B$6:$B$257,"&lt;="&amp;$B275)</f>
        <v>0</v>
      </c>
      <c r="EW275" s="8">
        <f>SUMIFS('Aceite Virgen'!EW$6:EW$257,'Aceite Virgen'!$A$6:$A$257,"&gt;="&amp;$A275,'Aceite Virgen'!$B$6:$B$257,"&lt;="&amp;$B275)</f>
        <v>0.67</v>
      </c>
      <c r="EX275" s="8">
        <f>SUMIFS('Aceite Virgen'!EX$6:EX$257,'Aceite Virgen'!$A$6:$A$257,"&gt;="&amp;$A275,'Aceite Virgen'!$B$6:$B$257,"&lt;="&amp;$B275)</f>
        <v>0</v>
      </c>
      <c r="FB275" s="8">
        <f>SUMIFS('Aceite Virgen'!FB$6:FB$257,'Aceite Virgen'!$A$6:$A$257,"&gt;="&amp;$A275,'Aceite Virgen'!$B$6:$B$257,"&lt;="&amp;$B275)</f>
        <v>2.48</v>
      </c>
      <c r="FC275" s="8">
        <f>SUMIFS('Aceite Virgen'!FC$6:FC$257,'Aceite Virgen'!$A$6:$A$257,"&gt;="&amp;$A275,'Aceite Virgen'!$B$6:$B$257,"&lt;="&amp;$B275)</f>
        <v>1</v>
      </c>
      <c r="FD275" s="8">
        <f>SUMIFS('Aceite Virgen'!FD$6:FD$257,'Aceite Virgen'!$A$6:$A$257,"&gt;="&amp;$A275,'Aceite Virgen'!$B$6:$B$257,"&lt;="&amp;$B275)</f>
        <v>3.27</v>
      </c>
      <c r="FE275" s="8">
        <f>SUMIFS('Aceite Virgen'!FE$6:FE$257,'Aceite Virgen'!$A$6:$A$257,"&gt;="&amp;$A275,'Aceite Virgen'!$B$6:$B$257,"&lt;="&amp;$B275)</f>
        <v>1.1200000000000001</v>
      </c>
      <c r="FI275" s="8">
        <f>SUMIFS('Aceite Virgen'!FI$6:FI$257,'Aceite Virgen'!$A$6:$A$257,"&gt;="&amp;$A275,'Aceite Virgen'!$B$6:$B$257,"&lt;="&amp;$B275)</f>
        <v>3.7600000000000002</v>
      </c>
      <c r="FJ275" s="8">
        <f>SUMIFS('Aceite Virgen'!FJ$6:FJ$257,'Aceite Virgen'!$A$6:$A$257,"&gt;="&amp;$A275,'Aceite Virgen'!$B$6:$B$257,"&lt;="&amp;$B275)</f>
        <v>6.0600000000000005</v>
      </c>
      <c r="FK275" s="8">
        <f>SUMIFS('Aceite Virgen'!FK$6:FK$257,'Aceite Virgen'!$A$6:$A$257,"&gt;="&amp;$A275,'Aceite Virgen'!$B$6:$B$257,"&lt;="&amp;$B275)</f>
        <v>3.94</v>
      </c>
      <c r="FL275" s="8">
        <f>SUMIFS('Aceite Virgen'!FL$6:FL$257,'Aceite Virgen'!$A$6:$A$257,"&gt;="&amp;$A275,'Aceite Virgen'!$B$6:$B$257,"&lt;="&amp;$B275)</f>
        <v>0</v>
      </c>
      <c r="FP275" s="8">
        <f>SUMIFS('Aceite Virgen'!FP$6:FP$257,'Aceite Virgen'!$A$6:$A$257,"&gt;="&amp;$A275,'Aceite Virgen'!$B$6:$B$257,"&lt;="&amp;$B275)</f>
        <v>3.5300000000000002</v>
      </c>
      <c r="FQ275" s="8">
        <f>SUMIFS('Aceite Virgen'!FQ$6:FQ$257,'Aceite Virgen'!$A$6:$A$257,"&gt;="&amp;$A275,'Aceite Virgen'!$B$6:$B$257,"&lt;="&amp;$B275)</f>
        <v>3.57</v>
      </c>
      <c r="FR275" s="8">
        <f>SUMIFS('Aceite Virgen'!FR$6:FR$257,'Aceite Virgen'!$A$6:$A$257,"&gt;="&amp;$A275,'Aceite Virgen'!$B$6:$B$257,"&lt;="&amp;$B275)</f>
        <v>4.4000000000000004</v>
      </c>
      <c r="FS275" s="8">
        <f>SUMIFS('Aceite Virgen'!FS$6:FS$257,'Aceite Virgen'!$A$6:$A$257,"&gt;="&amp;$A275,'Aceite Virgen'!$B$6:$B$257,"&lt;="&amp;$B275)</f>
        <v>0</v>
      </c>
      <c r="FW275" s="8">
        <f>SUMIFS('Aceite Virgen'!FW$6:FW$257,'Aceite Virgen'!$A$6:$A$257,"&gt;="&amp;$A275,'Aceite Virgen'!$B$6:$B$257,"&lt;="&amp;$B275)</f>
        <v>3.82</v>
      </c>
      <c r="FX275" s="8">
        <f>SUMIFS('Aceite Virgen'!FX$6:FX$257,'Aceite Virgen'!$A$6:$A$257,"&gt;="&amp;$A275,'Aceite Virgen'!$B$6:$B$257,"&lt;="&amp;$B275)</f>
        <v>0</v>
      </c>
      <c r="FY275" s="8">
        <f>SUMIFS('Aceite Virgen'!FY$6:FY$257,'Aceite Virgen'!$A$6:$A$257,"&gt;="&amp;$A275,'Aceite Virgen'!$B$6:$B$257,"&lt;="&amp;$B275)</f>
        <v>5.01</v>
      </c>
      <c r="FZ275" s="8">
        <f>SUMIFS('Aceite Virgen'!FZ$6:FZ$257,'Aceite Virgen'!$A$6:$A$257,"&gt;="&amp;$A275,'Aceite Virgen'!$B$6:$B$257,"&lt;="&amp;$B275)</f>
        <v>0</v>
      </c>
      <c r="GD275" s="8">
        <f>SUMIFS('Aceite Virgen'!GD$6:GD$257,'Aceite Virgen'!$A$6:$A$257,"&gt;="&amp;$A275,'Aceite Virgen'!$B$6:$B$257,"&lt;="&amp;$B275)</f>
        <v>3.19</v>
      </c>
      <c r="GE275" s="8">
        <f>SUMIFS('Aceite Virgen'!GE$6:GE$257,'Aceite Virgen'!$A$6:$A$257,"&gt;="&amp;$A275,'Aceite Virgen'!$B$6:$B$257,"&lt;="&amp;$B275)</f>
        <v>0</v>
      </c>
      <c r="GF275" s="8">
        <f>SUMIFS('Aceite Virgen'!GF$6:GF$257,'Aceite Virgen'!$A$6:$A$257,"&gt;="&amp;$A275,'Aceite Virgen'!$B$6:$B$257,"&lt;="&amp;$B275)</f>
        <v>3.97</v>
      </c>
      <c r="GG275" s="8">
        <f>SUMIFS('Aceite Virgen'!GG$6:GG$257,'Aceite Virgen'!$A$6:$A$257,"&gt;="&amp;$A275,'Aceite Virgen'!$B$6:$B$257,"&lt;="&amp;$B275)</f>
        <v>4.59</v>
      </c>
      <c r="GK275" s="8">
        <f>SUMIFS('Aceite Virgen'!GK$6:GK$257,'Aceite Virgen'!$A$6:$A$257,"&gt;="&amp;$A275,'Aceite Virgen'!$B$6:$B$257,"&lt;="&amp;$B275)</f>
        <v>2.5499999999999998</v>
      </c>
      <c r="GL275" s="8">
        <f>SUMIFS('Aceite Virgen'!GL$6:GL$257,'Aceite Virgen'!$A$6:$A$257,"&gt;="&amp;$A275,'Aceite Virgen'!$B$6:$B$257,"&lt;="&amp;$B275)</f>
        <v>0</v>
      </c>
      <c r="GM275" s="8">
        <f>SUMIFS('Aceite Virgen'!GM$6:GM$257,'Aceite Virgen'!$A$6:$A$257,"&gt;="&amp;$A275,'Aceite Virgen'!$B$6:$B$257,"&lt;="&amp;$B275)</f>
        <v>2.64</v>
      </c>
      <c r="GN275" s="8">
        <f>SUMIFS('Aceite Virgen'!GN$6:GN$257,'Aceite Virgen'!$A$6:$A$257,"&gt;="&amp;$A275,'Aceite Virgen'!$B$6:$B$257,"&lt;="&amp;$B275)</f>
        <v>10.87</v>
      </c>
      <c r="GR275" s="8">
        <f>SUMIFS('Aceite Virgen'!GR$6:GR$257,'Aceite Virgen'!$A$6:$A$257,"&gt;="&amp;$A275,'Aceite Virgen'!$B$6:$B$257,"&lt;="&amp;$B275)</f>
        <v>2.46</v>
      </c>
      <c r="GS275" s="8">
        <f>SUMIFS('Aceite Virgen'!GS$6:GS$257,'Aceite Virgen'!$A$6:$A$257,"&gt;="&amp;$A275,'Aceite Virgen'!$B$6:$B$257,"&lt;="&amp;$B275)</f>
        <v>0</v>
      </c>
      <c r="GT275" s="8">
        <f>SUMIFS('Aceite Virgen'!GT$6:GT$257,'Aceite Virgen'!$A$6:$A$257,"&gt;="&amp;$A275,'Aceite Virgen'!$B$6:$B$257,"&lt;="&amp;$B275)</f>
        <v>3.46</v>
      </c>
      <c r="GU275" s="8">
        <f>SUMIFS('Aceite Virgen'!GU$6:GU$257,'Aceite Virgen'!$A$6:$A$257,"&gt;="&amp;$A275,'Aceite Virgen'!$B$6:$B$257,"&lt;="&amp;$B275)</f>
        <v>0</v>
      </c>
      <c r="GY275" s="8">
        <f>SUMIFS('Aceite Virgen'!GY$6:GY$257,'Aceite Virgen'!$A$6:$A$257,"&gt;="&amp;$A275,'Aceite Virgen'!$B$6:$B$257,"&lt;="&amp;$B275)</f>
        <v>4.18</v>
      </c>
      <c r="GZ275" s="8">
        <f>SUMIFS('Aceite Virgen'!GZ$6:GZ$257,'Aceite Virgen'!$A$6:$A$257,"&gt;="&amp;$A275,'Aceite Virgen'!$B$6:$B$257,"&lt;="&amp;$B275)</f>
        <v>0</v>
      </c>
      <c r="HA275" s="8">
        <f>SUMIFS('Aceite Virgen'!HA$6:HA$257,'Aceite Virgen'!$A$6:$A$257,"&gt;="&amp;$A275,'Aceite Virgen'!$B$6:$B$257,"&lt;="&amp;$B275)</f>
        <v>5.53</v>
      </c>
      <c r="HB275" s="8">
        <f>SUMIFS('Aceite Virgen'!HB$6:HB$257,'Aceite Virgen'!$A$6:$A$257,"&gt;="&amp;$A275,'Aceite Virgen'!$B$6:$B$257,"&lt;="&amp;$B275)</f>
        <v>0</v>
      </c>
    </row>
    <row r="276" spans="1:210" x14ac:dyDescent="0.3">
      <c r="A276" s="14">
        <f>'TAM Aceite Virgen'!B24</f>
        <v>3.6</v>
      </c>
      <c r="B276" s="14">
        <f>'TAM Aceite Virgen'!C24</f>
        <v>3.7</v>
      </c>
      <c r="C276" s="14"/>
      <c r="D276" s="8">
        <f>SUMIFS('Aceite Virgen'!D$6:D$257,'Aceite Virgen'!$A$6:$A$257,"&gt;="&amp;$A276,'Aceite Virgen'!$B$6:$B$257,"&lt;="&amp;$B276)</f>
        <v>7.29</v>
      </c>
      <c r="E276" s="8">
        <f>SUMIFS('Aceite Virgen'!E$6:E$257,'Aceite Virgen'!$A$6:$A$257,"&gt;="&amp;$A276,'Aceite Virgen'!$B$6:$B$257,"&lt;="&amp;$B276)</f>
        <v>3.93</v>
      </c>
      <c r="F276" s="8">
        <f>SUMIFS('Aceite Virgen'!F$6:F$257,'Aceite Virgen'!$A$6:$A$257,"&gt;="&amp;$A276,'Aceite Virgen'!$B$6:$B$257,"&lt;="&amp;$B276)</f>
        <v>8.9699999999999989</v>
      </c>
      <c r="G276" s="8">
        <f>SUMIFS('Aceite Virgen'!G$6:G$257,'Aceite Virgen'!$A$6:$A$257,"&gt;="&amp;$A276,'Aceite Virgen'!$B$6:$B$257,"&lt;="&amp;$B276)</f>
        <v>1.93</v>
      </c>
      <c r="H276" s="14"/>
      <c r="I276" s="14"/>
      <c r="J276" s="14"/>
      <c r="K276" s="8">
        <f>SUMIFS('Aceite Virgen'!K$6:K$257,'Aceite Virgen'!$A$6:$A$257,"&gt;="&amp;$A276,'Aceite Virgen'!$B$6:$B$257,"&lt;="&amp;$B276)</f>
        <v>6.32</v>
      </c>
      <c r="L276" s="8">
        <f>SUMIFS('Aceite Virgen'!L$6:L$257,'Aceite Virgen'!$A$6:$A$257,"&gt;="&amp;$A276,'Aceite Virgen'!$B$6:$B$257,"&lt;="&amp;$B276)</f>
        <v>7.57</v>
      </c>
      <c r="M276" s="8">
        <f>SUMIFS('Aceite Virgen'!M$6:M$257,'Aceite Virgen'!$A$6:$A$257,"&gt;="&amp;$A276,'Aceite Virgen'!$B$6:$B$257,"&lt;="&amp;$B276)</f>
        <v>4.17</v>
      </c>
      <c r="N276" s="8">
        <f>SUMIFS('Aceite Virgen'!N$6:N$257,'Aceite Virgen'!$A$6:$A$257,"&gt;="&amp;$A276,'Aceite Virgen'!$B$6:$B$257,"&lt;="&amp;$B276)</f>
        <v>30.29</v>
      </c>
      <c r="O276" s="14"/>
      <c r="P276" s="14"/>
      <c r="Q276" s="14"/>
      <c r="R276" s="8">
        <f>SUMIFS('Aceite Virgen'!R$6:R$257,'Aceite Virgen'!$A$6:$A$257,"&gt;="&amp;$A276,'Aceite Virgen'!$B$6:$B$257,"&lt;="&amp;$B276)</f>
        <v>11.030000000000001</v>
      </c>
      <c r="S276" s="8">
        <f>SUMIFS('Aceite Virgen'!S$6:S$257,'Aceite Virgen'!$A$6:$A$257,"&gt;="&amp;$A276,'Aceite Virgen'!$B$6:$B$257,"&lt;="&amp;$B276)</f>
        <v>6.55</v>
      </c>
      <c r="T276" s="8">
        <f>SUMIFS('Aceite Virgen'!T$6:T$257,'Aceite Virgen'!$A$6:$A$257,"&gt;="&amp;$A276,'Aceite Virgen'!$B$6:$B$257,"&lt;="&amp;$B276)</f>
        <v>6.69</v>
      </c>
      <c r="U276" s="8">
        <f>SUMIFS('Aceite Virgen'!U$6:U$257,'Aceite Virgen'!$A$6:$A$257,"&gt;="&amp;$A276,'Aceite Virgen'!$B$6:$B$257,"&lt;="&amp;$B276)</f>
        <v>57.89</v>
      </c>
      <c r="V276" s="14"/>
      <c r="W276" s="14"/>
      <c r="X276" s="14"/>
      <c r="Y276" s="8">
        <f>SUMIFS('Aceite Virgen'!Y$6:Y$257,'Aceite Virgen'!$A$6:$A$257,"&gt;="&amp;$A276,'Aceite Virgen'!$B$6:$B$257,"&lt;="&amp;$B276)</f>
        <v>2.62</v>
      </c>
      <c r="Z276" s="8">
        <f>SUMIFS('Aceite Virgen'!Z$6:Z$257,'Aceite Virgen'!$A$6:$A$257,"&gt;="&amp;$A276,'Aceite Virgen'!$B$6:$B$257,"&lt;="&amp;$B276)</f>
        <v>0</v>
      </c>
      <c r="AA276" s="8">
        <f>SUMIFS('Aceite Virgen'!AA$6:AA$257,'Aceite Virgen'!$A$6:$A$257,"&gt;="&amp;$A276,'Aceite Virgen'!$B$6:$B$257,"&lt;="&amp;$B276)</f>
        <v>2.98</v>
      </c>
      <c r="AB276" s="8">
        <f>SUMIFS('Aceite Virgen'!AB$6:AB$257,'Aceite Virgen'!$A$6:$A$257,"&gt;="&amp;$A276,'Aceite Virgen'!$B$6:$B$257,"&lt;="&amp;$B276)</f>
        <v>7.16</v>
      </c>
      <c r="AC276" s="14"/>
      <c r="AD276" s="14"/>
      <c r="AE276" s="14"/>
      <c r="AF276" s="8">
        <f>SUMIFS('Aceite Virgen'!AF$6:AF$257,'Aceite Virgen'!$A$6:$A$257,"&gt;="&amp;$A276,'Aceite Virgen'!$B$6:$B$257,"&lt;="&amp;$B276)</f>
        <v>1.62</v>
      </c>
      <c r="AG276" s="8">
        <f>SUMIFS('Aceite Virgen'!AG$6:AG$257,'Aceite Virgen'!$A$6:$A$257,"&gt;="&amp;$A276,'Aceite Virgen'!$B$6:$B$257,"&lt;="&amp;$B276)</f>
        <v>1.05</v>
      </c>
      <c r="AH276" s="8">
        <f>SUMIFS('Aceite Virgen'!AH$6:AH$257,'Aceite Virgen'!$A$6:$A$257,"&gt;="&amp;$A276,'Aceite Virgen'!$B$6:$B$257,"&lt;="&amp;$B276)</f>
        <v>1.42</v>
      </c>
      <c r="AI276" s="8">
        <f>SUMIFS('Aceite Virgen'!AI$6:AI$257,'Aceite Virgen'!$A$6:$A$257,"&gt;="&amp;$A276,'Aceite Virgen'!$B$6:$B$257,"&lt;="&amp;$B276)</f>
        <v>0</v>
      </c>
      <c r="AJ276" s="14"/>
      <c r="AK276" s="14"/>
      <c r="AL276" s="14"/>
      <c r="AM276" s="8">
        <f>SUMIFS('Aceite Virgen'!AM$6:AM$257,'Aceite Virgen'!$A$6:$A$257,"&gt;="&amp;$A276,'Aceite Virgen'!$B$6:$B$257,"&lt;="&amp;$B276)</f>
        <v>3.95</v>
      </c>
      <c r="AN276" s="8">
        <f>SUMIFS('Aceite Virgen'!AN$6:AN$257,'Aceite Virgen'!$A$6:$A$257,"&gt;="&amp;$A276,'Aceite Virgen'!$B$6:$B$257,"&lt;="&amp;$B276)</f>
        <v>1.1299999999999999</v>
      </c>
      <c r="AO276" s="8">
        <f>SUMIFS('Aceite Virgen'!AO$6:AO$257,'Aceite Virgen'!$A$6:$A$257,"&gt;="&amp;$A276,'Aceite Virgen'!$B$6:$B$257,"&lt;="&amp;$B276)</f>
        <v>1.19</v>
      </c>
      <c r="AP276" s="8">
        <f>SUMIFS('Aceite Virgen'!AP$6:AP$257,'Aceite Virgen'!$A$6:$A$257,"&gt;="&amp;$A276,'Aceite Virgen'!$B$6:$B$257,"&lt;="&amp;$B276)</f>
        <v>50.49</v>
      </c>
      <c r="AQ276" s="14"/>
      <c r="AR276" s="14"/>
      <c r="AT276" s="8">
        <f>SUMIFS('Aceite Virgen'!AT$6:AT$257,'Aceite Virgen'!$A$6:$A$257,"&gt;="&amp;$A276,'Aceite Virgen'!$B$6:$B$257,"&lt;="&amp;$B276)</f>
        <v>2.5499999999999998</v>
      </c>
      <c r="AU276" s="8">
        <f>SUMIFS('Aceite Virgen'!AU$6:AU$257,'Aceite Virgen'!$A$6:$A$257,"&gt;="&amp;$A276,'Aceite Virgen'!$B$6:$B$257,"&lt;="&amp;$B276)</f>
        <v>0</v>
      </c>
      <c r="AV276" s="8">
        <f>SUMIFS('Aceite Virgen'!AV$6:AV$257,'Aceite Virgen'!$A$6:$A$257,"&gt;="&amp;$A276,'Aceite Virgen'!$B$6:$B$257,"&lt;="&amp;$B276)</f>
        <v>1.4300000000000002</v>
      </c>
      <c r="AW276" s="8">
        <f>SUMIFS('Aceite Virgen'!AW$6:AW$257,'Aceite Virgen'!$A$6:$A$257,"&gt;="&amp;$A276,'Aceite Virgen'!$B$6:$B$257,"&lt;="&amp;$B276)</f>
        <v>13.58</v>
      </c>
      <c r="BA276" s="8">
        <f>SUMIFS('Aceite Virgen'!BA$6:BA$257,'Aceite Virgen'!$A$6:$A$257,"&gt;="&amp;A276,'Aceite Virgen'!$B$6:$B$257,"&lt;="&amp;B276)</f>
        <v>11.260000000000002</v>
      </c>
      <c r="BB276" s="8">
        <f>SUMIFS('Aceite Virgen'!BB$6:BB$257,'Aceite Virgen'!$A$6:$A$257,"&gt;="&amp;$A276,'Aceite Virgen'!$B$6:$B$257,"&lt;="&amp;$B276)</f>
        <v>3.0599999999999996</v>
      </c>
      <c r="BC276" s="8">
        <f>SUMIFS('Aceite Virgen'!BC$6:BC$257,'Aceite Virgen'!$A$6:$A$257,"&gt;="&amp;$A276,'Aceite Virgen'!$B$6:$B$257,"&lt;="&amp;$B276)</f>
        <v>11.33</v>
      </c>
      <c r="BD276" s="8">
        <f>SUMIFS('Aceite Virgen'!BD$6:BD$257,'Aceite Virgen'!$A$6:$A$257,"&gt;="&amp;$A276,'Aceite Virgen'!$B$6:$B$257,"&lt;="&amp;$B276)</f>
        <v>41.5</v>
      </c>
      <c r="BH276" s="8">
        <f>SUMIFS('Aceite Virgen'!BH$6:BH$257,'Aceite Virgen'!$A$6:$A$257,"&gt;="&amp;$A276,'Aceite Virgen'!$B$6:$B$257,"&lt;="&amp;$B276)</f>
        <v>8.27</v>
      </c>
      <c r="BI276" s="8">
        <f>SUMIFS('Aceite Virgen'!BI$6:BI$257,'Aceite Virgen'!$A$6:$A$257,"&gt;="&amp;$A276,'Aceite Virgen'!$B$6:$B$257,"&lt;="&amp;$B276)</f>
        <v>0</v>
      </c>
      <c r="BJ276" s="8">
        <f>SUMIFS('Aceite Virgen'!BJ$6:BJ$257,'Aceite Virgen'!$A$6:$A$257,"&gt;="&amp;$A276,'Aceite Virgen'!$B$6:$B$257,"&lt;="&amp;$B276)</f>
        <v>8.93</v>
      </c>
      <c r="BK276" s="8">
        <f>SUMIFS('Aceite Virgen'!BK$6:BK$257,'Aceite Virgen'!$A$6:$A$257,"&gt;="&amp;$A276,'Aceite Virgen'!$B$6:$B$257,"&lt;="&amp;$B276)</f>
        <v>14.07</v>
      </c>
      <c r="BO276" s="8">
        <f>SUMIFS('Aceite Virgen'!BO$6:BO$257,'Aceite Virgen'!$A$6:$A$257,"&gt;="&amp;$A276,'Aceite Virgen'!$B$6:$B$257,"&lt;="&amp;$B276)</f>
        <v>5.33</v>
      </c>
      <c r="BP276" s="8">
        <f>SUMIFS('Aceite Virgen'!BP$6:BP$257,'Aceite Virgen'!$A$6:$A$257,"&gt;="&amp;$A276,'Aceite Virgen'!$B$6:$B$257,"&lt;="&amp;$B276)</f>
        <v>4.1500000000000004</v>
      </c>
      <c r="BQ276" s="8">
        <f>SUMIFS('Aceite Virgen'!BQ$6:BQ$257,'Aceite Virgen'!$A$6:$A$257,"&gt;="&amp;$A276,'Aceite Virgen'!$B$6:$B$257,"&lt;="&amp;$B276)</f>
        <v>5.83</v>
      </c>
      <c r="BR276" s="8">
        <f>SUMIFS('Aceite Virgen'!BR$6:BR$257,'Aceite Virgen'!$A$6:$A$257,"&gt;="&amp;$A276,'Aceite Virgen'!$B$6:$B$257,"&lt;="&amp;$B276)</f>
        <v>2.4</v>
      </c>
      <c r="BV276" s="8">
        <f>SUMIFS('Aceite Virgen'!BV$6:BV$257,'Aceite Virgen'!$A$6:$A$257,"&gt;="&amp;$A276,'Aceite Virgen'!$B$6:$B$257,"&lt;="&amp;$B276)</f>
        <v>7.47</v>
      </c>
      <c r="BW276" s="8">
        <f>SUMIFS('Aceite Virgen'!BW$6:BW$257,'Aceite Virgen'!$A$6:$A$257,"&gt;="&amp;$A276,'Aceite Virgen'!$B$6:$B$257,"&lt;="&amp;$B276)</f>
        <v>9.7899999999999991</v>
      </c>
      <c r="BX276" s="8">
        <f>SUMIFS('Aceite Virgen'!BX$6:BX$257,'Aceite Virgen'!$A$6:$A$257,"&gt;="&amp;$A276,'Aceite Virgen'!$B$6:$B$257,"&lt;="&amp;$B276)</f>
        <v>7.09</v>
      </c>
      <c r="BY276" s="8">
        <f>SUMIFS('Aceite Virgen'!BY$6:BY$257,'Aceite Virgen'!$A$6:$A$257,"&gt;="&amp;$A276,'Aceite Virgen'!$B$6:$B$257,"&lt;="&amp;$B276)</f>
        <v>6.82</v>
      </c>
      <c r="CC276" s="8">
        <f>SUMIFS('Aceite Virgen'!CC$6:CC$257,'Aceite Virgen'!$A$6:$A$257,"&gt;="&amp;$A276,'Aceite Virgen'!$B$6:$B$257,"&lt;="&amp;$B276)</f>
        <v>17.580000000000002</v>
      </c>
      <c r="CD276" s="8">
        <f>SUMIFS('Aceite Virgen'!CD$6:CD$257,'Aceite Virgen'!$A$6:$A$257,"&gt;="&amp;$A276,'Aceite Virgen'!$B$6:$B$257,"&lt;="&amp;$B276)</f>
        <v>12.29</v>
      </c>
      <c r="CE276" s="8">
        <f>SUMIFS('Aceite Virgen'!CE$6:CE$257,'Aceite Virgen'!$A$6:$A$257,"&gt;="&amp;$A276,'Aceite Virgen'!$B$6:$B$257,"&lt;="&amp;$B276)</f>
        <v>17.45</v>
      </c>
      <c r="CF276" s="8">
        <f>SUMIFS('Aceite Virgen'!CF$6:CF$257,'Aceite Virgen'!$A$6:$A$257,"&gt;="&amp;$A276,'Aceite Virgen'!$B$6:$B$257,"&lt;="&amp;$B276)</f>
        <v>32.01</v>
      </c>
      <c r="CJ276" s="8">
        <f>SUMIFS('Aceite Virgen'!CJ$6:CJ$257,'Aceite Virgen'!$A$6:$A$257,"&gt;="&amp;$A276,'Aceite Virgen'!$B$6:$B$257,"&lt;="&amp;$B276)</f>
        <v>15.690000000000001</v>
      </c>
      <c r="CK276" s="8">
        <f>SUMIFS('Aceite Virgen'!CK$6:CK$257,'Aceite Virgen'!$A$6:$A$257,"&gt;="&amp;$A276,'Aceite Virgen'!$B$6:$B$257,"&lt;="&amp;$B276)</f>
        <v>7.34</v>
      </c>
      <c r="CL276" s="8">
        <f>SUMIFS('Aceite Virgen'!CL$6:CL$257,'Aceite Virgen'!$A$6:$A$257,"&gt;="&amp;$A276,'Aceite Virgen'!$B$6:$B$257,"&lt;="&amp;$B276)</f>
        <v>16.91</v>
      </c>
      <c r="CM276" s="8">
        <f>SUMIFS('Aceite Virgen'!CM$6:CM$257,'Aceite Virgen'!$A$6:$A$257,"&gt;="&amp;$A276,'Aceite Virgen'!$B$6:$B$257,"&lt;="&amp;$B276)</f>
        <v>11.85</v>
      </c>
      <c r="CQ276" s="8">
        <f>SUMIFS('Aceite Virgen'!CQ$6:CQ$257,'Aceite Virgen'!$A$6:$A$257,"&gt;="&amp;$A276,'Aceite Virgen'!$B$6:$B$257,"&lt;="&amp;$B276)</f>
        <v>23.900000000000002</v>
      </c>
      <c r="CR276" s="8">
        <f>SUMIFS('Aceite Virgen'!CR$6:CR$257,'Aceite Virgen'!$A$6:$A$257,"&gt;="&amp;$A276,'Aceite Virgen'!$B$6:$B$257,"&lt;="&amp;$B276)</f>
        <v>7.7899999999999991</v>
      </c>
      <c r="CS276" s="8">
        <f>SUMIFS('Aceite Virgen'!CS$6:CS$257,'Aceite Virgen'!$A$6:$A$257,"&gt;="&amp;$A276,'Aceite Virgen'!$B$6:$B$257,"&lt;="&amp;$B276)</f>
        <v>27.06</v>
      </c>
      <c r="CT276" s="8">
        <f>SUMIFS('Aceite Virgen'!CT$6:CT$257,'Aceite Virgen'!$A$6:$A$257,"&gt;="&amp;$A276,'Aceite Virgen'!$B$6:$B$257,"&lt;="&amp;$B276)</f>
        <v>11.65</v>
      </c>
      <c r="CX276" s="8">
        <f>SUMIFS('Aceite Virgen'!CX$6:CX$257,'Aceite Virgen'!$A$6:$A$257,"&gt;="&amp;$A276,'Aceite Virgen'!$B$6:$B$257,"&lt;="&amp;$B276)</f>
        <v>27.29</v>
      </c>
      <c r="CY276" s="8">
        <f>SUMIFS('Aceite Virgen'!CY$6:CY$257,'Aceite Virgen'!$A$6:$A$257,"&gt;="&amp;$A276,'Aceite Virgen'!$B$6:$B$257,"&lt;="&amp;$B276)</f>
        <v>3.32</v>
      </c>
      <c r="CZ276" s="8">
        <f>SUMIFS('Aceite Virgen'!CZ$6:CZ$257,'Aceite Virgen'!$A$6:$A$257,"&gt;="&amp;$A276,'Aceite Virgen'!$B$6:$B$257,"&lt;="&amp;$B276)</f>
        <v>33.93</v>
      </c>
      <c r="DA276" s="8">
        <f>SUMIFS('Aceite Virgen'!DA$6:DA$257,'Aceite Virgen'!$A$6:$A$257,"&gt;="&amp;$A276,'Aceite Virgen'!$B$6:$B$257,"&lt;="&amp;$B276)</f>
        <v>42.76</v>
      </c>
      <c r="DE276" s="8">
        <f>SUMIFS('Aceite Virgen'!DE$6:DE$257,'Aceite Virgen'!$A$6:$A$257,"&gt;="&amp;$A276,'Aceite Virgen'!$B$6:$B$257,"&lt;="&amp;$B276)</f>
        <v>26.599999999999998</v>
      </c>
      <c r="DF276" s="8">
        <f>SUMIFS('Aceite Virgen'!DF$6:DF$257,'Aceite Virgen'!$A$6:$A$257,"&gt;="&amp;$A276,'Aceite Virgen'!$B$6:$B$257,"&lt;="&amp;$B276)</f>
        <v>0.85000000000000009</v>
      </c>
      <c r="DG276" s="8">
        <f>SUMIFS('Aceite Virgen'!DG$6:DG$257,'Aceite Virgen'!$A$6:$A$257,"&gt;="&amp;$A276,'Aceite Virgen'!$B$6:$B$257,"&lt;="&amp;$B276)</f>
        <v>34.14</v>
      </c>
      <c r="DH276" s="8">
        <f>SUMIFS('Aceite Virgen'!DH$6:DH$257,'Aceite Virgen'!$A$6:$A$257,"&gt;="&amp;$A276,'Aceite Virgen'!$B$6:$B$257,"&lt;="&amp;$B276)</f>
        <v>81.069999999999993</v>
      </c>
      <c r="DL276" s="8">
        <f>SUMIFS('Aceite Virgen'!DL$6:DL$257,'Aceite Virgen'!$A$6:$A$257,"&gt;="&amp;$A276,'Aceite Virgen'!$B$6:$B$257,"&lt;="&amp;$B276)</f>
        <v>9.6</v>
      </c>
      <c r="DM276" s="8">
        <f>SUMIFS('Aceite Virgen'!DM$6:DM$257,'Aceite Virgen'!$A$6:$A$257,"&gt;="&amp;$A276,'Aceite Virgen'!$B$6:$B$257,"&lt;="&amp;$B276)</f>
        <v>6.06</v>
      </c>
      <c r="DN276" s="8">
        <f>SUMIFS('Aceite Virgen'!DN$6:DN$257,'Aceite Virgen'!$A$6:$A$257,"&gt;="&amp;$A276,'Aceite Virgen'!$B$6:$B$257,"&lt;="&amp;$B276)</f>
        <v>10.210000000000001</v>
      </c>
      <c r="DO276" s="8">
        <f>SUMIFS('Aceite Virgen'!DO$6:DO$257,'Aceite Virgen'!$A$6:$A$257,"&gt;="&amp;$A276,'Aceite Virgen'!$B$6:$B$257,"&lt;="&amp;$B276)</f>
        <v>13.05</v>
      </c>
      <c r="DS276" s="8">
        <f>SUMIFS('Aceite Virgen'!DS$6:DS$257,'Aceite Virgen'!$A$6:$A$257,"&gt;="&amp;$A276,'Aceite Virgen'!$B$6:$B$257,"&lt;="&amp;$B276)</f>
        <v>2.27</v>
      </c>
      <c r="DT276" s="8">
        <f>SUMIFS('Aceite Virgen'!DT$6:DT$257,'Aceite Virgen'!$A$6:$A$257,"&gt;="&amp;$A276,'Aceite Virgen'!$B$6:$B$257,"&lt;="&amp;$B276)</f>
        <v>4.53</v>
      </c>
      <c r="DU276" s="8">
        <f>SUMIFS('Aceite Virgen'!DU$6:DU$257,'Aceite Virgen'!$A$6:$A$257,"&gt;="&amp;$A276,'Aceite Virgen'!$B$6:$B$257,"&lt;="&amp;$B276)</f>
        <v>2.2400000000000002</v>
      </c>
      <c r="DV276" s="8">
        <f>SUMIFS('Aceite Virgen'!DV$6:DV$257,'Aceite Virgen'!$A$6:$A$257,"&gt;="&amp;$A276,'Aceite Virgen'!$B$6:$B$257,"&lt;="&amp;$B276)</f>
        <v>0</v>
      </c>
      <c r="DZ276" s="8">
        <f>SUMIFS('Aceite Virgen'!DZ$6:DZ$257,'Aceite Virgen'!$A$6:$A$257,"&gt;="&amp;$A276,'Aceite Virgen'!$B$6:$B$257,"&lt;="&amp;$B276)</f>
        <v>0.96</v>
      </c>
      <c r="EA276" s="8">
        <f>SUMIFS('Aceite Virgen'!EA$6:EA$257,'Aceite Virgen'!$A$6:$A$257,"&gt;="&amp;$A276,'Aceite Virgen'!$B$6:$B$257,"&lt;="&amp;$B276)</f>
        <v>4.3499999999999996</v>
      </c>
      <c r="EB276" s="8">
        <f>SUMIFS('Aceite Virgen'!EB$6:EB$257,'Aceite Virgen'!$A$6:$A$257,"&gt;="&amp;$A276,'Aceite Virgen'!$B$6:$B$257,"&lt;="&amp;$B276)</f>
        <v>0.41</v>
      </c>
      <c r="EC276" s="8">
        <f>SUMIFS('Aceite Virgen'!EC$6:EC$257,'Aceite Virgen'!$A$6:$A$257,"&gt;="&amp;$A276,'Aceite Virgen'!$B$6:$B$257,"&lt;="&amp;$B276)</f>
        <v>0</v>
      </c>
      <c r="EG276" s="8">
        <f>SUMIFS('Aceite Virgen'!EG$6:EG$257,'Aceite Virgen'!$A$6:$A$257,"&gt;="&amp;$A276,'Aceite Virgen'!$B$6:$B$257,"&lt;="&amp;$B276)</f>
        <v>2.21</v>
      </c>
      <c r="EH276" s="8">
        <f>SUMIFS('Aceite Virgen'!EH$6:EH$257,'Aceite Virgen'!$A$6:$A$257,"&gt;="&amp;$A276,'Aceite Virgen'!$B$6:$B$257,"&lt;="&amp;$B276)</f>
        <v>3.5</v>
      </c>
      <c r="EI276" s="8">
        <f>SUMIFS('Aceite Virgen'!EI$6:EI$257,'Aceite Virgen'!$A$6:$A$257,"&gt;="&amp;$A276,'Aceite Virgen'!$B$6:$B$257,"&lt;="&amp;$B276)</f>
        <v>0.44</v>
      </c>
      <c r="EJ276" s="8">
        <f>SUMIFS('Aceite Virgen'!EJ$6:EJ$257,'Aceite Virgen'!$A$6:$A$257,"&gt;="&amp;$A276,'Aceite Virgen'!$B$6:$B$257,"&lt;="&amp;$B276)</f>
        <v>16.87</v>
      </c>
      <c r="EN276" s="8">
        <f>SUMIFS('Aceite Virgen'!EN$6:EN$257,'Aceite Virgen'!$A$6:$A$257,"&gt;="&amp;$A276,'Aceite Virgen'!$B$6:$B$257,"&lt;="&amp;$B276)</f>
        <v>2.9000000000000004</v>
      </c>
      <c r="EO276" s="8">
        <f>SUMIFS('Aceite Virgen'!EO$6:EO$257,'Aceite Virgen'!$A$6:$A$257,"&gt;="&amp;$A276,'Aceite Virgen'!$B$6:$B$257,"&lt;="&amp;$B276)</f>
        <v>0.48</v>
      </c>
      <c r="EP276" s="8">
        <f>SUMIFS('Aceite Virgen'!EP$6:EP$257,'Aceite Virgen'!$A$6:$A$257,"&gt;="&amp;$A276,'Aceite Virgen'!$B$6:$B$257,"&lt;="&amp;$B276)</f>
        <v>4.8500000000000005</v>
      </c>
      <c r="EQ276" s="8">
        <f>SUMIFS('Aceite Virgen'!EQ$6:EQ$257,'Aceite Virgen'!$A$6:$A$257,"&gt;="&amp;$A276,'Aceite Virgen'!$B$6:$B$257,"&lt;="&amp;$B276)</f>
        <v>1.02</v>
      </c>
      <c r="EU276" s="8">
        <f>SUMIFS('Aceite Virgen'!EU$6:EU$257,'Aceite Virgen'!$A$6:$A$257,"&gt;="&amp;$A276,'Aceite Virgen'!$B$6:$B$257,"&lt;="&amp;$B276)</f>
        <v>4.1899999999999995</v>
      </c>
      <c r="EV276" s="8">
        <f>SUMIFS('Aceite Virgen'!EV$6:EV$257,'Aceite Virgen'!$A$6:$A$257,"&gt;="&amp;$A276,'Aceite Virgen'!$B$6:$B$257,"&lt;="&amp;$B276)</f>
        <v>3.72</v>
      </c>
      <c r="EW276" s="8">
        <f>SUMIFS('Aceite Virgen'!EW$6:EW$257,'Aceite Virgen'!$A$6:$A$257,"&gt;="&amp;$A276,'Aceite Virgen'!$B$6:$B$257,"&lt;="&amp;$B276)</f>
        <v>4.91</v>
      </c>
      <c r="EX276" s="8">
        <f>SUMIFS('Aceite Virgen'!EX$6:EX$257,'Aceite Virgen'!$A$6:$A$257,"&gt;="&amp;$A276,'Aceite Virgen'!$B$6:$B$257,"&lt;="&amp;$B276)</f>
        <v>0</v>
      </c>
      <c r="FB276" s="8">
        <f>SUMIFS('Aceite Virgen'!FB$6:FB$257,'Aceite Virgen'!$A$6:$A$257,"&gt;="&amp;$A276,'Aceite Virgen'!$B$6:$B$257,"&lt;="&amp;$B276)</f>
        <v>3.64</v>
      </c>
      <c r="FC276" s="8">
        <f>SUMIFS('Aceite Virgen'!FC$6:FC$257,'Aceite Virgen'!$A$6:$A$257,"&gt;="&amp;$A276,'Aceite Virgen'!$B$6:$B$257,"&lt;="&amp;$B276)</f>
        <v>0</v>
      </c>
      <c r="FD276" s="8">
        <f>SUMIFS('Aceite Virgen'!FD$6:FD$257,'Aceite Virgen'!$A$6:$A$257,"&gt;="&amp;$A276,'Aceite Virgen'!$B$6:$B$257,"&lt;="&amp;$B276)</f>
        <v>4.8</v>
      </c>
      <c r="FE276" s="8">
        <f>SUMIFS('Aceite Virgen'!FE$6:FE$257,'Aceite Virgen'!$A$6:$A$257,"&gt;="&amp;$A276,'Aceite Virgen'!$B$6:$B$257,"&lt;="&amp;$B276)</f>
        <v>0</v>
      </c>
      <c r="FI276" s="8">
        <f>SUMIFS('Aceite Virgen'!FI$6:FI$257,'Aceite Virgen'!$A$6:$A$257,"&gt;="&amp;$A276,'Aceite Virgen'!$B$6:$B$257,"&lt;="&amp;$B276)</f>
        <v>0.96</v>
      </c>
      <c r="FJ276" s="8">
        <f>SUMIFS('Aceite Virgen'!FJ$6:FJ$257,'Aceite Virgen'!$A$6:$A$257,"&gt;="&amp;$A276,'Aceite Virgen'!$B$6:$B$257,"&lt;="&amp;$B276)</f>
        <v>2.5299999999999998</v>
      </c>
      <c r="FK276" s="8">
        <f>SUMIFS('Aceite Virgen'!FK$6:FK$257,'Aceite Virgen'!$A$6:$A$257,"&gt;="&amp;$A276,'Aceite Virgen'!$B$6:$B$257,"&lt;="&amp;$B276)</f>
        <v>0.7</v>
      </c>
      <c r="FL276" s="8">
        <f>SUMIFS('Aceite Virgen'!FL$6:FL$257,'Aceite Virgen'!$A$6:$A$257,"&gt;="&amp;$A276,'Aceite Virgen'!$B$6:$B$257,"&lt;="&amp;$B276)</f>
        <v>0</v>
      </c>
      <c r="FP276" s="8">
        <f>SUMIFS('Aceite Virgen'!FP$6:FP$257,'Aceite Virgen'!$A$6:$A$257,"&gt;="&amp;$A276,'Aceite Virgen'!$B$6:$B$257,"&lt;="&amp;$B276)</f>
        <v>0.52</v>
      </c>
      <c r="FQ276" s="8">
        <f>SUMIFS('Aceite Virgen'!FQ$6:FQ$257,'Aceite Virgen'!$A$6:$A$257,"&gt;="&amp;$A276,'Aceite Virgen'!$B$6:$B$257,"&lt;="&amp;$B276)</f>
        <v>0</v>
      </c>
      <c r="FR276" s="8">
        <f>SUMIFS('Aceite Virgen'!FR$6:FR$257,'Aceite Virgen'!$A$6:$A$257,"&gt;="&amp;$A276,'Aceite Virgen'!$B$6:$B$257,"&lt;="&amp;$B276)</f>
        <v>0</v>
      </c>
      <c r="FS276" s="8">
        <f>SUMIFS('Aceite Virgen'!FS$6:FS$257,'Aceite Virgen'!$A$6:$A$257,"&gt;="&amp;$A276,'Aceite Virgen'!$B$6:$B$257,"&lt;="&amp;$B276)</f>
        <v>2.2599999999999998</v>
      </c>
      <c r="FW276" s="8">
        <f>SUMIFS('Aceite Virgen'!FW$6:FW$257,'Aceite Virgen'!$A$6:$A$257,"&gt;="&amp;$A276,'Aceite Virgen'!$B$6:$B$257,"&lt;="&amp;$B276)</f>
        <v>0.5</v>
      </c>
      <c r="FX276" s="8">
        <f>SUMIFS('Aceite Virgen'!FX$6:FX$257,'Aceite Virgen'!$A$6:$A$257,"&gt;="&amp;$A276,'Aceite Virgen'!$B$6:$B$257,"&lt;="&amp;$B276)</f>
        <v>0</v>
      </c>
      <c r="FY276" s="8">
        <f>SUMIFS('Aceite Virgen'!FY$6:FY$257,'Aceite Virgen'!$A$6:$A$257,"&gt;="&amp;$A276,'Aceite Virgen'!$B$6:$B$257,"&lt;="&amp;$B276)</f>
        <v>0.45</v>
      </c>
      <c r="FZ276" s="8">
        <f>SUMIFS('Aceite Virgen'!FZ$6:FZ$257,'Aceite Virgen'!$A$6:$A$257,"&gt;="&amp;$A276,'Aceite Virgen'!$B$6:$B$257,"&lt;="&amp;$B276)</f>
        <v>0</v>
      </c>
      <c r="GD276" s="8">
        <f>SUMIFS('Aceite Virgen'!GD$6:GD$257,'Aceite Virgen'!$A$6:$A$257,"&gt;="&amp;$A276,'Aceite Virgen'!$B$6:$B$257,"&lt;="&amp;$B276)</f>
        <v>1.95</v>
      </c>
      <c r="GE276" s="8">
        <f>SUMIFS('Aceite Virgen'!GE$6:GE$257,'Aceite Virgen'!$A$6:$A$257,"&gt;="&amp;$A276,'Aceite Virgen'!$B$6:$B$257,"&lt;="&amp;$B276)</f>
        <v>9.6199999999999992</v>
      </c>
      <c r="GF276" s="8">
        <f>SUMIFS('Aceite Virgen'!GF$6:GF$257,'Aceite Virgen'!$A$6:$A$257,"&gt;="&amp;$A276,'Aceite Virgen'!$B$6:$B$257,"&lt;="&amp;$B276)</f>
        <v>0.28999999999999998</v>
      </c>
      <c r="GG276" s="8">
        <f>SUMIFS('Aceite Virgen'!GG$6:GG$257,'Aceite Virgen'!$A$6:$A$257,"&gt;="&amp;$A276,'Aceite Virgen'!$B$6:$B$257,"&lt;="&amp;$B276)</f>
        <v>0</v>
      </c>
      <c r="GK276" s="8">
        <f>SUMIFS('Aceite Virgen'!GK$6:GK$257,'Aceite Virgen'!$A$6:$A$257,"&gt;="&amp;$A276,'Aceite Virgen'!$B$6:$B$257,"&lt;="&amp;$B276)</f>
        <v>0.73</v>
      </c>
      <c r="GL276" s="8">
        <f>SUMIFS('Aceite Virgen'!GL$6:GL$257,'Aceite Virgen'!$A$6:$A$257,"&gt;="&amp;$A276,'Aceite Virgen'!$B$6:$B$257,"&lt;="&amp;$B276)</f>
        <v>2.14</v>
      </c>
      <c r="GM276" s="8">
        <f>SUMIFS('Aceite Virgen'!GM$6:GM$257,'Aceite Virgen'!$A$6:$A$257,"&gt;="&amp;$A276,'Aceite Virgen'!$B$6:$B$257,"&lt;="&amp;$B276)</f>
        <v>0</v>
      </c>
      <c r="GN276" s="8">
        <f>SUMIFS('Aceite Virgen'!GN$6:GN$257,'Aceite Virgen'!$A$6:$A$257,"&gt;="&amp;$A276,'Aceite Virgen'!$B$6:$B$257,"&lt;="&amp;$B276)</f>
        <v>4.16</v>
      </c>
      <c r="GR276" s="8">
        <f>SUMIFS('Aceite Virgen'!GR$6:GR$257,'Aceite Virgen'!$A$6:$A$257,"&gt;="&amp;$A276,'Aceite Virgen'!$B$6:$B$257,"&lt;="&amp;$B276)</f>
        <v>2.21</v>
      </c>
      <c r="GS276" s="8">
        <f>SUMIFS('Aceite Virgen'!GS$6:GS$257,'Aceite Virgen'!$A$6:$A$257,"&gt;="&amp;$A276,'Aceite Virgen'!$B$6:$B$257,"&lt;="&amp;$B276)</f>
        <v>9.67</v>
      </c>
      <c r="GT276" s="8">
        <f>SUMIFS('Aceite Virgen'!GT$6:GT$257,'Aceite Virgen'!$A$6:$A$257,"&gt;="&amp;$A276,'Aceite Virgen'!$B$6:$B$257,"&lt;="&amp;$B276)</f>
        <v>0.59</v>
      </c>
      <c r="GU276" s="8">
        <f>SUMIFS('Aceite Virgen'!GU$6:GU$257,'Aceite Virgen'!$A$6:$A$257,"&gt;="&amp;$A276,'Aceite Virgen'!$B$6:$B$257,"&lt;="&amp;$B276)</f>
        <v>4.8899999999999997</v>
      </c>
      <c r="GY276" s="8">
        <f>SUMIFS('Aceite Virgen'!GY$6:GY$257,'Aceite Virgen'!$A$6:$A$257,"&gt;="&amp;$A276,'Aceite Virgen'!$B$6:$B$257,"&lt;="&amp;$B276)</f>
        <v>1.24</v>
      </c>
      <c r="GZ276" s="8">
        <f>SUMIFS('Aceite Virgen'!GZ$6:GZ$257,'Aceite Virgen'!$A$6:$A$257,"&gt;="&amp;$A276,'Aceite Virgen'!$B$6:$B$257,"&lt;="&amp;$B276)</f>
        <v>1.51</v>
      </c>
      <c r="HA276" s="8">
        <f>SUMIFS('Aceite Virgen'!HA$6:HA$257,'Aceite Virgen'!$A$6:$A$257,"&gt;="&amp;$A276,'Aceite Virgen'!$B$6:$B$257,"&lt;="&amp;$B276)</f>
        <v>1.33</v>
      </c>
      <c r="HB276" s="8">
        <f>SUMIFS('Aceite Virgen'!HB$6:HB$257,'Aceite Virgen'!$A$6:$A$257,"&gt;="&amp;$A276,'Aceite Virgen'!$B$6:$B$257,"&lt;="&amp;$B276)</f>
        <v>0.97</v>
      </c>
    </row>
    <row r="277" spans="1:210" x14ac:dyDescent="0.3">
      <c r="A277" s="14">
        <f>'TAM Aceite Virgen'!B25</f>
        <v>3.7</v>
      </c>
      <c r="B277" s="14">
        <f>'TAM Aceite Virgen'!C25</f>
        <v>3.8</v>
      </c>
      <c r="C277" s="14"/>
      <c r="D277" s="8">
        <f>SUMIFS('Aceite Virgen'!D$6:D$257,'Aceite Virgen'!$A$6:$A$257,"&gt;="&amp;$A277,'Aceite Virgen'!$B$6:$B$257,"&lt;="&amp;$B277)</f>
        <v>0.52</v>
      </c>
      <c r="E277" s="8">
        <f>SUMIFS('Aceite Virgen'!E$6:E$257,'Aceite Virgen'!$A$6:$A$257,"&gt;="&amp;$A277,'Aceite Virgen'!$B$6:$B$257,"&lt;="&amp;$B277)</f>
        <v>3.46</v>
      </c>
      <c r="F277" s="8">
        <f>SUMIFS('Aceite Virgen'!F$6:F$257,'Aceite Virgen'!$A$6:$A$257,"&gt;="&amp;$A277,'Aceite Virgen'!$B$6:$B$257,"&lt;="&amp;$B277)</f>
        <v>0.11</v>
      </c>
      <c r="G277" s="8">
        <f>SUMIFS('Aceite Virgen'!G$6:G$257,'Aceite Virgen'!$A$6:$A$257,"&gt;="&amp;$A277,'Aceite Virgen'!$B$6:$B$257,"&lt;="&amp;$B277)</f>
        <v>0</v>
      </c>
      <c r="H277" s="14"/>
      <c r="I277" s="14"/>
      <c r="J277" s="14"/>
      <c r="K277" s="8">
        <f>SUMIFS('Aceite Virgen'!K$6:K$257,'Aceite Virgen'!$A$6:$A$257,"&gt;="&amp;$A277,'Aceite Virgen'!$B$6:$B$257,"&lt;="&amp;$B277)</f>
        <v>0</v>
      </c>
      <c r="L277" s="8">
        <f>SUMIFS('Aceite Virgen'!L$6:L$257,'Aceite Virgen'!$A$6:$A$257,"&gt;="&amp;$A277,'Aceite Virgen'!$B$6:$B$257,"&lt;="&amp;$B277)</f>
        <v>0</v>
      </c>
      <c r="M277" s="8">
        <f>SUMIFS('Aceite Virgen'!M$6:M$257,'Aceite Virgen'!$A$6:$A$257,"&gt;="&amp;$A277,'Aceite Virgen'!$B$6:$B$257,"&lt;="&amp;$B277)</f>
        <v>0</v>
      </c>
      <c r="N277" s="8">
        <f>SUMIFS('Aceite Virgen'!N$6:N$257,'Aceite Virgen'!$A$6:$A$257,"&gt;="&amp;$A277,'Aceite Virgen'!$B$6:$B$257,"&lt;="&amp;$B277)</f>
        <v>0</v>
      </c>
      <c r="O277" s="14"/>
      <c r="P277" s="14"/>
      <c r="Q277" s="14"/>
      <c r="R277" s="8">
        <f>SUMIFS('Aceite Virgen'!R$6:R$257,'Aceite Virgen'!$A$6:$A$257,"&gt;="&amp;$A277,'Aceite Virgen'!$B$6:$B$257,"&lt;="&amp;$B277)</f>
        <v>0.38</v>
      </c>
      <c r="S277" s="8">
        <f>SUMIFS('Aceite Virgen'!S$6:S$257,'Aceite Virgen'!$A$6:$A$257,"&gt;="&amp;$A277,'Aceite Virgen'!$B$6:$B$257,"&lt;="&amp;$B277)</f>
        <v>0</v>
      </c>
      <c r="T277" s="8">
        <f>SUMIFS('Aceite Virgen'!T$6:T$257,'Aceite Virgen'!$A$6:$A$257,"&gt;="&amp;$A277,'Aceite Virgen'!$B$6:$B$257,"&lt;="&amp;$B277)</f>
        <v>0.53</v>
      </c>
      <c r="U277" s="8">
        <f>SUMIFS('Aceite Virgen'!U$6:U$257,'Aceite Virgen'!$A$6:$A$257,"&gt;="&amp;$A277,'Aceite Virgen'!$B$6:$B$257,"&lt;="&amp;$B277)</f>
        <v>0</v>
      </c>
      <c r="V277" s="14"/>
      <c r="W277" s="14"/>
      <c r="X277" s="14"/>
      <c r="Y277" s="8">
        <f>SUMIFS('Aceite Virgen'!Y$6:Y$257,'Aceite Virgen'!$A$6:$A$257,"&gt;="&amp;$A277,'Aceite Virgen'!$B$6:$B$257,"&lt;="&amp;$B277)</f>
        <v>6.69</v>
      </c>
      <c r="Z277" s="8">
        <f>SUMIFS('Aceite Virgen'!Z$6:Z$257,'Aceite Virgen'!$A$6:$A$257,"&gt;="&amp;$A277,'Aceite Virgen'!$B$6:$B$257,"&lt;="&amp;$B277)</f>
        <v>36.700000000000003</v>
      </c>
      <c r="AA277" s="8">
        <f>SUMIFS('Aceite Virgen'!AA$6:AA$257,'Aceite Virgen'!$A$6:$A$257,"&gt;="&amp;$A277,'Aceite Virgen'!$B$6:$B$257,"&lt;="&amp;$B277)</f>
        <v>0.45</v>
      </c>
      <c r="AB277" s="8">
        <f>SUMIFS('Aceite Virgen'!AB$6:AB$257,'Aceite Virgen'!$A$6:$A$257,"&gt;="&amp;$A277,'Aceite Virgen'!$B$6:$B$257,"&lt;="&amp;$B277)</f>
        <v>0</v>
      </c>
      <c r="AC277" s="14"/>
      <c r="AD277" s="14"/>
      <c r="AE277" s="14"/>
      <c r="AF277" s="8">
        <f>SUMIFS('Aceite Virgen'!AF$6:AF$257,'Aceite Virgen'!$A$6:$A$257,"&gt;="&amp;$A277,'Aceite Virgen'!$B$6:$B$257,"&lt;="&amp;$B277)</f>
        <v>0.91</v>
      </c>
      <c r="AG277" s="8">
        <f>SUMIFS('Aceite Virgen'!AG$6:AG$257,'Aceite Virgen'!$A$6:$A$257,"&gt;="&amp;$A277,'Aceite Virgen'!$B$6:$B$257,"&lt;="&amp;$B277)</f>
        <v>7.75</v>
      </c>
      <c r="AH277" s="8">
        <f>SUMIFS('Aceite Virgen'!AH$6:AH$257,'Aceite Virgen'!$A$6:$A$257,"&gt;="&amp;$A277,'Aceite Virgen'!$B$6:$B$257,"&lt;="&amp;$B277)</f>
        <v>0.17</v>
      </c>
      <c r="AI277" s="8">
        <f>SUMIFS('Aceite Virgen'!AI$6:AI$257,'Aceite Virgen'!$A$6:$A$257,"&gt;="&amp;$A277,'Aceite Virgen'!$B$6:$B$257,"&lt;="&amp;$B277)</f>
        <v>0</v>
      </c>
      <c r="AJ277" s="14"/>
      <c r="AK277" s="14"/>
      <c r="AL277" s="14"/>
      <c r="AM277" s="8">
        <f>SUMIFS('Aceite Virgen'!AM$6:AM$257,'Aceite Virgen'!$A$6:$A$257,"&gt;="&amp;$A277,'Aceite Virgen'!$B$6:$B$257,"&lt;="&amp;$B277)</f>
        <v>0.44</v>
      </c>
      <c r="AN277" s="8">
        <f>SUMIFS('Aceite Virgen'!AN$6:AN$257,'Aceite Virgen'!$A$6:$A$257,"&gt;="&amp;$A277,'Aceite Virgen'!$B$6:$B$257,"&lt;="&amp;$B277)</f>
        <v>3.16</v>
      </c>
      <c r="AO277" s="8">
        <f>SUMIFS('Aceite Virgen'!AO$6:AO$257,'Aceite Virgen'!$A$6:$A$257,"&gt;="&amp;$A277,'Aceite Virgen'!$B$6:$B$257,"&lt;="&amp;$B277)</f>
        <v>0.05</v>
      </c>
      <c r="AP277" s="8">
        <f>SUMIFS('Aceite Virgen'!AP$6:AP$257,'Aceite Virgen'!$A$6:$A$257,"&gt;="&amp;$A277,'Aceite Virgen'!$B$6:$B$257,"&lt;="&amp;$B277)</f>
        <v>0</v>
      </c>
      <c r="AQ277" s="14"/>
      <c r="AR277" s="14"/>
      <c r="AT277" s="8">
        <f>SUMIFS('Aceite Virgen'!AT$6:AT$257,'Aceite Virgen'!$A$6:$A$257,"&gt;="&amp;$A277,'Aceite Virgen'!$B$6:$B$257,"&lt;="&amp;$B277)</f>
        <v>3.37</v>
      </c>
      <c r="AU277" s="8">
        <f>SUMIFS('Aceite Virgen'!AU$6:AU$257,'Aceite Virgen'!$A$6:$A$257,"&gt;="&amp;$A277,'Aceite Virgen'!$B$6:$B$257,"&lt;="&amp;$B277)</f>
        <v>28.87</v>
      </c>
      <c r="AV277" s="8">
        <f>SUMIFS('Aceite Virgen'!AV$6:AV$257,'Aceite Virgen'!$A$6:$A$257,"&gt;="&amp;$A277,'Aceite Virgen'!$B$6:$B$257,"&lt;="&amp;$B277)</f>
        <v>0.29000000000000004</v>
      </c>
      <c r="AW277" s="8">
        <f>SUMIFS('Aceite Virgen'!AW$6:AW$257,'Aceite Virgen'!$A$6:$A$257,"&gt;="&amp;$A277,'Aceite Virgen'!$B$6:$B$257,"&lt;="&amp;$B277)</f>
        <v>5.78</v>
      </c>
      <c r="BA277" s="8">
        <f>SUMIFS('Aceite Virgen'!BA$6:BA$257,'Aceite Virgen'!$A$6:$A$257,"&gt;="&amp;A277,'Aceite Virgen'!$B$6:$B$257,"&lt;="&amp;B277)</f>
        <v>4.93</v>
      </c>
      <c r="BB277" s="8">
        <f>SUMIFS('Aceite Virgen'!BB$6:BB$257,'Aceite Virgen'!$A$6:$A$257,"&gt;="&amp;$A277,'Aceite Virgen'!$B$6:$B$257,"&lt;="&amp;$B277)</f>
        <v>37.5</v>
      </c>
      <c r="BC277" s="8">
        <f>SUMIFS('Aceite Virgen'!BC$6:BC$257,'Aceite Virgen'!$A$6:$A$257,"&gt;="&amp;$A277,'Aceite Virgen'!$B$6:$B$257,"&lt;="&amp;$B277)</f>
        <v>0.91999999999999993</v>
      </c>
      <c r="BD277" s="8">
        <f>SUMIFS('Aceite Virgen'!BD$6:BD$257,'Aceite Virgen'!$A$6:$A$257,"&gt;="&amp;$A277,'Aceite Virgen'!$B$6:$B$257,"&lt;="&amp;$B277)</f>
        <v>0</v>
      </c>
      <c r="BH277" s="8">
        <f>SUMIFS('Aceite Virgen'!BH$6:BH$257,'Aceite Virgen'!$A$6:$A$257,"&gt;="&amp;$A277,'Aceite Virgen'!$B$6:$B$257,"&lt;="&amp;$B277)</f>
        <v>1.9</v>
      </c>
      <c r="BI277" s="8">
        <f>SUMIFS('Aceite Virgen'!BI$6:BI$257,'Aceite Virgen'!$A$6:$A$257,"&gt;="&amp;$A277,'Aceite Virgen'!$B$6:$B$257,"&lt;="&amp;$B277)</f>
        <v>21.43</v>
      </c>
      <c r="BJ277" s="8">
        <f>SUMIFS('Aceite Virgen'!BJ$6:BJ$257,'Aceite Virgen'!$A$6:$A$257,"&gt;="&amp;$A277,'Aceite Virgen'!$B$6:$B$257,"&lt;="&amp;$B277)</f>
        <v>0.13</v>
      </c>
      <c r="BK277" s="8">
        <f>SUMIFS('Aceite Virgen'!BK$6:BK$257,'Aceite Virgen'!$A$6:$A$257,"&gt;="&amp;$A277,'Aceite Virgen'!$B$6:$B$257,"&lt;="&amp;$B277)</f>
        <v>0</v>
      </c>
      <c r="BO277" s="8">
        <f>SUMIFS('Aceite Virgen'!BO$6:BO$257,'Aceite Virgen'!$A$6:$A$257,"&gt;="&amp;$A277,'Aceite Virgen'!$B$6:$B$257,"&lt;="&amp;$B277)</f>
        <v>5.34</v>
      </c>
      <c r="BP277" s="8">
        <f>SUMIFS('Aceite Virgen'!BP$6:BP$257,'Aceite Virgen'!$A$6:$A$257,"&gt;="&amp;$A277,'Aceite Virgen'!$B$6:$B$257,"&lt;="&amp;$B277)</f>
        <v>33.700000000000003</v>
      </c>
      <c r="BQ277" s="8">
        <f>SUMIFS('Aceite Virgen'!BQ$6:BQ$257,'Aceite Virgen'!$A$6:$A$257,"&gt;="&amp;$A277,'Aceite Virgen'!$B$6:$B$257,"&lt;="&amp;$B277)</f>
        <v>0.8600000000000001</v>
      </c>
      <c r="BR277" s="8">
        <f>SUMIFS('Aceite Virgen'!BR$6:BR$257,'Aceite Virgen'!$A$6:$A$257,"&gt;="&amp;$A277,'Aceite Virgen'!$B$6:$B$257,"&lt;="&amp;$B277)</f>
        <v>47.3</v>
      </c>
      <c r="BV277" s="8">
        <f>SUMIFS('Aceite Virgen'!BV$6:BV$257,'Aceite Virgen'!$A$6:$A$257,"&gt;="&amp;$A277,'Aceite Virgen'!$B$6:$B$257,"&lt;="&amp;$B277)</f>
        <v>1.67</v>
      </c>
      <c r="BW277" s="8">
        <f>SUMIFS('Aceite Virgen'!BW$6:BW$257,'Aceite Virgen'!$A$6:$A$257,"&gt;="&amp;$A277,'Aceite Virgen'!$B$6:$B$257,"&lt;="&amp;$B277)</f>
        <v>6.33</v>
      </c>
      <c r="BX277" s="8">
        <f>SUMIFS('Aceite Virgen'!BX$6:BX$257,'Aceite Virgen'!$A$6:$A$257,"&gt;="&amp;$A277,'Aceite Virgen'!$B$6:$B$257,"&lt;="&amp;$B277)</f>
        <v>0.76</v>
      </c>
      <c r="BY277" s="8">
        <f>SUMIFS('Aceite Virgen'!BY$6:BY$257,'Aceite Virgen'!$A$6:$A$257,"&gt;="&amp;$A277,'Aceite Virgen'!$B$6:$B$257,"&lt;="&amp;$B277)</f>
        <v>9.2799999999999994</v>
      </c>
      <c r="CC277" s="8">
        <f>SUMIFS('Aceite Virgen'!CC$6:CC$257,'Aceite Virgen'!$A$6:$A$257,"&gt;="&amp;$A277,'Aceite Virgen'!$B$6:$B$257,"&lt;="&amp;$B277)</f>
        <v>0.67999999999999994</v>
      </c>
      <c r="CD277" s="8">
        <f>SUMIFS('Aceite Virgen'!CD$6:CD$257,'Aceite Virgen'!$A$6:$A$257,"&gt;="&amp;$A277,'Aceite Virgen'!$B$6:$B$257,"&lt;="&amp;$B277)</f>
        <v>0.49</v>
      </c>
      <c r="CE277" s="8">
        <f>SUMIFS('Aceite Virgen'!CE$6:CE$257,'Aceite Virgen'!$A$6:$A$257,"&gt;="&amp;$A277,'Aceite Virgen'!$B$6:$B$257,"&lt;="&amp;$B277)</f>
        <v>0.64</v>
      </c>
      <c r="CF277" s="8">
        <f>SUMIFS('Aceite Virgen'!CF$6:CF$257,'Aceite Virgen'!$A$6:$A$257,"&gt;="&amp;$A277,'Aceite Virgen'!$B$6:$B$257,"&lt;="&amp;$B277)</f>
        <v>0</v>
      </c>
      <c r="CJ277" s="8">
        <f>SUMIFS('Aceite Virgen'!CJ$6:CJ$257,'Aceite Virgen'!$A$6:$A$257,"&gt;="&amp;$A277,'Aceite Virgen'!$B$6:$B$257,"&lt;="&amp;$B277)</f>
        <v>0.4</v>
      </c>
      <c r="CK277" s="8">
        <f>SUMIFS('Aceite Virgen'!CK$6:CK$257,'Aceite Virgen'!$A$6:$A$257,"&gt;="&amp;$A277,'Aceite Virgen'!$B$6:$B$257,"&lt;="&amp;$B277)</f>
        <v>0</v>
      </c>
      <c r="CL277" s="8">
        <f>SUMIFS('Aceite Virgen'!CL$6:CL$257,'Aceite Virgen'!$A$6:$A$257,"&gt;="&amp;$A277,'Aceite Virgen'!$B$6:$B$257,"&lt;="&amp;$B277)</f>
        <v>0.49</v>
      </c>
      <c r="CM277" s="8">
        <f>SUMIFS('Aceite Virgen'!CM$6:CM$257,'Aceite Virgen'!$A$6:$A$257,"&gt;="&amp;$A277,'Aceite Virgen'!$B$6:$B$257,"&lt;="&amp;$B277)</f>
        <v>0</v>
      </c>
      <c r="CQ277" s="8">
        <f>SUMIFS('Aceite Virgen'!CQ$6:CQ$257,'Aceite Virgen'!$A$6:$A$257,"&gt;="&amp;$A277,'Aceite Virgen'!$B$6:$B$257,"&lt;="&amp;$B277)</f>
        <v>0.92999999999999994</v>
      </c>
      <c r="CR277" s="8">
        <f>SUMIFS('Aceite Virgen'!CR$6:CR$257,'Aceite Virgen'!$A$6:$A$257,"&gt;="&amp;$A277,'Aceite Virgen'!$B$6:$B$257,"&lt;="&amp;$B277)</f>
        <v>7.22</v>
      </c>
      <c r="CS277" s="8">
        <f>SUMIFS('Aceite Virgen'!CS$6:CS$257,'Aceite Virgen'!$A$6:$A$257,"&gt;="&amp;$A277,'Aceite Virgen'!$B$6:$B$257,"&lt;="&amp;$B277)</f>
        <v>0</v>
      </c>
      <c r="CT277" s="8">
        <f>SUMIFS('Aceite Virgen'!CT$6:CT$257,'Aceite Virgen'!$A$6:$A$257,"&gt;="&amp;$A277,'Aceite Virgen'!$B$6:$B$257,"&lt;="&amp;$B277)</f>
        <v>0</v>
      </c>
      <c r="CX277" s="8">
        <f>SUMIFS('Aceite Virgen'!CX$6:CX$257,'Aceite Virgen'!$A$6:$A$257,"&gt;="&amp;$A277,'Aceite Virgen'!$B$6:$B$257,"&lt;="&amp;$B277)</f>
        <v>0.15</v>
      </c>
      <c r="CY277" s="8">
        <f>SUMIFS('Aceite Virgen'!CY$6:CY$257,'Aceite Virgen'!$A$6:$A$257,"&gt;="&amp;$A277,'Aceite Virgen'!$B$6:$B$257,"&lt;="&amp;$B277)</f>
        <v>0</v>
      </c>
      <c r="CZ277" s="8">
        <f>SUMIFS('Aceite Virgen'!CZ$6:CZ$257,'Aceite Virgen'!$A$6:$A$257,"&gt;="&amp;$A277,'Aceite Virgen'!$B$6:$B$257,"&lt;="&amp;$B277)</f>
        <v>0.2</v>
      </c>
      <c r="DA277" s="8">
        <f>SUMIFS('Aceite Virgen'!DA$6:DA$257,'Aceite Virgen'!$A$6:$A$257,"&gt;="&amp;$A277,'Aceite Virgen'!$B$6:$B$257,"&lt;="&amp;$B277)</f>
        <v>0</v>
      </c>
      <c r="DE277" s="8">
        <f>SUMIFS('Aceite Virgen'!DE$6:DE$257,'Aceite Virgen'!$A$6:$A$257,"&gt;="&amp;$A277,'Aceite Virgen'!$B$6:$B$257,"&lt;="&amp;$B277)</f>
        <v>0.31</v>
      </c>
      <c r="DF277" s="8">
        <f>SUMIFS('Aceite Virgen'!DF$6:DF$257,'Aceite Virgen'!$A$6:$A$257,"&gt;="&amp;$A277,'Aceite Virgen'!$B$6:$B$257,"&lt;="&amp;$B277)</f>
        <v>1.42</v>
      </c>
      <c r="DG277" s="8">
        <f>SUMIFS('Aceite Virgen'!DG$6:DG$257,'Aceite Virgen'!$A$6:$A$257,"&gt;="&amp;$A277,'Aceite Virgen'!$B$6:$B$257,"&lt;="&amp;$B277)</f>
        <v>0</v>
      </c>
      <c r="DH277" s="8">
        <f>SUMIFS('Aceite Virgen'!DH$6:DH$257,'Aceite Virgen'!$A$6:$A$257,"&gt;="&amp;$A277,'Aceite Virgen'!$B$6:$B$257,"&lt;="&amp;$B277)</f>
        <v>0</v>
      </c>
      <c r="DL277" s="8">
        <f>SUMIFS('Aceite Virgen'!DL$6:DL$257,'Aceite Virgen'!$A$6:$A$257,"&gt;="&amp;$A277,'Aceite Virgen'!$B$6:$B$257,"&lt;="&amp;$B277)</f>
        <v>0.27</v>
      </c>
      <c r="DM277" s="8">
        <f>SUMIFS('Aceite Virgen'!DM$6:DM$257,'Aceite Virgen'!$A$6:$A$257,"&gt;="&amp;$A277,'Aceite Virgen'!$B$6:$B$257,"&lt;="&amp;$B277)</f>
        <v>0.75</v>
      </c>
      <c r="DN277" s="8">
        <f>SUMIFS('Aceite Virgen'!DN$6:DN$257,'Aceite Virgen'!$A$6:$A$257,"&gt;="&amp;$A277,'Aceite Virgen'!$B$6:$B$257,"&lt;="&amp;$B277)</f>
        <v>0.21</v>
      </c>
      <c r="DO277" s="8">
        <f>SUMIFS('Aceite Virgen'!DO$6:DO$257,'Aceite Virgen'!$A$6:$A$257,"&gt;="&amp;$A277,'Aceite Virgen'!$B$6:$B$257,"&lt;="&amp;$B277)</f>
        <v>0</v>
      </c>
      <c r="DS277" s="8">
        <f>SUMIFS('Aceite Virgen'!DS$6:DS$257,'Aceite Virgen'!$A$6:$A$257,"&gt;="&amp;$A277,'Aceite Virgen'!$B$6:$B$257,"&lt;="&amp;$B277)</f>
        <v>3.69</v>
      </c>
      <c r="DT277" s="8">
        <f>SUMIFS('Aceite Virgen'!DT$6:DT$257,'Aceite Virgen'!$A$6:$A$257,"&gt;="&amp;$A277,'Aceite Virgen'!$B$6:$B$257,"&lt;="&amp;$B277)</f>
        <v>1.8</v>
      </c>
      <c r="DU277" s="8">
        <f>SUMIFS('Aceite Virgen'!DU$6:DU$257,'Aceite Virgen'!$A$6:$A$257,"&gt;="&amp;$A277,'Aceite Virgen'!$B$6:$B$257,"&lt;="&amp;$B277)</f>
        <v>4.53</v>
      </c>
      <c r="DV277" s="8">
        <f>SUMIFS('Aceite Virgen'!DV$6:DV$257,'Aceite Virgen'!$A$6:$A$257,"&gt;="&amp;$A277,'Aceite Virgen'!$B$6:$B$257,"&lt;="&amp;$B277)</f>
        <v>0</v>
      </c>
      <c r="DZ277" s="8">
        <f>SUMIFS('Aceite Virgen'!DZ$6:DZ$257,'Aceite Virgen'!$A$6:$A$257,"&gt;="&amp;$A277,'Aceite Virgen'!$B$6:$B$257,"&lt;="&amp;$B277)</f>
        <v>3.03</v>
      </c>
      <c r="EA277" s="8">
        <f>SUMIFS('Aceite Virgen'!EA$6:EA$257,'Aceite Virgen'!$A$6:$A$257,"&gt;="&amp;$A277,'Aceite Virgen'!$B$6:$B$257,"&lt;="&amp;$B277)</f>
        <v>0</v>
      </c>
      <c r="EB277" s="8">
        <f>SUMIFS('Aceite Virgen'!EB$6:EB$257,'Aceite Virgen'!$A$6:$A$257,"&gt;="&amp;$A277,'Aceite Virgen'!$B$6:$B$257,"&lt;="&amp;$B277)</f>
        <v>4.0599999999999996</v>
      </c>
      <c r="EC277" s="8">
        <f>SUMIFS('Aceite Virgen'!EC$6:EC$257,'Aceite Virgen'!$A$6:$A$257,"&gt;="&amp;$A277,'Aceite Virgen'!$B$6:$B$257,"&lt;="&amp;$B277)</f>
        <v>0</v>
      </c>
      <c r="EG277" s="8">
        <f>SUMIFS('Aceite Virgen'!EG$6:EG$257,'Aceite Virgen'!$A$6:$A$257,"&gt;="&amp;$A277,'Aceite Virgen'!$B$6:$B$257,"&lt;="&amp;$B277)</f>
        <v>2.35</v>
      </c>
      <c r="EH277" s="8">
        <f>SUMIFS('Aceite Virgen'!EH$6:EH$257,'Aceite Virgen'!$A$6:$A$257,"&gt;="&amp;$A277,'Aceite Virgen'!$B$6:$B$257,"&lt;="&amp;$B277)</f>
        <v>0.89</v>
      </c>
      <c r="EI277" s="8">
        <f>SUMIFS('Aceite Virgen'!EI$6:EI$257,'Aceite Virgen'!$A$6:$A$257,"&gt;="&amp;$A277,'Aceite Virgen'!$B$6:$B$257,"&lt;="&amp;$B277)</f>
        <v>3.24</v>
      </c>
      <c r="EJ277" s="8">
        <f>SUMIFS('Aceite Virgen'!EJ$6:EJ$257,'Aceite Virgen'!$A$6:$A$257,"&gt;="&amp;$A277,'Aceite Virgen'!$B$6:$B$257,"&lt;="&amp;$B277)</f>
        <v>0</v>
      </c>
      <c r="EN277" s="8">
        <f>SUMIFS('Aceite Virgen'!EN$6:EN$257,'Aceite Virgen'!$A$6:$A$257,"&gt;="&amp;$A277,'Aceite Virgen'!$B$6:$B$257,"&lt;="&amp;$B277)</f>
        <v>1.63</v>
      </c>
      <c r="EO277" s="8">
        <f>SUMIFS('Aceite Virgen'!EO$6:EO$257,'Aceite Virgen'!$A$6:$A$257,"&gt;="&amp;$A277,'Aceite Virgen'!$B$6:$B$257,"&lt;="&amp;$B277)</f>
        <v>1.48</v>
      </c>
      <c r="EP277" s="8">
        <f>SUMIFS('Aceite Virgen'!EP$6:EP$257,'Aceite Virgen'!$A$6:$A$257,"&gt;="&amp;$A277,'Aceite Virgen'!$B$6:$B$257,"&lt;="&amp;$B277)</f>
        <v>2.2000000000000002</v>
      </c>
      <c r="EQ277" s="8">
        <f>SUMIFS('Aceite Virgen'!EQ$6:EQ$257,'Aceite Virgen'!$A$6:$A$257,"&gt;="&amp;$A277,'Aceite Virgen'!$B$6:$B$257,"&lt;="&amp;$B277)</f>
        <v>0</v>
      </c>
      <c r="EU277" s="8">
        <f>SUMIFS('Aceite Virgen'!EU$6:EU$257,'Aceite Virgen'!$A$6:$A$257,"&gt;="&amp;$A277,'Aceite Virgen'!$B$6:$B$257,"&lt;="&amp;$B277)</f>
        <v>1.05</v>
      </c>
      <c r="EV277" s="8">
        <f>SUMIFS('Aceite Virgen'!EV$6:EV$257,'Aceite Virgen'!$A$6:$A$257,"&gt;="&amp;$A277,'Aceite Virgen'!$B$6:$B$257,"&lt;="&amp;$B277)</f>
        <v>2.1800000000000002</v>
      </c>
      <c r="EW277" s="8">
        <f>SUMIFS('Aceite Virgen'!EW$6:EW$257,'Aceite Virgen'!$A$6:$A$257,"&gt;="&amp;$A277,'Aceite Virgen'!$B$6:$B$257,"&lt;="&amp;$B277)</f>
        <v>0.88</v>
      </c>
      <c r="EX277" s="8">
        <f>SUMIFS('Aceite Virgen'!EX$6:EX$257,'Aceite Virgen'!$A$6:$A$257,"&gt;="&amp;$A277,'Aceite Virgen'!$B$6:$B$257,"&lt;="&amp;$B277)</f>
        <v>0</v>
      </c>
      <c r="FB277" s="8">
        <f>SUMIFS('Aceite Virgen'!FB$6:FB$257,'Aceite Virgen'!$A$6:$A$257,"&gt;="&amp;$A277,'Aceite Virgen'!$B$6:$B$257,"&lt;="&amp;$B277)</f>
        <v>0.90999999999999992</v>
      </c>
      <c r="FC277" s="8">
        <f>SUMIFS('Aceite Virgen'!FC$6:FC$257,'Aceite Virgen'!$A$6:$A$257,"&gt;="&amp;$A277,'Aceite Virgen'!$B$6:$B$257,"&lt;="&amp;$B277)</f>
        <v>3.99</v>
      </c>
      <c r="FD277" s="8">
        <f>SUMIFS('Aceite Virgen'!FD$6:FD$257,'Aceite Virgen'!$A$6:$A$257,"&gt;="&amp;$A277,'Aceite Virgen'!$B$6:$B$257,"&lt;="&amp;$B277)</f>
        <v>0.31</v>
      </c>
      <c r="FE277" s="8">
        <f>SUMIFS('Aceite Virgen'!FE$6:FE$257,'Aceite Virgen'!$A$6:$A$257,"&gt;="&amp;$A277,'Aceite Virgen'!$B$6:$B$257,"&lt;="&amp;$B277)</f>
        <v>0</v>
      </c>
      <c r="FI277" s="8">
        <f>SUMIFS('Aceite Virgen'!FI$6:FI$257,'Aceite Virgen'!$A$6:$A$257,"&gt;="&amp;$A277,'Aceite Virgen'!$B$6:$B$257,"&lt;="&amp;$B277)</f>
        <v>0.46</v>
      </c>
      <c r="FJ277" s="8">
        <f>SUMIFS('Aceite Virgen'!FJ$6:FJ$257,'Aceite Virgen'!$A$6:$A$257,"&gt;="&amp;$A277,'Aceite Virgen'!$B$6:$B$257,"&lt;="&amp;$B277)</f>
        <v>2.23</v>
      </c>
      <c r="FK277" s="8">
        <f>SUMIFS('Aceite Virgen'!FK$6:FK$257,'Aceite Virgen'!$A$6:$A$257,"&gt;="&amp;$A277,'Aceite Virgen'!$B$6:$B$257,"&lt;="&amp;$B277)</f>
        <v>0</v>
      </c>
      <c r="FL277" s="8">
        <f>SUMIFS('Aceite Virgen'!FL$6:FL$257,'Aceite Virgen'!$A$6:$A$257,"&gt;="&amp;$A277,'Aceite Virgen'!$B$6:$B$257,"&lt;="&amp;$B277)</f>
        <v>0</v>
      </c>
      <c r="FP277" s="8">
        <f>SUMIFS('Aceite Virgen'!FP$6:FP$257,'Aceite Virgen'!$A$6:$A$257,"&gt;="&amp;$A277,'Aceite Virgen'!$B$6:$B$257,"&lt;="&amp;$B277)</f>
        <v>0.15</v>
      </c>
      <c r="FQ277" s="8">
        <f>SUMIFS('Aceite Virgen'!FQ$6:FQ$257,'Aceite Virgen'!$A$6:$A$257,"&gt;="&amp;$A277,'Aceite Virgen'!$B$6:$B$257,"&lt;="&amp;$B277)</f>
        <v>0.92</v>
      </c>
      <c r="FR277" s="8">
        <f>SUMIFS('Aceite Virgen'!FR$6:FR$257,'Aceite Virgen'!$A$6:$A$257,"&gt;="&amp;$A277,'Aceite Virgen'!$B$6:$B$257,"&lt;="&amp;$B277)</f>
        <v>0</v>
      </c>
      <c r="FS277" s="8">
        <f>SUMIFS('Aceite Virgen'!FS$6:FS$257,'Aceite Virgen'!$A$6:$A$257,"&gt;="&amp;$A277,'Aceite Virgen'!$B$6:$B$257,"&lt;="&amp;$B277)</f>
        <v>0</v>
      </c>
      <c r="FW277" s="8">
        <f>SUMIFS('Aceite Virgen'!FW$6:FW$257,'Aceite Virgen'!$A$6:$A$257,"&gt;="&amp;$A277,'Aceite Virgen'!$B$6:$B$257,"&lt;="&amp;$B277)</f>
        <v>0.38</v>
      </c>
      <c r="FX277" s="8">
        <f>SUMIFS('Aceite Virgen'!FX$6:FX$257,'Aceite Virgen'!$A$6:$A$257,"&gt;="&amp;$A277,'Aceite Virgen'!$B$6:$B$257,"&lt;="&amp;$B277)</f>
        <v>0</v>
      </c>
      <c r="FY277" s="8">
        <f>SUMIFS('Aceite Virgen'!FY$6:FY$257,'Aceite Virgen'!$A$6:$A$257,"&gt;="&amp;$A277,'Aceite Virgen'!$B$6:$B$257,"&lt;="&amp;$B277)</f>
        <v>0.52</v>
      </c>
      <c r="FZ277" s="8">
        <f>SUMIFS('Aceite Virgen'!FZ$6:FZ$257,'Aceite Virgen'!$A$6:$A$257,"&gt;="&amp;$A277,'Aceite Virgen'!$B$6:$B$257,"&lt;="&amp;$B277)</f>
        <v>0</v>
      </c>
      <c r="GD277" s="8">
        <f>SUMIFS('Aceite Virgen'!GD$6:GD$257,'Aceite Virgen'!$A$6:$A$257,"&gt;="&amp;$A277,'Aceite Virgen'!$B$6:$B$257,"&lt;="&amp;$B277)</f>
        <v>0.15</v>
      </c>
      <c r="GE277" s="8">
        <f>SUMIFS('Aceite Virgen'!GE$6:GE$257,'Aceite Virgen'!$A$6:$A$257,"&gt;="&amp;$A277,'Aceite Virgen'!$B$6:$B$257,"&lt;="&amp;$B277)</f>
        <v>0</v>
      </c>
      <c r="GF277" s="8">
        <f>SUMIFS('Aceite Virgen'!GF$6:GF$257,'Aceite Virgen'!$A$6:$A$257,"&gt;="&amp;$A277,'Aceite Virgen'!$B$6:$B$257,"&lt;="&amp;$B277)</f>
        <v>0.23</v>
      </c>
      <c r="GG277" s="8">
        <f>SUMIFS('Aceite Virgen'!GG$6:GG$257,'Aceite Virgen'!$A$6:$A$257,"&gt;="&amp;$A277,'Aceite Virgen'!$B$6:$B$257,"&lt;="&amp;$B277)</f>
        <v>0</v>
      </c>
      <c r="GK277" s="8">
        <f>SUMIFS('Aceite Virgen'!GK$6:GK$257,'Aceite Virgen'!$A$6:$A$257,"&gt;="&amp;$A277,'Aceite Virgen'!$B$6:$B$257,"&lt;="&amp;$B277)</f>
        <v>0</v>
      </c>
      <c r="GL277" s="8">
        <f>SUMIFS('Aceite Virgen'!GL$6:GL$257,'Aceite Virgen'!$A$6:$A$257,"&gt;="&amp;$A277,'Aceite Virgen'!$B$6:$B$257,"&lt;="&amp;$B277)</f>
        <v>0</v>
      </c>
      <c r="GM277" s="8">
        <f>SUMIFS('Aceite Virgen'!GM$6:GM$257,'Aceite Virgen'!$A$6:$A$257,"&gt;="&amp;$A277,'Aceite Virgen'!$B$6:$B$257,"&lt;="&amp;$B277)</f>
        <v>0</v>
      </c>
      <c r="GN277" s="8">
        <f>SUMIFS('Aceite Virgen'!GN$6:GN$257,'Aceite Virgen'!$A$6:$A$257,"&gt;="&amp;$A277,'Aceite Virgen'!$B$6:$B$257,"&lt;="&amp;$B277)</f>
        <v>0</v>
      </c>
      <c r="GR277" s="8">
        <f>SUMIFS('Aceite Virgen'!GR$6:GR$257,'Aceite Virgen'!$A$6:$A$257,"&gt;="&amp;$A277,'Aceite Virgen'!$B$6:$B$257,"&lt;="&amp;$B277)</f>
        <v>1.65</v>
      </c>
      <c r="GS277" s="8">
        <f>SUMIFS('Aceite Virgen'!GS$6:GS$257,'Aceite Virgen'!$A$6:$A$257,"&gt;="&amp;$A277,'Aceite Virgen'!$B$6:$B$257,"&lt;="&amp;$B277)</f>
        <v>1.35</v>
      </c>
      <c r="GT277" s="8">
        <f>SUMIFS('Aceite Virgen'!GT$6:GT$257,'Aceite Virgen'!$A$6:$A$257,"&gt;="&amp;$A277,'Aceite Virgen'!$B$6:$B$257,"&lt;="&amp;$B277)</f>
        <v>2.0699999999999998</v>
      </c>
      <c r="GU277" s="8">
        <f>SUMIFS('Aceite Virgen'!GU$6:GU$257,'Aceite Virgen'!$A$6:$A$257,"&gt;="&amp;$A277,'Aceite Virgen'!$B$6:$B$257,"&lt;="&amp;$B277)</f>
        <v>0</v>
      </c>
      <c r="GY277" s="8">
        <f>SUMIFS('Aceite Virgen'!GY$6:GY$257,'Aceite Virgen'!$A$6:$A$257,"&gt;="&amp;$A277,'Aceite Virgen'!$B$6:$B$257,"&lt;="&amp;$B277)</f>
        <v>0.91</v>
      </c>
      <c r="GZ277" s="8">
        <f>SUMIFS('Aceite Virgen'!GZ$6:GZ$257,'Aceite Virgen'!$A$6:$A$257,"&gt;="&amp;$A277,'Aceite Virgen'!$B$6:$B$257,"&lt;="&amp;$B277)</f>
        <v>0</v>
      </c>
      <c r="HA277" s="8">
        <f>SUMIFS('Aceite Virgen'!HA$6:HA$257,'Aceite Virgen'!$A$6:$A$257,"&gt;="&amp;$A277,'Aceite Virgen'!$B$6:$B$257,"&lt;="&amp;$B277)</f>
        <v>1.2</v>
      </c>
      <c r="HB277" s="8">
        <f>SUMIFS('Aceite Virgen'!HB$6:HB$257,'Aceite Virgen'!$A$6:$A$257,"&gt;="&amp;$A277,'Aceite Virgen'!$B$6:$B$257,"&lt;="&amp;$B277)</f>
        <v>0</v>
      </c>
    </row>
    <row r="278" spans="1:210" x14ac:dyDescent="0.3">
      <c r="A278" s="14">
        <f>'TAM Aceite Virgen'!B26</f>
        <v>3.8</v>
      </c>
      <c r="B278" s="14">
        <f>'TAM Aceite Virgen'!C26</f>
        <v>3.9</v>
      </c>
      <c r="C278" s="14"/>
      <c r="D278" s="8">
        <f>SUMIFS('Aceite Virgen'!D$6:D$257,'Aceite Virgen'!$A$6:$A$257,"&gt;="&amp;$A278,'Aceite Virgen'!$B$6:$B$257,"&lt;="&amp;$B278)</f>
        <v>0.35</v>
      </c>
      <c r="E278" s="8">
        <f>SUMIFS('Aceite Virgen'!E$6:E$257,'Aceite Virgen'!$A$6:$A$257,"&gt;="&amp;$A278,'Aceite Virgen'!$B$6:$B$257,"&lt;="&amp;$B278)</f>
        <v>1.08</v>
      </c>
      <c r="F278" s="8">
        <f>SUMIFS('Aceite Virgen'!F$6:F$257,'Aceite Virgen'!$A$6:$A$257,"&gt;="&amp;$A278,'Aceite Virgen'!$B$6:$B$257,"&lt;="&amp;$B278)</f>
        <v>0.28000000000000003</v>
      </c>
      <c r="G278" s="8">
        <f>SUMIFS('Aceite Virgen'!G$6:G$257,'Aceite Virgen'!$A$6:$A$257,"&gt;="&amp;$A278,'Aceite Virgen'!$B$6:$B$257,"&lt;="&amp;$B278)</f>
        <v>0</v>
      </c>
      <c r="H278" s="14"/>
      <c r="I278" s="14"/>
      <c r="J278" s="14"/>
      <c r="K278" s="8">
        <f>SUMIFS('Aceite Virgen'!K$6:K$257,'Aceite Virgen'!$A$6:$A$257,"&gt;="&amp;$A278,'Aceite Virgen'!$B$6:$B$257,"&lt;="&amp;$B278)</f>
        <v>0.41</v>
      </c>
      <c r="L278" s="8">
        <f>SUMIFS('Aceite Virgen'!L$6:L$257,'Aceite Virgen'!$A$6:$A$257,"&gt;="&amp;$A278,'Aceite Virgen'!$B$6:$B$257,"&lt;="&amp;$B278)</f>
        <v>0</v>
      </c>
      <c r="M278" s="8">
        <f>SUMIFS('Aceite Virgen'!M$6:M$257,'Aceite Virgen'!$A$6:$A$257,"&gt;="&amp;$A278,'Aceite Virgen'!$B$6:$B$257,"&lt;="&amp;$B278)</f>
        <v>0.54</v>
      </c>
      <c r="N278" s="8">
        <f>SUMIFS('Aceite Virgen'!N$6:N$257,'Aceite Virgen'!$A$6:$A$257,"&gt;="&amp;$A278,'Aceite Virgen'!$B$6:$B$257,"&lt;="&amp;$B278)</f>
        <v>0</v>
      </c>
      <c r="O278" s="14"/>
      <c r="P278" s="14"/>
      <c r="Q278" s="14"/>
      <c r="R278" s="8">
        <f>SUMIFS('Aceite Virgen'!R$6:R$257,'Aceite Virgen'!$A$6:$A$257,"&gt;="&amp;$A278,'Aceite Virgen'!$B$6:$B$257,"&lt;="&amp;$B278)</f>
        <v>0</v>
      </c>
      <c r="S278" s="8">
        <f>SUMIFS('Aceite Virgen'!S$6:S$257,'Aceite Virgen'!$A$6:$A$257,"&gt;="&amp;$A278,'Aceite Virgen'!$B$6:$B$257,"&lt;="&amp;$B278)</f>
        <v>0</v>
      </c>
      <c r="T278" s="8">
        <f>SUMIFS('Aceite Virgen'!T$6:T$257,'Aceite Virgen'!$A$6:$A$257,"&gt;="&amp;$A278,'Aceite Virgen'!$B$6:$B$257,"&lt;="&amp;$B278)</f>
        <v>0</v>
      </c>
      <c r="U278" s="8">
        <f>SUMIFS('Aceite Virgen'!U$6:U$257,'Aceite Virgen'!$A$6:$A$257,"&gt;="&amp;$A278,'Aceite Virgen'!$B$6:$B$257,"&lt;="&amp;$B278)</f>
        <v>0</v>
      </c>
      <c r="V278" s="14"/>
      <c r="W278" s="14"/>
      <c r="X278" s="14"/>
      <c r="Y278" s="8">
        <f>SUMIFS('Aceite Virgen'!Y$6:Y$257,'Aceite Virgen'!$A$6:$A$257,"&gt;="&amp;$A278,'Aceite Virgen'!$B$6:$B$257,"&lt;="&amp;$B278)</f>
        <v>1.1800000000000002</v>
      </c>
      <c r="Z278" s="8">
        <f>SUMIFS('Aceite Virgen'!Z$6:Z$257,'Aceite Virgen'!$A$6:$A$257,"&gt;="&amp;$A278,'Aceite Virgen'!$B$6:$B$257,"&lt;="&amp;$B278)</f>
        <v>1.5999999999999999</v>
      </c>
      <c r="AA278" s="8">
        <f>SUMIFS('Aceite Virgen'!AA$6:AA$257,'Aceite Virgen'!$A$6:$A$257,"&gt;="&amp;$A278,'Aceite Virgen'!$B$6:$B$257,"&lt;="&amp;$B278)</f>
        <v>0.52</v>
      </c>
      <c r="AB278" s="8">
        <f>SUMIFS('Aceite Virgen'!AB$6:AB$257,'Aceite Virgen'!$A$6:$A$257,"&gt;="&amp;$A278,'Aceite Virgen'!$B$6:$B$257,"&lt;="&amp;$B278)</f>
        <v>0</v>
      </c>
      <c r="AC278" s="14"/>
      <c r="AD278" s="14"/>
      <c r="AE278" s="14"/>
      <c r="AF278" s="8">
        <f>SUMIFS('Aceite Virgen'!AF$6:AF$257,'Aceite Virgen'!$A$6:$A$257,"&gt;="&amp;$A278,'Aceite Virgen'!$B$6:$B$257,"&lt;="&amp;$B278)</f>
        <v>24.05</v>
      </c>
      <c r="AG278" s="8">
        <f>SUMIFS('Aceite Virgen'!AG$6:AG$257,'Aceite Virgen'!$A$6:$A$257,"&gt;="&amp;$A278,'Aceite Virgen'!$B$6:$B$257,"&lt;="&amp;$B278)</f>
        <v>0.32</v>
      </c>
      <c r="AH278" s="8">
        <f>SUMIFS('Aceite Virgen'!AH$6:AH$257,'Aceite Virgen'!$A$6:$A$257,"&gt;="&amp;$A278,'Aceite Virgen'!$B$6:$B$257,"&lt;="&amp;$B278)</f>
        <v>27.59</v>
      </c>
      <c r="AI278" s="8">
        <f>SUMIFS('Aceite Virgen'!AI$6:AI$257,'Aceite Virgen'!$A$6:$A$257,"&gt;="&amp;$A278,'Aceite Virgen'!$B$6:$B$257,"&lt;="&amp;$B278)</f>
        <v>0</v>
      </c>
      <c r="AJ278" s="14"/>
      <c r="AK278" s="14"/>
      <c r="AL278" s="14"/>
      <c r="AM278" s="8">
        <f>SUMIFS('Aceite Virgen'!AM$6:AM$257,'Aceite Virgen'!$A$6:$A$257,"&gt;="&amp;$A278,'Aceite Virgen'!$B$6:$B$257,"&lt;="&amp;$B278)</f>
        <v>24.720000000000002</v>
      </c>
      <c r="AN278" s="8">
        <f>SUMIFS('Aceite Virgen'!AN$6:AN$257,'Aceite Virgen'!$A$6:$A$257,"&gt;="&amp;$A278,'Aceite Virgen'!$B$6:$B$257,"&lt;="&amp;$B278)</f>
        <v>5.14</v>
      </c>
      <c r="AO278" s="8">
        <f>SUMIFS('Aceite Virgen'!AO$6:AO$257,'Aceite Virgen'!$A$6:$A$257,"&gt;="&amp;$A278,'Aceite Virgen'!$B$6:$B$257,"&lt;="&amp;$B278)</f>
        <v>29.24</v>
      </c>
      <c r="AP278" s="8">
        <f>SUMIFS('Aceite Virgen'!AP$6:AP$257,'Aceite Virgen'!$A$6:$A$257,"&gt;="&amp;$A278,'Aceite Virgen'!$B$6:$B$257,"&lt;="&amp;$B278)</f>
        <v>0.55000000000000004</v>
      </c>
      <c r="AQ278" s="14"/>
      <c r="AR278" s="14"/>
      <c r="AT278" s="8">
        <f>SUMIFS('Aceite Virgen'!AT$6:AT$257,'Aceite Virgen'!$A$6:$A$257,"&gt;="&amp;$A278,'Aceite Virgen'!$B$6:$B$257,"&lt;="&amp;$B278)</f>
        <v>25.05</v>
      </c>
      <c r="AU278" s="8">
        <f>SUMIFS('Aceite Virgen'!AU$6:AU$257,'Aceite Virgen'!$A$6:$A$257,"&gt;="&amp;$A278,'Aceite Virgen'!$B$6:$B$257,"&lt;="&amp;$B278)</f>
        <v>0.93</v>
      </c>
      <c r="AV278" s="8">
        <f>SUMIFS('Aceite Virgen'!AV$6:AV$257,'Aceite Virgen'!$A$6:$A$257,"&gt;="&amp;$A278,'Aceite Virgen'!$B$6:$B$257,"&lt;="&amp;$B278)</f>
        <v>29.25</v>
      </c>
      <c r="AW278" s="8">
        <f>SUMIFS('Aceite Virgen'!AW$6:AW$257,'Aceite Virgen'!$A$6:$A$257,"&gt;="&amp;$A278,'Aceite Virgen'!$B$6:$B$257,"&lt;="&amp;$B278)</f>
        <v>0</v>
      </c>
      <c r="BA278" s="8">
        <f>SUMIFS('Aceite Virgen'!BA$6:BA$257,'Aceite Virgen'!$A$6:$A$257,"&gt;="&amp;A278,'Aceite Virgen'!$B$6:$B$257,"&lt;="&amp;B278)</f>
        <v>20.57</v>
      </c>
      <c r="BB278" s="8">
        <f>SUMIFS('Aceite Virgen'!BB$6:BB$257,'Aceite Virgen'!$A$6:$A$257,"&gt;="&amp;$A278,'Aceite Virgen'!$B$6:$B$257,"&lt;="&amp;$B278)</f>
        <v>4.13</v>
      </c>
      <c r="BC278" s="8">
        <f>SUMIFS('Aceite Virgen'!BC$6:BC$257,'Aceite Virgen'!$A$6:$A$257,"&gt;="&amp;$A278,'Aceite Virgen'!$B$6:$B$257,"&lt;="&amp;$B278)</f>
        <v>23.95</v>
      </c>
      <c r="BD278" s="8">
        <f>SUMIFS('Aceite Virgen'!BD$6:BD$257,'Aceite Virgen'!$A$6:$A$257,"&gt;="&amp;$A278,'Aceite Virgen'!$B$6:$B$257,"&lt;="&amp;$B278)</f>
        <v>0</v>
      </c>
      <c r="BH278" s="8">
        <f>SUMIFS('Aceite Virgen'!BH$6:BH$257,'Aceite Virgen'!$A$6:$A$257,"&gt;="&amp;$A278,'Aceite Virgen'!$B$6:$B$257,"&lt;="&amp;$B278)</f>
        <v>21.540000000000003</v>
      </c>
      <c r="BI278" s="8">
        <f>SUMIFS('Aceite Virgen'!BI$6:BI$257,'Aceite Virgen'!$A$6:$A$257,"&gt;="&amp;$A278,'Aceite Virgen'!$B$6:$B$257,"&lt;="&amp;$B278)</f>
        <v>13.87</v>
      </c>
      <c r="BJ278" s="8">
        <f>SUMIFS('Aceite Virgen'!BJ$6:BJ$257,'Aceite Virgen'!$A$6:$A$257,"&gt;="&amp;$A278,'Aceite Virgen'!$B$6:$B$257,"&lt;="&amp;$B278)</f>
        <v>23.22</v>
      </c>
      <c r="BK278" s="8">
        <f>SUMIFS('Aceite Virgen'!BK$6:BK$257,'Aceite Virgen'!$A$6:$A$257,"&gt;="&amp;$A278,'Aceite Virgen'!$B$6:$B$257,"&lt;="&amp;$B278)</f>
        <v>0</v>
      </c>
      <c r="BO278" s="8">
        <f>SUMIFS('Aceite Virgen'!BO$6:BO$257,'Aceite Virgen'!$A$6:$A$257,"&gt;="&amp;$A278,'Aceite Virgen'!$B$6:$B$257,"&lt;="&amp;$B278)</f>
        <v>25.900000000000002</v>
      </c>
      <c r="BP278" s="8">
        <f>SUMIFS('Aceite Virgen'!BP$6:BP$257,'Aceite Virgen'!$A$6:$A$257,"&gt;="&amp;$A278,'Aceite Virgen'!$B$6:$B$257,"&lt;="&amp;$B278)</f>
        <v>0.75</v>
      </c>
      <c r="BQ278" s="8">
        <f>SUMIFS('Aceite Virgen'!BQ$6:BQ$257,'Aceite Virgen'!$A$6:$A$257,"&gt;="&amp;$A278,'Aceite Virgen'!$B$6:$B$257,"&lt;="&amp;$B278)</f>
        <v>30.13</v>
      </c>
      <c r="BR278" s="8">
        <f>SUMIFS('Aceite Virgen'!BR$6:BR$257,'Aceite Virgen'!$A$6:$A$257,"&gt;="&amp;$A278,'Aceite Virgen'!$B$6:$B$257,"&lt;="&amp;$B278)</f>
        <v>0</v>
      </c>
      <c r="BV278" s="8">
        <f>SUMIFS('Aceite Virgen'!BV$6:BV$257,'Aceite Virgen'!$A$6:$A$257,"&gt;="&amp;$A278,'Aceite Virgen'!$B$6:$B$257,"&lt;="&amp;$B278)</f>
        <v>22.64</v>
      </c>
      <c r="BW278" s="8">
        <f>SUMIFS('Aceite Virgen'!BW$6:BW$257,'Aceite Virgen'!$A$6:$A$257,"&gt;="&amp;$A278,'Aceite Virgen'!$B$6:$B$257,"&lt;="&amp;$B278)</f>
        <v>15</v>
      </c>
      <c r="BX278" s="8">
        <f>SUMIFS('Aceite Virgen'!BX$6:BX$257,'Aceite Virgen'!$A$6:$A$257,"&gt;="&amp;$A278,'Aceite Virgen'!$B$6:$B$257,"&lt;="&amp;$B278)</f>
        <v>25.8</v>
      </c>
      <c r="BY278" s="8">
        <f>SUMIFS('Aceite Virgen'!BY$6:BY$257,'Aceite Virgen'!$A$6:$A$257,"&gt;="&amp;$A278,'Aceite Virgen'!$B$6:$B$257,"&lt;="&amp;$B278)</f>
        <v>0</v>
      </c>
      <c r="CC278" s="8">
        <f>SUMIFS('Aceite Virgen'!CC$6:CC$257,'Aceite Virgen'!$A$6:$A$257,"&gt;="&amp;$A278,'Aceite Virgen'!$B$6:$B$257,"&lt;="&amp;$B278)</f>
        <v>11.84</v>
      </c>
      <c r="CD278" s="8">
        <f>SUMIFS('Aceite Virgen'!CD$6:CD$257,'Aceite Virgen'!$A$6:$A$257,"&gt;="&amp;$A278,'Aceite Virgen'!$B$6:$B$257,"&lt;="&amp;$B278)</f>
        <v>14.580000000000002</v>
      </c>
      <c r="CE278" s="8">
        <f>SUMIFS('Aceite Virgen'!CE$6:CE$257,'Aceite Virgen'!$A$6:$A$257,"&gt;="&amp;$A278,'Aceite Virgen'!$B$6:$B$257,"&lt;="&amp;$B278)</f>
        <v>12.39</v>
      </c>
      <c r="CF278" s="8">
        <f>SUMIFS('Aceite Virgen'!CF$6:CF$257,'Aceite Virgen'!$A$6:$A$257,"&gt;="&amp;$A278,'Aceite Virgen'!$B$6:$B$257,"&lt;="&amp;$B278)</f>
        <v>0</v>
      </c>
      <c r="CJ278" s="8">
        <f>SUMIFS('Aceite Virgen'!CJ$6:CJ$257,'Aceite Virgen'!$A$6:$A$257,"&gt;="&amp;$A278,'Aceite Virgen'!$B$6:$B$257,"&lt;="&amp;$B278)</f>
        <v>7.17</v>
      </c>
      <c r="CK278" s="8">
        <f>SUMIFS('Aceite Virgen'!CK$6:CK$257,'Aceite Virgen'!$A$6:$A$257,"&gt;="&amp;$A278,'Aceite Virgen'!$B$6:$B$257,"&lt;="&amp;$B278)</f>
        <v>7.97</v>
      </c>
      <c r="CL278" s="8">
        <f>SUMIFS('Aceite Virgen'!CL$6:CL$257,'Aceite Virgen'!$A$6:$A$257,"&gt;="&amp;$A278,'Aceite Virgen'!$B$6:$B$257,"&lt;="&amp;$B278)</f>
        <v>7.95</v>
      </c>
      <c r="CM278" s="8">
        <f>SUMIFS('Aceite Virgen'!CM$6:CM$257,'Aceite Virgen'!$A$6:$A$257,"&gt;="&amp;$A278,'Aceite Virgen'!$B$6:$B$257,"&lt;="&amp;$B278)</f>
        <v>0</v>
      </c>
      <c r="CQ278" s="8">
        <f>SUMIFS('Aceite Virgen'!CQ$6:CQ$257,'Aceite Virgen'!$A$6:$A$257,"&gt;="&amp;$A278,'Aceite Virgen'!$B$6:$B$257,"&lt;="&amp;$B278)</f>
        <v>3.01</v>
      </c>
      <c r="CR278" s="8">
        <f>SUMIFS('Aceite Virgen'!CR$6:CR$257,'Aceite Virgen'!$A$6:$A$257,"&gt;="&amp;$A278,'Aceite Virgen'!$B$6:$B$257,"&lt;="&amp;$B278)</f>
        <v>2.78</v>
      </c>
      <c r="CS278" s="8">
        <f>SUMIFS('Aceite Virgen'!CS$6:CS$257,'Aceite Virgen'!$A$6:$A$257,"&gt;="&amp;$A278,'Aceite Virgen'!$B$6:$B$257,"&lt;="&amp;$B278)</f>
        <v>3.4399999999999995</v>
      </c>
      <c r="CT278" s="8">
        <f>SUMIFS('Aceite Virgen'!CT$6:CT$257,'Aceite Virgen'!$A$6:$A$257,"&gt;="&amp;$A278,'Aceite Virgen'!$B$6:$B$257,"&lt;="&amp;$B278)</f>
        <v>0</v>
      </c>
      <c r="CX278" s="8">
        <f>SUMIFS('Aceite Virgen'!CX$6:CX$257,'Aceite Virgen'!$A$6:$A$257,"&gt;="&amp;$A278,'Aceite Virgen'!$B$6:$B$257,"&lt;="&amp;$B278)</f>
        <v>1.04</v>
      </c>
      <c r="CY278" s="8">
        <f>SUMIFS('Aceite Virgen'!CY$6:CY$257,'Aceite Virgen'!$A$6:$A$257,"&gt;="&amp;$A278,'Aceite Virgen'!$B$6:$B$257,"&lt;="&amp;$B278)</f>
        <v>0</v>
      </c>
      <c r="CZ278" s="8">
        <f>SUMIFS('Aceite Virgen'!CZ$6:CZ$257,'Aceite Virgen'!$A$6:$A$257,"&gt;="&amp;$A278,'Aceite Virgen'!$B$6:$B$257,"&lt;="&amp;$B278)</f>
        <v>1.46</v>
      </c>
      <c r="DA278" s="8">
        <f>SUMIFS('Aceite Virgen'!DA$6:DA$257,'Aceite Virgen'!$A$6:$A$257,"&gt;="&amp;$A278,'Aceite Virgen'!$B$6:$B$257,"&lt;="&amp;$B278)</f>
        <v>0</v>
      </c>
      <c r="DE278" s="8">
        <f>SUMIFS('Aceite Virgen'!DE$6:DE$257,'Aceite Virgen'!$A$6:$A$257,"&gt;="&amp;$A278,'Aceite Virgen'!$B$6:$B$257,"&lt;="&amp;$B278)</f>
        <v>1.8</v>
      </c>
      <c r="DF278" s="8">
        <f>SUMIFS('Aceite Virgen'!DF$6:DF$257,'Aceite Virgen'!$A$6:$A$257,"&gt;="&amp;$A278,'Aceite Virgen'!$B$6:$B$257,"&lt;="&amp;$B278)</f>
        <v>8.17</v>
      </c>
      <c r="DG278" s="8">
        <f>SUMIFS('Aceite Virgen'!DG$6:DG$257,'Aceite Virgen'!$A$6:$A$257,"&gt;="&amp;$A278,'Aceite Virgen'!$B$6:$B$257,"&lt;="&amp;$B278)</f>
        <v>0</v>
      </c>
      <c r="DH278" s="8">
        <f>SUMIFS('Aceite Virgen'!DH$6:DH$257,'Aceite Virgen'!$A$6:$A$257,"&gt;="&amp;$A278,'Aceite Virgen'!$B$6:$B$257,"&lt;="&amp;$B278)</f>
        <v>0</v>
      </c>
      <c r="DL278" s="8">
        <f>SUMIFS('Aceite Virgen'!DL$6:DL$257,'Aceite Virgen'!$A$6:$A$257,"&gt;="&amp;$A278,'Aceite Virgen'!$B$6:$B$257,"&lt;="&amp;$B278)</f>
        <v>2.7</v>
      </c>
      <c r="DM278" s="8">
        <f>SUMIFS('Aceite Virgen'!DM$6:DM$257,'Aceite Virgen'!$A$6:$A$257,"&gt;="&amp;$A278,'Aceite Virgen'!$B$6:$B$257,"&lt;="&amp;$B278)</f>
        <v>7.62</v>
      </c>
      <c r="DN278" s="8">
        <f>SUMIFS('Aceite Virgen'!DN$6:DN$257,'Aceite Virgen'!$A$6:$A$257,"&gt;="&amp;$A278,'Aceite Virgen'!$B$6:$B$257,"&lt;="&amp;$B278)</f>
        <v>1.99</v>
      </c>
      <c r="DO278" s="8">
        <f>SUMIFS('Aceite Virgen'!DO$6:DO$257,'Aceite Virgen'!$A$6:$A$257,"&gt;="&amp;$A278,'Aceite Virgen'!$B$6:$B$257,"&lt;="&amp;$B278)</f>
        <v>0</v>
      </c>
      <c r="DS278" s="8">
        <f>SUMIFS('Aceite Virgen'!DS$6:DS$257,'Aceite Virgen'!$A$6:$A$257,"&gt;="&amp;$A278,'Aceite Virgen'!$B$6:$B$257,"&lt;="&amp;$B278)</f>
        <v>0.67999999999999994</v>
      </c>
      <c r="DT278" s="8">
        <f>SUMIFS('Aceite Virgen'!DT$6:DT$257,'Aceite Virgen'!$A$6:$A$257,"&gt;="&amp;$A278,'Aceite Virgen'!$B$6:$B$257,"&lt;="&amp;$B278)</f>
        <v>4.7</v>
      </c>
      <c r="DU278" s="8">
        <f>SUMIFS('Aceite Virgen'!DU$6:DU$257,'Aceite Virgen'!$A$6:$A$257,"&gt;="&amp;$A278,'Aceite Virgen'!$B$6:$B$257,"&lt;="&amp;$B278)</f>
        <v>0.13</v>
      </c>
      <c r="DV278" s="8">
        <f>SUMIFS('Aceite Virgen'!DV$6:DV$257,'Aceite Virgen'!$A$6:$A$257,"&gt;="&amp;$A278,'Aceite Virgen'!$B$6:$B$257,"&lt;="&amp;$B278)</f>
        <v>0</v>
      </c>
      <c r="DZ278" s="8">
        <f>SUMIFS('Aceite Virgen'!DZ$6:DZ$257,'Aceite Virgen'!$A$6:$A$257,"&gt;="&amp;$A278,'Aceite Virgen'!$B$6:$B$257,"&lt;="&amp;$B278)</f>
        <v>0.94</v>
      </c>
      <c r="EA278" s="8">
        <f>SUMIFS('Aceite Virgen'!EA$6:EA$257,'Aceite Virgen'!$A$6:$A$257,"&gt;="&amp;$A278,'Aceite Virgen'!$B$6:$B$257,"&lt;="&amp;$B278)</f>
        <v>0</v>
      </c>
      <c r="EB278" s="8">
        <f>SUMIFS('Aceite Virgen'!EB$6:EB$257,'Aceite Virgen'!$A$6:$A$257,"&gt;="&amp;$A278,'Aceite Virgen'!$B$6:$B$257,"&lt;="&amp;$B278)</f>
        <v>1.29</v>
      </c>
      <c r="EC278" s="8">
        <f>SUMIFS('Aceite Virgen'!EC$6:EC$257,'Aceite Virgen'!$A$6:$A$257,"&gt;="&amp;$A278,'Aceite Virgen'!$B$6:$B$257,"&lt;="&amp;$B278)</f>
        <v>0</v>
      </c>
      <c r="EG278" s="8">
        <f>SUMIFS('Aceite Virgen'!EG$6:EG$257,'Aceite Virgen'!$A$6:$A$257,"&gt;="&amp;$A278,'Aceite Virgen'!$B$6:$B$257,"&lt;="&amp;$B278)</f>
        <v>0.8600000000000001</v>
      </c>
      <c r="EH278" s="8">
        <f>SUMIFS('Aceite Virgen'!EH$6:EH$257,'Aceite Virgen'!$A$6:$A$257,"&gt;="&amp;$A278,'Aceite Virgen'!$B$6:$B$257,"&lt;="&amp;$B278)</f>
        <v>2.37</v>
      </c>
      <c r="EI278" s="8">
        <f>SUMIFS('Aceite Virgen'!EI$6:EI$257,'Aceite Virgen'!$A$6:$A$257,"&gt;="&amp;$A278,'Aceite Virgen'!$B$6:$B$257,"&lt;="&amp;$B278)</f>
        <v>0.48</v>
      </c>
      <c r="EJ278" s="8">
        <f>SUMIFS('Aceite Virgen'!EJ$6:EJ$257,'Aceite Virgen'!$A$6:$A$257,"&gt;="&amp;$A278,'Aceite Virgen'!$B$6:$B$257,"&lt;="&amp;$B278)</f>
        <v>0</v>
      </c>
      <c r="EN278" s="8">
        <f>SUMIFS('Aceite Virgen'!EN$6:EN$257,'Aceite Virgen'!$A$6:$A$257,"&gt;="&amp;$A278,'Aceite Virgen'!$B$6:$B$257,"&lt;="&amp;$B278)</f>
        <v>0</v>
      </c>
      <c r="EO278" s="8">
        <f>SUMIFS('Aceite Virgen'!EO$6:EO$257,'Aceite Virgen'!$A$6:$A$257,"&gt;="&amp;$A278,'Aceite Virgen'!$B$6:$B$257,"&lt;="&amp;$B278)</f>
        <v>0</v>
      </c>
      <c r="EP278" s="8">
        <f>SUMIFS('Aceite Virgen'!EP$6:EP$257,'Aceite Virgen'!$A$6:$A$257,"&gt;="&amp;$A278,'Aceite Virgen'!$B$6:$B$257,"&lt;="&amp;$B278)</f>
        <v>0</v>
      </c>
      <c r="EQ278" s="8">
        <f>SUMIFS('Aceite Virgen'!EQ$6:EQ$257,'Aceite Virgen'!$A$6:$A$257,"&gt;="&amp;$A278,'Aceite Virgen'!$B$6:$B$257,"&lt;="&amp;$B278)</f>
        <v>0</v>
      </c>
      <c r="EU278" s="8">
        <f>SUMIFS('Aceite Virgen'!EU$6:EU$257,'Aceite Virgen'!$A$6:$A$257,"&gt;="&amp;$A278,'Aceite Virgen'!$B$6:$B$257,"&lt;="&amp;$B278)</f>
        <v>0.42000000000000004</v>
      </c>
      <c r="EV278" s="8">
        <f>SUMIFS('Aceite Virgen'!EV$6:EV$257,'Aceite Virgen'!$A$6:$A$257,"&gt;="&amp;$A278,'Aceite Virgen'!$B$6:$B$257,"&lt;="&amp;$B278)</f>
        <v>0</v>
      </c>
      <c r="EW278" s="8">
        <f>SUMIFS('Aceite Virgen'!EW$6:EW$257,'Aceite Virgen'!$A$6:$A$257,"&gt;="&amp;$A278,'Aceite Virgen'!$B$6:$B$257,"&lt;="&amp;$B278)</f>
        <v>0.69000000000000006</v>
      </c>
      <c r="EX278" s="8">
        <f>SUMIFS('Aceite Virgen'!EX$6:EX$257,'Aceite Virgen'!$A$6:$A$257,"&gt;="&amp;$A278,'Aceite Virgen'!$B$6:$B$257,"&lt;="&amp;$B278)</f>
        <v>0</v>
      </c>
      <c r="FB278" s="8">
        <f>SUMIFS('Aceite Virgen'!FB$6:FB$257,'Aceite Virgen'!$A$6:$A$257,"&gt;="&amp;$A278,'Aceite Virgen'!$B$6:$B$257,"&lt;="&amp;$B278)</f>
        <v>0</v>
      </c>
      <c r="FC278" s="8">
        <f>SUMIFS('Aceite Virgen'!FC$6:FC$257,'Aceite Virgen'!$A$6:$A$257,"&gt;="&amp;$A278,'Aceite Virgen'!$B$6:$B$257,"&lt;="&amp;$B278)</f>
        <v>0</v>
      </c>
      <c r="FD278" s="8">
        <f>SUMIFS('Aceite Virgen'!FD$6:FD$257,'Aceite Virgen'!$A$6:$A$257,"&gt;="&amp;$A278,'Aceite Virgen'!$B$6:$B$257,"&lt;="&amp;$B278)</f>
        <v>0</v>
      </c>
      <c r="FE278" s="8">
        <f>SUMIFS('Aceite Virgen'!FE$6:FE$257,'Aceite Virgen'!$A$6:$A$257,"&gt;="&amp;$A278,'Aceite Virgen'!$B$6:$B$257,"&lt;="&amp;$B278)</f>
        <v>0</v>
      </c>
      <c r="FI278" s="8">
        <f>SUMIFS('Aceite Virgen'!FI$6:FI$257,'Aceite Virgen'!$A$6:$A$257,"&gt;="&amp;$A278,'Aceite Virgen'!$B$6:$B$257,"&lt;="&amp;$B278)</f>
        <v>1.1100000000000001</v>
      </c>
      <c r="FJ278" s="8">
        <f>SUMIFS('Aceite Virgen'!FJ$6:FJ$257,'Aceite Virgen'!$A$6:$A$257,"&gt;="&amp;$A278,'Aceite Virgen'!$B$6:$B$257,"&lt;="&amp;$B278)</f>
        <v>0</v>
      </c>
      <c r="FK278" s="8">
        <f>SUMIFS('Aceite Virgen'!FK$6:FK$257,'Aceite Virgen'!$A$6:$A$257,"&gt;="&amp;$A278,'Aceite Virgen'!$B$6:$B$257,"&lt;="&amp;$B278)</f>
        <v>0</v>
      </c>
      <c r="FL278" s="8">
        <f>SUMIFS('Aceite Virgen'!FL$6:FL$257,'Aceite Virgen'!$A$6:$A$257,"&gt;="&amp;$A278,'Aceite Virgen'!$B$6:$B$257,"&lt;="&amp;$B278)</f>
        <v>11.06</v>
      </c>
      <c r="FP278" s="8">
        <f>SUMIFS('Aceite Virgen'!FP$6:FP$257,'Aceite Virgen'!$A$6:$A$257,"&gt;="&amp;$A278,'Aceite Virgen'!$B$6:$B$257,"&lt;="&amp;$B278)</f>
        <v>0</v>
      </c>
      <c r="FQ278" s="8">
        <f>SUMIFS('Aceite Virgen'!FQ$6:FQ$257,'Aceite Virgen'!$A$6:$A$257,"&gt;="&amp;$A278,'Aceite Virgen'!$B$6:$B$257,"&lt;="&amp;$B278)</f>
        <v>0</v>
      </c>
      <c r="FR278" s="8">
        <f>SUMIFS('Aceite Virgen'!FR$6:FR$257,'Aceite Virgen'!$A$6:$A$257,"&gt;="&amp;$A278,'Aceite Virgen'!$B$6:$B$257,"&lt;="&amp;$B278)</f>
        <v>0</v>
      </c>
      <c r="FS278" s="8">
        <f>SUMIFS('Aceite Virgen'!FS$6:FS$257,'Aceite Virgen'!$A$6:$A$257,"&gt;="&amp;$A278,'Aceite Virgen'!$B$6:$B$257,"&lt;="&amp;$B278)</f>
        <v>0</v>
      </c>
      <c r="FW278" s="8">
        <f>SUMIFS('Aceite Virgen'!FW$6:FW$257,'Aceite Virgen'!$A$6:$A$257,"&gt;="&amp;$A278,'Aceite Virgen'!$B$6:$B$257,"&lt;="&amp;$B278)</f>
        <v>0</v>
      </c>
      <c r="FX278" s="8">
        <f>SUMIFS('Aceite Virgen'!FX$6:FX$257,'Aceite Virgen'!$A$6:$A$257,"&gt;="&amp;$A278,'Aceite Virgen'!$B$6:$B$257,"&lt;="&amp;$B278)</f>
        <v>0</v>
      </c>
      <c r="FY278" s="8">
        <f>SUMIFS('Aceite Virgen'!FY$6:FY$257,'Aceite Virgen'!$A$6:$A$257,"&gt;="&amp;$A278,'Aceite Virgen'!$B$6:$B$257,"&lt;="&amp;$B278)</f>
        <v>0</v>
      </c>
      <c r="FZ278" s="8">
        <f>SUMIFS('Aceite Virgen'!FZ$6:FZ$257,'Aceite Virgen'!$A$6:$A$257,"&gt;="&amp;$A278,'Aceite Virgen'!$B$6:$B$257,"&lt;="&amp;$B278)</f>
        <v>0</v>
      </c>
      <c r="GD278" s="8">
        <f>SUMIFS('Aceite Virgen'!GD$6:GD$257,'Aceite Virgen'!$A$6:$A$257,"&gt;="&amp;$A278,'Aceite Virgen'!$B$6:$B$257,"&lt;="&amp;$B278)</f>
        <v>0</v>
      </c>
      <c r="GE278" s="8">
        <f>SUMIFS('Aceite Virgen'!GE$6:GE$257,'Aceite Virgen'!$A$6:$A$257,"&gt;="&amp;$A278,'Aceite Virgen'!$B$6:$B$257,"&lt;="&amp;$B278)</f>
        <v>0</v>
      </c>
      <c r="GF278" s="8">
        <f>SUMIFS('Aceite Virgen'!GF$6:GF$257,'Aceite Virgen'!$A$6:$A$257,"&gt;="&amp;$A278,'Aceite Virgen'!$B$6:$B$257,"&lt;="&amp;$B278)</f>
        <v>0</v>
      </c>
      <c r="GG278" s="8">
        <f>SUMIFS('Aceite Virgen'!GG$6:GG$257,'Aceite Virgen'!$A$6:$A$257,"&gt;="&amp;$A278,'Aceite Virgen'!$B$6:$B$257,"&lt;="&amp;$B278)</f>
        <v>0</v>
      </c>
      <c r="GK278" s="8">
        <f>SUMIFS('Aceite Virgen'!GK$6:GK$257,'Aceite Virgen'!$A$6:$A$257,"&gt;="&amp;$A278,'Aceite Virgen'!$B$6:$B$257,"&lt;="&amp;$B278)</f>
        <v>0</v>
      </c>
      <c r="GL278" s="8">
        <f>SUMIFS('Aceite Virgen'!GL$6:GL$257,'Aceite Virgen'!$A$6:$A$257,"&gt;="&amp;$A278,'Aceite Virgen'!$B$6:$B$257,"&lt;="&amp;$B278)</f>
        <v>0</v>
      </c>
      <c r="GM278" s="8">
        <f>SUMIFS('Aceite Virgen'!GM$6:GM$257,'Aceite Virgen'!$A$6:$A$257,"&gt;="&amp;$A278,'Aceite Virgen'!$B$6:$B$257,"&lt;="&amp;$B278)</f>
        <v>0</v>
      </c>
      <c r="GN278" s="8">
        <f>SUMIFS('Aceite Virgen'!GN$6:GN$257,'Aceite Virgen'!$A$6:$A$257,"&gt;="&amp;$A278,'Aceite Virgen'!$B$6:$B$257,"&lt;="&amp;$B278)</f>
        <v>0</v>
      </c>
      <c r="GR278" s="8">
        <f>SUMIFS('Aceite Virgen'!GR$6:GR$257,'Aceite Virgen'!$A$6:$A$257,"&gt;="&amp;$A278,'Aceite Virgen'!$B$6:$B$257,"&lt;="&amp;$B278)</f>
        <v>0.1</v>
      </c>
      <c r="GS278" s="8">
        <f>SUMIFS('Aceite Virgen'!GS$6:GS$257,'Aceite Virgen'!$A$6:$A$257,"&gt;="&amp;$A278,'Aceite Virgen'!$B$6:$B$257,"&lt;="&amp;$B278)</f>
        <v>0</v>
      </c>
      <c r="GT278" s="8">
        <f>SUMIFS('Aceite Virgen'!GT$6:GT$257,'Aceite Virgen'!$A$6:$A$257,"&gt;="&amp;$A278,'Aceite Virgen'!$B$6:$B$257,"&lt;="&amp;$B278)</f>
        <v>0.14000000000000001</v>
      </c>
      <c r="GU278" s="8">
        <f>SUMIFS('Aceite Virgen'!GU$6:GU$257,'Aceite Virgen'!$A$6:$A$257,"&gt;="&amp;$A278,'Aceite Virgen'!$B$6:$B$257,"&lt;="&amp;$B278)</f>
        <v>0</v>
      </c>
      <c r="GY278" s="8">
        <f>SUMIFS('Aceite Virgen'!GY$6:GY$257,'Aceite Virgen'!$A$6:$A$257,"&gt;="&amp;$A278,'Aceite Virgen'!$B$6:$B$257,"&lt;="&amp;$B278)</f>
        <v>0</v>
      </c>
      <c r="GZ278" s="8">
        <f>SUMIFS('Aceite Virgen'!GZ$6:GZ$257,'Aceite Virgen'!$A$6:$A$257,"&gt;="&amp;$A278,'Aceite Virgen'!$B$6:$B$257,"&lt;="&amp;$B278)</f>
        <v>0</v>
      </c>
      <c r="HA278" s="8">
        <f>SUMIFS('Aceite Virgen'!HA$6:HA$257,'Aceite Virgen'!$A$6:$A$257,"&gt;="&amp;$A278,'Aceite Virgen'!$B$6:$B$257,"&lt;="&amp;$B278)</f>
        <v>0</v>
      </c>
      <c r="HB278" s="8">
        <f>SUMIFS('Aceite Virgen'!HB$6:HB$257,'Aceite Virgen'!$A$6:$A$257,"&gt;="&amp;$A278,'Aceite Virgen'!$B$6:$B$257,"&lt;="&amp;$B278)</f>
        <v>0</v>
      </c>
    </row>
    <row r="279" spans="1:210" x14ac:dyDescent="0.3">
      <c r="A279" s="14">
        <f>'TAM Aceite Virgen'!B27</f>
        <v>3.9</v>
      </c>
      <c r="B279" s="14">
        <f>'TAM Aceite Virgen'!C27</f>
        <v>4</v>
      </c>
      <c r="C279" s="14"/>
      <c r="D279" s="8">
        <f>SUMIFS('Aceite Virgen'!D$6:D$257,'Aceite Virgen'!$A$6:$A$257,"&gt;="&amp;$A279,'Aceite Virgen'!$B$6:$B$257,"&lt;="&amp;$B279)</f>
        <v>6.34</v>
      </c>
      <c r="E279" s="8">
        <f>SUMIFS('Aceite Virgen'!E$6:E$257,'Aceite Virgen'!$A$6:$A$257,"&gt;="&amp;$A279,'Aceite Virgen'!$B$6:$B$257,"&lt;="&amp;$B279)</f>
        <v>14.27</v>
      </c>
      <c r="F279" s="8">
        <f>SUMIFS('Aceite Virgen'!F$6:F$257,'Aceite Virgen'!$A$6:$A$257,"&gt;="&amp;$A279,'Aceite Virgen'!$B$6:$B$257,"&lt;="&amp;$B279)</f>
        <v>5.36</v>
      </c>
      <c r="G279" s="8">
        <f>SUMIFS('Aceite Virgen'!G$6:G$257,'Aceite Virgen'!$A$6:$A$257,"&gt;="&amp;$A279,'Aceite Virgen'!$B$6:$B$257,"&lt;="&amp;$B279)</f>
        <v>6.83</v>
      </c>
      <c r="H279" s="14"/>
      <c r="I279" s="14"/>
      <c r="J279" s="14"/>
      <c r="K279" s="8">
        <f>SUMIFS('Aceite Virgen'!K$6:K$257,'Aceite Virgen'!$A$6:$A$257,"&gt;="&amp;$A279,'Aceite Virgen'!$B$6:$B$257,"&lt;="&amp;$B279)</f>
        <v>9.01</v>
      </c>
      <c r="L279" s="8">
        <f>SUMIFS('Aceite Virgen'!L$6:L$257,'Aceite Virgen'!$A$6:$A$257,"&gt;="&amp;$A279,'Aceite Virgen'!$B$6:$B$257,"&lt;="&amp;$B279)</f>
        <v>4.96</v>
      </c>
      <c r="M279" s="8">
        <f>SUMIFS('Aceite Virgen'!M$6:M$257,'Aceite Virgen'!$A$6:$A$257,"&gt;="&amp;$A279,'Aceite Virgen'!$B$6:$B$257,"&lt;="&amp;$B279)</f>
        <v>10.68</v>
      </c>
      <c r="N279" s="8">
        <f>SUMIFS('Aceite Virgen'!N$6:N$257,'Aceite Virgen'!$A$6:$A$257,"&gt;="&amp;$A279,'Aceite Virgen'!$B$6:$B$257,"&lt;="&amp;$B279)</f>
        <v>0</v>
      </c>
      <c r="O279" s="14"/>
      <c r="P279" s="14"/>
      <c r="Q279" s="14"/>
      <c r="R279" s="8">
        <f>SUMIFS('Aceite Virgen'!R$6:R$257,'Aceite Virgen'!$A$6:$A$257,"&gt;="&amp;$A279,'Aceite Virgen'!$B$6:$B$257,"&lt;="&amp;$B279)</f>
        <v>15.989999999999998</v>
      </c>
      <c r="S279" s="8">
        <f>SUMIFS('Aceite Virgen'!S$6:S$257,'Aceite Virgen'!$A$6:$A$257,"&gt;="&amp;$A279,'Aceite Virgen'!$B$6:$B$257,"&lt;="&amp;$B279)</f>
        <v>5.23</v>
      </c>
      <c r="T279" s="8">
        <f>SUMIFS('Aceite Virgen'!T$6:T$257,'Aceite Virgen'!$A$6:$A$257,"&gt;="&amp;$A279,'Aceite Virgen'!$B$6:$B$257,"&lt;="&amp;$B279)</f>
        <v>20.420000000000002</v>
      </c>
      <c r="U279" s="8">
        <f>SUMIFS('Aceite Virgen'!U$6:U$257,'Aceite Virgen'!$A$6:$A$257,"&gt;="&amp;$A279,'Aceite Virgen'!$B$6:$B$257,"&lt;="&amp;$B279)</f>
        <v>0</v>
      </c>
      <c r="V279" s="14"/>
      <c r="W279" s="14"/>
      <c r="X279" s="14"/>
      <c r="Y279" s="8">
        <f>SUMIFS('Aceite Virgen'!Y$6:Y$257,'Aceite Virgen'!$A$6:$A$257,"&gt;="&amp;$A279,'Aceite Virgen'!$B$6:$B$257,"&lt;="&amp;$B279)</f>
        <v>24.580000000000002</v>
      </c>
      <c r="Z279" s="8">
        <f>SUMIFS('Aceite Virgen'!Z$6:Z$257,'Aceite Virgen'!$A$6:$A$257,"&gt;="&amp;$A279,'Aceite Virgen'!$B$6:$B$257,"&lt;="&amp;$B279)</f>
        <v>8.7099999999999991</v>
      </c>
      <c r="AA279" s="8">
        <f>SUMIFS('Aceite Virgen'!AA$6:AA$257,'Aceite Virgen'!$A$6:$A$257,"&gt;="&amp;$A279,'Aceite Virgen'!$B$6:$B$257,"&lt;="&amp;$B279)</f>
        <v>33.230000000000004</v>
      </c>
      <c r="AB279" s="8">
        <f>SUMIFS('Aceite Virgen'!AB$6:AB$257,'Aceite Virgen'!$A$6:$A$257,"&gt;="&amp;$A279,'Aceite Virgen'!$B$6:$B$257,"&lt;="&amp;$B279)</f>
        <v>1.36</v>
      </c>
      <c r="AC279" s="14"/>
      <c r="AD279" s="14"/>
      <c r="AE279" s="14"/>
      <c r="AF279" s="8">
        <f>SUMIFS('Aceite Virgen'!AF$6:AF$257,'Aceite Virgen'!$A$6:$A$257,"&gt;="&amp;$A279,'Aceite Virgen'!$B$6:$B$257,"&lt;="&amp;$B279)</f>
        <v>12.809999999999999</v>
      </c>
      <c r="AG279" s="8">
        <f>SUMIFS('Aceite Virgen'!AG$6:AG$257,'Aceite Virgen'!$A$6:$A$257,"&gt;="&amp;$A279,'Aceite Virgen'!$B$6:$B$257,"&lt;="&amp;$B279)</f>
        <v>23.3</v>
      </c>
      <c r="AH279" s="8">
        <f>SUMIFS('Aceite Virgen'!AH$6:AH$257,'Aceite Virgen'!$A$6:$A$257,"&gt;="&amp;$A279,'Aceite Virgen'!$B$6:$B$257,"&lt;="&amp;$B279)</f>
        <v>12.15</v>
      </c>
      <c r="AI279" s="8">
        <f>SUMIFS('Aceite Virgen'!AI$6:AI$257,'Aceite Virgen'!$A$6:$A$257,"&gt;="&amp;$A279,'Aceite Virgen'!$B$6:$B$257,"&lt;="&amp;$B279)</f>
        <v>1.54</v>
      </c>
      <c r="AJ279" s="14"/>
      <c r="AK279" s="14"/>
      <c r="AL279" s="14"/>
      <c r="AM279" s="8">
        <f>SUMIFS('Aceite Virgen'!AM$6:AM$257,'Aceite Virgen'!$A$6:$A$257,"&gt;="&amp;$A279,'Aceite Virgen'!$B$6:$B$257,"&lt;="&amp;$B279)</f>
        <v>11.66</v>
      </c>
      <c r="AN279" s="8">
        <f>SUMIFS('Aceite Virgen'!AN$6:AN$257,'Aceite Virgen'!$A$6:$A$257,"&gt;="&amp;$A279,'Aceite Virgen'!$B$6:$B$257,"&lt;="&amp;$B279)</f>
        <v>32.549999999999997</v>
      </c>
      <c r="AO279" s="8">
        <f>SUMIFS('Aceite Virgen'!AO$6:AO$257,'Aceite Virgen'!$A$6:$A$257,"&gt;="&amp;$A279,'Aceite Virgen'!$B$6:$B$257,"&lt;="&amp;$B279)</f>
        <v>10.050000000000001</v>
      </c>
      <c r="AP279" s="8">
        <f>SUMIFS('Aceite Virgen'!AP$6:AP$257,'Aceite Virgen'!$A$6:$A$257,"&gt;="&amp;$A279,'Aceite Virgen'!$B$6:$B$257,"&lt;="&amp;$B279)</f>
        <v>0</v>
      </c>
      <c r="AQ279" s="14"/>
      <c r="AR279" s="14"/>
      <c r="AT279" s="8">
        <f>SUMIFS('Aceite Virgen'!AT$6:AT$257,'Aceite Virgen'!$A$6:$A$257,"&gt;="&amp;$A279,'Aceite Virgen'!$B$6:$B$257,"&lt;="&amp;$B279)</f>
        <v>8.66</v>
      </c>
      <c r="AU279" s="8">
        <f>SUMIFS('Aceite Virgen'!AU$6:AU$257,'Aceite Virgen'!$A$6:$A$257,"&gt;="&amp;$A279,'Aceite Virgen'!$B$6:$B$257,"&lt;="&amp;$B279)</f>
        <v>13.09</v>
      </c>
      <c r="AV279" s="8">
        <f>SUMIFS('Aceite Virgen'!AV$6:AV$257,'Aceite Virgen'!$A$6:$A$257,"&gt;="&amp;$A279,'Aceite Virgen'!$B$6:$B$257,"&lt;="&amp;$B279)</f>
        <v>8.6300000000000008</v>
      </c>
      <c r="AW279" s="8">
        <f>SUMIFS('Aceite Virgen'!AW$6:AW$257,'Aceite Virgen'!$A$6:$A$257,"&gt;="&amp;$A279,'Aceite Virgen'!$B$6:$B$257,"&lt;="&amp;$B279)</f>
        <v>7.14</v>
      </c>
      <c r="BA279" s="8">
        <f>SUMIFS('Aceite Virgen'!BA$6:BA$257,'Aceite Virgen'!$A$6:$A$257,"&gt;="&amp;A279,'Aceite Virgen'!$B$6:$B$257,"&lt;="&amp;B279)</f>
        <v>8.5500000000000007</v>
      </c>
      <c r="BB279" s="8">
        <f>SUMIFS('Aceite Virgen'!BB$6:BB$257,'Aceite Virgen'!$A$6:$A$257,"&gt;="&amp;$A279,'Aceite Virgen'!$B$6:$B$257,"&lt;="&amp;$B279)</f>
        <v>6.92</v>
      </c>
      <c r="BC279" s="8">
        <f>SUMIFS('Aceite Virgen'!BC$6:BC$257,'Aceite Virgen'!$A$6:$A$257,"&gt;="&amp;$A279,'Aceite Virgen'!$B$6:$B$257,"&lt;="&amp;$B279)</f>
        <v>8.9700000000000006</v>
      </c>
      <c r="BD279" s="8">
        <f>SUMIFS('Aceite Virgen'!BD$6:BD$257,'Aceite Virgen'!$A$6:$A$257,"&gt;="&amp;$A279,'Aceite Virgen'!$B$6:$B$257,"&lt;="&amp;$B279)</f>
        <v>8.98</v>
      </c>
      <c r="BH279" s="8">
        <f>SUMIFS('Aceite Virgen'!BH$6:BH$257,'Aceite Virgen'!$A$6:$A$257,"&gt;="&amp;$A279,'Aceite Virgen'!$B$6:$B$257,"&lt;="&amp;$B279)</f>
        <v>6.99</v>
      </c>
      <c r="BI279" s="8">
        <f>SUMIFS('Aceite Virgen'!BI$6:BI$257,'Aceite Virgen'!$A$6:$A$257,"&gt;="&amp;$A279,'Aceite Virgen'!$B$6:$B$257,"&lt;="&amp;$B279)</f>
        <v>2.06</v>
      </c>
      <c r="BJ279" s="8">
        <f>SUMIFS('Aceite Virgen'!BJ$6:BJ$257,'Aceite Virgen'!$A$6:$A$257,"&gt;="&amp;$A279,'Aceite Virgen'!$B$6:$B$257,"&lt;="&amp;$B279)</f>
        <v>7.52</v>
      </c>
      <c r="BK279" s="8">
        <f>SUMIFS('Aceite Virgen'!BK$6:BK$257,'Aceite Virgen'!$A$6:$A$257,"&gt;="&amp;$A279,'Aceite Virgen'!$B$6:$B$257,"&lt;="&amp;$B279)</f>
        <v>6.28</v>
      </c>
      <c r="BO279" s="8">
        <f>SUMIFS('Aceite Virgen'!BO$6:BO$257,'Aceite Virgen'!$A$6:$A$257,"&gt;="&amp;$A279,'Aceite Virgen'!$B$6:$B$257,"&lt;="&amp;$B279)</f>
        <v>5.17</v>
      </c>
      <c r="BP279" s="8">
        <f>SUMIFS('Aceite Virgen'!BP$6:BP$257,'Aceite Virgen'!$A$6:$A$257,"&gt;="&amp;$A279,'Aceite Virgen'!$B$6:$B$257,"&lt;="&amp;$B279)</f>
        <v>3.39</v>
      </c>
      <c r="BQ279" s="8">
        <f>SUMIFS('Aceite Virgen'!BQ$6:BQ$257,'Aceite Virgen'!$A$6:$A$257,"&gt;="&amp;$A279,'Aceite Virgen'!$B$6:$B$257,"&lt;="&amp;$B279)</f>
        <v>5.42</v>
      </c>
      <c r="BR279" s="8">
        <f>SUMIFS('Aceite Virgen'!BR$6:BR$257,'Aceite Virgen'!$A$6:$A$257,"&gt;="&amp;$A279,'Aceite Virgen'!$B$6:$B$257,"&lt;="&amp;$B279)</f>
        <v>5.48</v>
      </c>
      <c r="BV279" s="8">
        <f>SUMIFS('Aceite Virgen'!BV$6:BV$257,'Aceite Virgen'!$A$6:$A$257,"&gt;="&amp;$A279,'Aceite Virgen'!$B$6:$B$257,"&lt;="&amp;$B279)</f>
        <v>8.61</v>
      </c>
      <c r="BW279" s="8">
        <f>SUMIFS('Aceite Virgen'!BW$6:BW$257,'Aceite Virgen'!$A$6:$A$257,"&gt;="&amp;$A279,'Aceite Virgen'!$B$6:$B$257,"&lt;="&amp;$B279)</f>
        <v>4.09</v>
      </c>
      <c r="BX279" s="8">
        <f>SUMIFS('Aceite Virgen'!BX$6:BX$257,'Aceite Virgen'!$A$6:$A$257,"&gt;="&amp;$A279,'Aceite Virgen'!$B$6:$B$257,"&lt;="&amp;$B279)</f>
        <v>9.0299999999999994</v>
      </c>
      <c r="BY279" s="8">
        <f>SUMIFS('Aceite Virgen'!BY$6:BY$257,'Aceite Virgen'!$A$6:$A$257,"&gt;="&amp;$A279,'Aceite Virgen'!$B$6:$B$257,"&lt;="&amp;$B279)</f>
        <v>2.27</v>
      </c>
      <c r="CC279" s="8">
        <f>SUMIFS('Aceite Virgen'!CC$6:CC$257,'Aceite Virgen'!$A$6:$A$257,"&gt;="&amp;$A279,'Aceite Virgen'!$B$6:$B$257,"&lt;="&amp;$B279)</f>
        <v>23.32</v>
      </c>
      <c r="CD279" s="8">
        <f>SUMIFS('Aceite Virgen'!CD$6:CD$257,'Aceite Virgen'!$A$6:$A$257,"&gt;="&amp;$A279,'Aceite Virgen'!$B$6:$B$257,"&lt;="&amp;$B279)</f>
        <v>7.11</v>
      </c>
      <c r="CE279" s="8">
        <f>SUMIFS('Aceite Virgen'!CE$6:CE$257,'Aceite Virgen'!$A$6:$A$257,"&gt;="&amp;$A279,'Aceite Virgen'!$B$6:$B$257,"&lt;="&amp;$B279)</f>
        <v>25.509999999999998</v>
      </c>
      <c r="CF279" s="8">
        <f>SUMIFS('Aceite Virgen'!CF$6:CF$257,'Aceite Virgen'!$A$6:$A$257,"&gt;="&amp;$A279,'Aceite Virgen'!$B$6:$B$257,"&lt;="&amp;$B279)</f>
        <v>32.049999999999997</v>
      </c>
      <c r="CJ279" s="8">
        <f>SUMIFS('Aceite Virgen'!CJ$6:CJ$257,'Aceite Virgen'!$A$6:$A$257,"&gt;="&amp;$A279,'Aceite Virgen'!$B$6:$B$257,"&lt;="&amp;$B279)</f>
        <v>29.53</v>
      </c>
      <c r="CK279" s="8">
        <f>SUMIFS('Aceite Virgen'!CK$6:CK$257,'Aceite Virgen'!$A$6:$A$257,"&gt;="&amp;$A279,'Aceite Virgen'!$B$6:$B$257,"&lt;="&amp;$B279)</f>
        <v>4.8599999999999994</v>
      </c>
      <c r="CL279" s="8">
        <f>SUMIFS('Aceite Virgen'!CL$6:CL$257,'Aceite Virgen'!$A$6:$A$257,"&gt;="&amp;$A279,'Aceite Virgen'!$B$6:$B$257,"&lt;="&amp;$B279)</f>
        <v>32.950000000000003</v>
      </c>
      <c r="CM279" s="8">
        <f>SUMIFS('Aceite Virgen'!CM$6:CM$257,'Aceite Virgen'!$A$6:$A$257,"&gt;="&amp;$A279,'Aceite Virgen'!$B$6:$B$257,"&lt;="&amp;$B279)</f>
        <v>29.21</v>
      </c>
      <c r="CQ279" s="8">
        <f>SUMIFS('Aceite Virgen'!CQ$6:CQ$257,'Aceite Virgen'!$A$6:$A$257,"&gt;="&amp;$A279,'Aceite Virgen'!$B$6:$B$257,"&lt;="&amp;$B279)</f>
        <v>4.8899999999999997</v>
      </c>
      <c r="CR279" s="8">
        <f>SUMIFS('Aceite Virgen'!CR$6:CR$257,'Aceite Virgen'!$A$6:$A$257,"&gt;="&amp;$A279,'Aceite Virgen'!$B$6:$B$257,"&lt;="&amp;$B279)</f>
        <v>3.04</v>
      </c>
      <c r="CS279" s="8">
        <f>SUMIFS('Aceite Virgen'!CS$6:CS$257,'Aceite Virgen'!$A$6:$A$257,"&gt;="&amp;$A279,'Aceite Virgen'!$B$6:$B$257,"&lt;="&amp;$B279)</f>
        <v>3.8</v>
      </c>
      <c r="CT279" s="8">
        <f>SUMIFS('Aceite Virgen'!CT$6:CT$257,'Aceite Virgen'!$A$6:$A$257,"&gt;="&amp;$A279,'Aceite Virgen'!$B$6:$B$257,"&lt;="&amp;$B279)</f>
        <v>24.24</v>
      </c>
      <c r="CX279" s="8">
        <f>SUMIFS('Aceite Virgen'!CX$6:CX$257,'Aceite Virgen'!$A$6:$A$257,"&gt;="&amp;$A279,'Aceite Virgen'!$B$6:$B$257,"&lt;="&amp;$B279)</f>
        <v>4.05</v>
      </c>
      <c r="CY279" s="8">
        <f>SUMIFS('Aceite Virgen'!CY$6:CY$257,'Aceite Virgen'!$A$6:$A$257,"&gt;="&amp;$A279,'Aceite Virgen'!$B$6:$B$257,"&lt;="&amp;$B279)</f>
        <v>0</v>
      </c>
      <c r="CZ279" s="8">
        <f>SUMIFS('Aceite Virgen'!CZ$6:CZ$257,'Aceite Virgen'!$A$6:$A$257,"&gt;="&amp;$A279,'Aceite Virgen'!$B$6:$B$257,"&lt;="&amp;$B279)</f>
        <v>3.74</v>
      </c>
      <c r="DA279" s="8">
        <f>SUMIFS('Aceite Virgen'!DA$6:DA$257,'Aceite Virgen'!$A$6:$A$257,"&gt;="&amp;$A279,'Aceite Virgen'!$B$6:$B$257,"&lt;="&amp;$B279)</f>
        <v>23.44</v>
      </c>
      <c r="DE279" s="8">
        <f>SUMIFS('Aceite Virgen'!DE$6:DE$257,'Aceite Virgen'!$A$6:$A$257,"&gt;="&amp;$A279,'Aceite Virgen'!$B$6:$B$257,"&lt;="&amp;$B279)</f>
        <v>2.88</v>
      </c>
      <c r="DF279" s="8">
        <f>SUMIFS('Aceite Virgen'!DF$6:DF$257,'Aceite Virgen'!$A$6:$A$257,"&gt;="&amp;$A279,'Aceite Virgen'!$B$6:$B$257,"&lt;="&amp;$B279)</f>
        <v>0</v>
      </c>
      <c r="DG279" s="8">
        <f>SUMIFS('Aceite Virgen'!DG$6:DG$257,'Aceite Virgen'!$A$6:$A$257,"&gt;="&amp;$A279,'Aceite Virgen'!$B$6:$B$257,"&lt;="&amp;$B279)</f>
        <v>3.62</v>
      </c>
      <c r="DH279" s="8">
        <f>SUMIFS('Aceite Virgen'!DH$6:DH$257,'Aceite Virgen'!$A$6:$A$257,"&gt;="&amp;$A279,'Aceite Virgen'!$B$6:$B$257,"&lt;="&amp;$B279)</f>
        <v>0</v>
      </c>
      <c r="DL279" s="8">
        <f>SUMIFS('Aceite Virgen'!DL$6:DL$257,'Aceite Virgen'!$A$6:$A$257,"&gt;="&amp;$A279,'Aceite Virgen'!$B$6:$B$257,"&lt;="&amp;$B279)</f>
        <v>2.99</v>
      </c>
      <c r="DM279" s="8">
        <f>SUMIFS('Aceite Virgen'!DM$6:DM$257,'Aceite Virgen'!$A$6:$A$257,"&gt;="&amp;$A279,'Aceite Virgen'!$B$6:$B$257,"&lt;="&amp;$B279)</f>
        <v>1.49</v>
      </c>
      <c r="DN279" s="8">
        <f>SUMIFS('Aceite Virgen'!DN$6:DN$257,'Aceite Virgen'!$A$6:$A$257,"&gt;="&amp;$A279,'Aceite Virgen'!$B$6:$B$257,"&lt;="&amp;$B279)</f>
        <v>3.52</v>
      </c>
      <c r="DO279" s="8">
        <f>SUMIFS('Aceite Virgen'!DO$6:DO$257,'Aceite Virgen'!$A$6:$A$257,"&gt;="&amp;$A279,'Aceite Virgen'!$B$6:$B$257,"&lt;="&amp;$B279)</f>
        <v>2.1800000000000002</v>
      </c>
      <c r="DS279" s="8">
        <f>SUMIFS('Aceite Virgen'!DS$6:DS$257,'Aceite Virgen'!$A$6:$A$257,"&gt;="&amp;$A279,'Aceite Virgen'!$B$6:$B$257,"&lt;="&amp;$B279)</f>
        <v>1.3399999999999999</v>
      </c>
      <c r="DT279" s="8">
        <f>SUMIFS('Aceite Virgen'!DT$6:DT$257,'Aceite Virgen'!$A$6:$A$257,"&gt;="&amp;$A279,'Aceite Virgen'!$B$6:$B$257,"&lt;="&amp;$B279)</f>
        <v>4.5599999999999996</v>
      </c>
      <c r="DU279" s="8">
        <f>SUMIFS('Aceite Virgen'!DU$6:DU$257,'Aceite Virgen'!$A$6:$A$257,"&gt;="&amp;$A279,'Aceite Virgen'!$B$6:$B$257,"&lt;="&amp;$B279)</f>
        <v>0.75</v>
      </c>
      <c r="DV279" s="8">
        <f>SUMIFS('Aceite Virgen'!DV$6:DV$257,'Aceite Virgen'!$A$6:$A$257,"&gt;="&amp;$A279,'Aceite Virgen'!$B$6:$B$257,"&lt;="&amp;$B279)</f>
        <v>3.5</v>
      </c>
      <c r="DZ279" s="8">
        <f>SUMIFS('Aceite Virgen'!DZ$6:DZ$257,'Aceite Virgen'!$A$6:$A$257,"&gt;="&amp;$A279,'Aceite Virgen'!$B$6:$B$257,"&lt;="&amp;$B279)</f>
        <v>0.56000000000000005</v>
      </c>
      <c r="EA279" s="8">
        <f>SUMIFS('Aceite Virgen'!EA$6:EA$257,'Aceite Virgen'!$A$6:$A$257,"&gt;="&amp;$A279,'Aceite Virgen'!$B$6:$B$257,"&lt;="&amp;$B279)</f>
        <v>0</v>
      </c>
      <c r="EB279" s="8">
        <f>SUMIFS('Aceite Virgen'!EB$6:EB$257,'Aceite Virgen'!$A$6:$A$257,"&gt;="&amp;$A279,'Aceite Virgen'!$B$6:$B$257,"&lt;="&amp;$B279)</f>
        <v>0</v>
      </c>
      <c r="EC279" s="8">
        <f>SUMIFS('Aceite Virgen'!EC$6:EC$257,'Aceite Virgen'!$A$6:$A$257,"&gt;="&amp;$A279,'Aceite Virgen'!$B$6:$B$257,"&lt;="&amp;$B279)</f>
        <v>7.97</v>
      </c>
      <c r="EG279" s="8">
        <f>SUMIFS('Aceite Virgen'!EG$6:EG$257,'Aceite Virgen'!$A$6:$A$257,"&gt;="&amp;$A279,'Aceite Virgen'!$B$6:$B$257,"&lt;="&amp;$B279)</f>
        <v>1.02</v>
      </c>
      <c r="EH279" s="8">
        <f>SUMIFS('Aceite Virgen'!EH$6:EH$257,'Aceite Virgen'!$A$6:$A$257,"&gt;="&amp;$A279,'Aceite Virgen'!$B$6:$B$257,"&lt;="&amp;$B279)</f>
        <v>0.56000000000000005</v>
      </c>
      <c r="EI279" s="8">
        <f>SUMIFS('Aceite Virgen'!EI$6:EI$257,'Aceite Virgen'!$A$6:$A$257,"&gt;="&amp;$A279,'Aceite Virgen'!$B$6:$B$257,"&lt;="&amp;$B279)</f>
        <v>1.25</v>
      </c>
      <c r="EJ279" s="8">
        <f>SUMIFS('Aceite Virgen'!EJ$6:EJ$257,'Aceite Virgen'!$A$6:$A$257,"&gt;="&amp;$A279,'Aceite Virgen'!$B$6:$B$257,"&lt;="&amp;$B279)</f>
        <v>0</v>
      </c>
      <c r="EN279" s="8">
        <f>SUMIFS('Aceite Virgen'!EN$6:EN$257,'Aceite Virgen'!$A$6:$A$257,"&gt;="&amp;$A279,'Aceite Virgen'!$B$6:$B$257,"&lt;="&amp;$B279)</f>
        <v>1.01</v>
      </c>
      <c r="EO279" s="8">
        <f>SUMIFS('Aceite Virgen'!EO$6:EO$257,'Aceite Virgen'!$A$6:$A$257,"&gt;="&amp;$A279,'Aceite Virgen'!$B$6:$B$257,"&lt;="&amp;$B279)</f>
        <v>0</v>
      </c>
      <c r="EP279" s="8">
        <f>SUMIFS('Aceite Virgen'!EP$6:EP$257,'Aceite Virgen'!$A$6:$A$257,"&gt;="&amp;$A279,'Aceite Virgen'!$B$6:$B$257,"&lt;="&amp;$B279)</f>
        <v>1.4</v>
      </c>
      <c r="EQ279" s="8">
        <f>SUMIFS('Aceite Virgen'!EQ$6:EQ$257,'Aceite Virgen'!$A$6:$A$257,"&gt;="&amp;$A279,'Aceite Virgen'!$B$6:$B$257,"&lt;="&amp;$B279)</f>
        <v>0</v>
      </c>
      <c r="EU279" s="8">
        <f>SUMIFS('Aceite Virgen'!EU$6:EU$257,'Aceite Virgen'!$A$6:$A$257,"&gt;="&amp;$A279,'Aceite Virgen'!$B$6:$B$257,"&lt;="&amp;$B279)</f>
        <v>0.09</v>
      </c>
      <c r="EV279" s="8">
        <f>SUMIFS('Aceite Virgen'!EV$6:EV$257,'Aceite Virgen'!$A$6:$A$257,"&gt;="&amp;$A279,'Aceite Virgen'!$B$6:$B$257,"&lt;="&amp;$B279)</f>
        <v>0</v>
      </c>
      <c r="EW279" s="8">
        <f>SUMIFS('Aceite Virgen'!EW$6:EW$257,'Aceite Virgen'!$A$6:$A$257,"&gt;="&amp;$A279,'Aceite Virgen'!$B$6:$B$257,"&lt;="&amp;$B279)</f>
        <v>0.15</v>
      </c>
      <c r="EX279" s="8">
        <f>SUMIFS('Aceite Virgen'!EX$6:EX$257,'Aceite Virgen'!$A$6:$A$257,"&gt;="&amp;$A279,'Aceite Virgen'!$B$6:$B$257,"&lt;="&amp;$B279)</f>
        <v>0</v>
      </c>
      <c r="FB279" s="8">
        <f>SUMIFS('Aceite Virgen'!FB$6:FB$257,'Aceite Virgen'!$A$6:$A$257,"&gt;="&amp;$A279,'Aceite Virgen'!$B$6:$B$257,"&lt;="&amp;$B279)</f>
        <v>0.6</v>
      </c>
      <c r="FC279" s="8">
        <f>SUMIFS('Aceite Virgen'!FC$6:FC$257,'Aceite Virgen'!$A$6:$A$257,"&gt;="&amp;$A279,'Aceite Virgen'!$B$6:$B$257,"&lt;="&amp;$B279)</f>
        <v>0</v>
      </c>
      <c r="FD279" s="8">
        <f>SUMIFS('Aceite Virgen'!FD$6:FD$257,'Aceite Virgen'!$A$6:$A$257,"&gt;="&amp;$A279,'Aceite Virgen'!$B$6:$B$257,"&lt;="&amp;$B279)</f>
        <v>0.7</v>
      </c>
      <c r="FE279" s="8">
        <f>SUMIFS('Aceite Virgen'!FE$6:FE$257,'Aceite Virgen'!$A$6:$A$257,"&gt;="&amp;$A279,'Aceite Virgen'!$B$6:$B$257,"&lt;="&amp;$B279)</f>
        <v>1.22</v>
      </c>
      <c r="FI279" s="8">
        <f>SUMIFS('Aceite Virgen'!FI$6:FI$257,'Aceite Virgen'!$A$6:$A$257,"&gt;="&amp;$A279,'Aceite Virgen'!$B$6:$B$257,"&lt;="&amp;$B279)</f>
        <v>0.85999999999999988</v>
      </c>
      <c r="FJ279" s="8">
        <f>SUMIFS('Aceite Virgen'!FJ$6:FJ$257,'Aceite Virgen'!$A$6:$A$257,"&gt;="&amp;$A279,'Aceite Virgen'!$B$6:$B$257,"&lt;="&amp;$B279)</f>
        <v>1.22</v>
      </c>
      <c r="FK279" s="8">
        <f>SUMIFS('Aceite Virgen'!FK$6:FK$257,'Aceite Virgen'!$A$6:$A$257,"&gt;="&amp;$A279,'Aceite Virgen'!$B$6:$B$257,"&lt;="&amp;$B279)</f>
        <v>0.5</v>
      </c>
      <c r="FL279" s="8">
        <f>SUMIFS('Aceite Virgen'!FL$6:FL$257,'Aceite Virgen'!$A$6:$A$257,"&gt;="&amp;$A279,'Aceite Virgen'!$B$6:$B$257,"&lt;="&amp;$B279)</f>
        <v>0</v>
      </c>
      <c r="FP279" s="8">
        <f>SUMIFS('Aceite Virgen'!FP$6:FP$257,'Aceite Virgen'!$A$6:$A$257,"&gt;="&amp;$A279,'Aceite Virgen'!$B$6:$B$257,"&lt;="&amp;$B279)</f>
        <v>6.21</v>
      </c>
      <c r="FQ279" s="8">
        <f>SUMIFS('Aceite Virgen'!FQ$6:FQ$257,'Aceite Virgen'!$A$6:$A$257,"&gt;="&amp;$A279,'Aceite Virgen'!$B$6:$B$257,"&lt;="&amp;$B279)</f>
        <v>9</v>
      </c>
      <c r="FR279" s="8">
        <f>SUMIFS('Aceite Virgen'!FR$6:FR$257,'Aceite Virgen'!$A$6:$A$257,"&gt;="&amp;$A279,'Aceite Virgen'!$B$6:$B$257,"&lt;="&amp;$B279)</f>
        <v>4.1399999999999997</v>
      </c>
      <c r="FS279" s="8">
        <f>SUMIFS('Aceite Virgen'!FS$6:FS$257,'Aceite Virgen'!$A$6:$A$257,"&gt;="&amp;$A279,'Aceite Virgen'!$B$6:$B$257,"&lt;="&amp;$B279)</f>
        <v>2.7199999999999998</v>
      </c>
      <c r="FW279" s="8">
        <f>SUMIFS('Aceite Virgen'!FW$6:FW$257,'Aceite Virgen'!$A$6:$A$257,"&gt;="&amp;$A279,'Aceite Virgen'!$B$6:$B$257,"&lt;="&amp;$B279)</f>
        <v>0.92</v>
      </c>
      <c r="FX279" s="8">
        <f>SUMIFS('Aceite Virgen'!FX$6:FX$257,'Aceite Virgen'!$A$6:$A$257,"&gt;="&amp;$A279,'Aceite Virgen'!$B$6:$B$257,"&lt;="&amp;$B279)</f>
        <v>1.86</v>
      </c>
      <c r="FY279" s="8">
        <f>SUMIFS('Aceite Virgen'!FY$6:FY$257,'Aceite Virgen'!$A$6:$A$257,"&gt;="&amp;$A279,'Aceite Virgen'!$B$6:$B$257,"&lt;="&amp;$B279)</f>
        <v>0.46</v>
      </c>
      <c r="FZ279" s="8">
        <f>SUMIFS('Aceite Virgen'!FZ$6:FZ$257,'Aceite Virgen'!$A$6:$A$257,"&gt;="&amp;$A279,'Aceite Virgen'!$B$6:$B$257,"&lt;="&amp;$B279)</f>
        <v>3.81</v>
      </c>
      <c r="GD279" s="8">
        <f>SUMIFS('Aceite Virgen'!GD$6:GD$257,'Aceite Virgen'!$A$6:$A$257,"&gt;="&amp;$A279,'Aceite Virgen'!$B$6:$B$257,"&lt;="&amp;$B279)</f>
        <v>4.71</v>
      </c>
      <c r="GE279" s="8">
        <f>SUMIFS('Aceite Virgen'!GE$6:GE$257,'Aceite Virgen'!$A$6:$A$257,"&gt;="&amp;$A279,'Aceite Virgen'!$B$6:$B$257,"&lt;="&amp;$B279)</f>
        <v>10.42</v>
      </c>
      <c r="GF279" s="8">
        <f>SUMIFS('Aceite Virgen'!GF$6:GF$257,'Aceite Virgen'!$A$6:$A$257,"&gt;="&amp;$A279,'Aceite Virgen'!$B$6:$B$257,"&lt;="&amp;$B279)</f>
        <v>3.7</v>
      </c>
      <c r="GG279" s="8">
        <f>SUMIFS('Aceite Virgen'!GG$6:GG$257,'Aceite Virgen'!$A$6:$A$257,"&gt;="&amp;$A279,'Aceite Virgen'!$B$6:$B$257,"&lt;="&amp;$B279)</f>
        <v>2.77</v>
      </c>
      <c r="GK279" s="8">
        <f>SUMIFS('Aceite Virgen'!GK$6:GK$257,'Aceite Virgen'!$A$6:$A$257,"&gt;="&amp;$A279,'Aceite Virgen'!$B$6:$B$257,"&lt;="&amp;$B279)</f>
        <v>8.4499999999999993</v>
      </c>
      <c r="GL279" s="8">
        <f>SUMIFS('Aceite Virgen'!GL$6:GL$257,'Aceite Virgen'!$A$6:$A$257,"&gt;="&amp;$A279,'Aceite Virgen'!$B$6:$B$257,"&lt;="&amp;$B279)</f>
        <v>15.24</v>
      </c>
      <c r="GM279" s="8">
        <f>SUMIFS('Aceite Virgen'!GM$6:GM$257,'Aceite Virgen'!$A$6:$A$257,"&gt;="&amp;$A279,'Aceite Virgen'!$B$6:$B$257,"&lt;="&amp;$B279)</f>
        <v>7.05</v>
      </c>
      <c r="GN279" s="8">
        <f>SUMIFS('Aceite Virgen'!GN$6:GN$257,'Aceite Virgen'!$A$6:$A$257,"&gt;="&amp;$A279,'Aceite Virgen'!$B$6:$B$257,"&lt;="&amp;$B279)</f>
        <v>6.27</v>
      </c>
      <c r="GR279" s="8">
        <f>SUMIFS('Aceite Virgen'!GR$6:GR$257,'Aceite Virgen'!$A$6:$A$257,"&gt;="&amp;$A279,'Aceite Virgen'!$B$6:$B$257,"&lt;="&amp;$B279)</f>
        <v>10.450000000000001</v>
      </c>
      <c r="GS279" s="8">
        <f>SUMIFS('Aceite Virgen'!GS$6:GS$257,'Aceite Virgen'!$A$6:$A$257,"&gt;="&amp;$A279,'Aceite Virgen'!$B$6:$B$257,"&lt;="&amp;$B279)</f>
        <v>17.8</v>
      </c>
      <c r="GT279" s="8">
        <f>SUMIFS('Aceite Virgen'!GT$6:GT$257,'Aceite Virgen'!$A$6:$A$257,"&gt;="&amp;$A279,'Aceite Virgen'!$B$6:$B$257,"&lt;="&amp;$B279)</f>
        <v>10.9</v>
      </c>
      <c r="GU279" s="8">
        <f>SUMIFS('Aceite Virgen'!GU$6:GU$257,'Aceite Virgen'!$A$6:$A$257,"&gt;="&amp;$A279,'Aceite Virgen'!$B$6:$B$257,"&lt;="&amp;$B279)</f>
        <v>1.9</v>
      </c>
      <c r="GY279" s="8">
        <f>SUMIFS('Aceite Virgen'!GY$6:GY$257,'Aceite Virgen'!$A$6:$A$257,"&gt;="&amp;$A279,'Aceite Virgen'!$B$6:$B$257,"&lt;="&amp;$B279)</f>
        <v>11.98</v>
      </c>
      <c r="GZ279" s="8">
        <f>SUMIFS('Aceite Virgen'!GZ$6:GZ$257,'Aceite Virgen'!$A$6:$A$257,"&gt;="&amp;$A279,'Aceite Virgen'!$B$6:$B$257,"&lt;="&amp;$B279)</f>
        <v>48.68</v>
      </c>
      <c r="HA279" s="8">
        <f>SUMIFS('Aceite Virgen'!HA$6:HA$257,'Aceite Virgen'!$A$6:$A$257,"&gt;="&amp;$A279,'Aceite Virgen'!$B$6:$B$257,"&lt;="&amp;$B279)</f>
        <v>6.36</v>
      </c>
      <c r="HB279" s="8">
        <f>SUMIFS('Aceite Virgen'!HB$6:HB$257,'Aceite Virgen'!$A$6:$A$257,"&gt;="&amp;$A279,'Aceite Virgen'!$B$6:$B$257,"&lt;="&amp;$B279)</f>
        <v>16.34</v>
      </c>
    </row>
    <row r="280" spans="1:210" x14ac:dyDescent="0.3">
      <c r="A280" s="14">
        <f>'TAM Aceite Virgen'!B28</f>
        <v>4</v>
      </c>
      <c r="B280" s="14">
        <f>'TAM Aceite Virgen'!C28</f>
        <v>4.0999999999999996</v>
      </c>
      <c r="C280" s="14"/>
      <c r="D280" s="8">
        <f>SUMIFS('Aceite Virgen'!D$6:D$257,'Aceite Virgen'!$A$6:$A$257,"&gt;="&amp;$A280,'Aceite Virgen'!$B$6:$B$257,"&lt;="&amp;$B280)</f>
        <v>16.28</v>
      </c>
      <c r="E280" s="8">
        <f>SUMIFS('Aceite Virgen'!E$6:E$257,'Aceite Virgen'!$A$6:$A$257,"&gt;="&amp;$A280,'Aceite Virgen'!$B$6:$B$257,"&lt;="&amp;$B280)</f>
        <v>5.71</v>
      </c>
      <c r="F280" s="8">
        <f>SUMIFS('Aceite Virgen'!F$6:F$257,'Aceite Virgen'!$A$6:$A$257,"&gt;="&amp;$A280,'Aceite Virgen'!$B$6:$B$257,"&lt;="&amp;$B280)</f>
        <v>12.42</v>
      </c>
      <c r="G280" s="8">
        <f>SUMIFS('Aceite Virgen'!G$6:G$257,'Aceite Virgen'!$A$6:$A$257,"&gt;="&amp;$A280,'Aceite Virgen'!$B$6:$B$257,"&lt;="&amp;$B280)</f>
        <v>76.52</v>
      </c>
      <c r="H280" s="14"/>
      <c r="I280" s="14"/>
      <c r="J280" s="14"/>
      <c r="K280" s="8">
        <f>SUMIFS('Aceite Virgen'!K$6:K$257,'Aceite Virgen'!$A$6:$A$257,"&gt;="&amp;$A280,'Aceite Virgen'!$B$6:$B$257,"&lt;="&amp;$B280)</f>
        <v>3.63</v>
      </c>
      <c r="L280" s="8">
        <f>SUMIFS('Aceite Virgen'!L$6:L$257,'Aceite Virgen'!$A$6:$A$257,"&gt;="&amp;$A280,'Aceite Virgen'!$B$6:$B$257,"&lt;="&amp;$B280)</f>
        <v>11.16</v>
      </c>
      <c r="M280" s="8">
        <f>SUMIFS('Aceite Virgen'!M$6:M$257,'Aceite Virgen'!$A$6:$A$257,"&gt;="&amp;$A280,'Aceite Virgen'!$B$6:$B$257,"&lt;="&amp;$B280)</f>
        <v>0.34</v>
      </c>
      <c r="N280" s="8">
        <f>SUMIFS('Aceite Virgen'!N$6:N$257,'Aceite Virgen'!$A$6:$A$257,"&gt;="&amp;$A280,'Aceite Virgen'!$B$6:$B$257,"&lt;="&amp;$B280)</f>
        <v>30.42</v>
      </c>
      <c r="O280" s="14"/>
      <c r="P280" s="14"/>
      <c r="Q280" s="14"/>
      <c r="R280" s="8">
        <f>SUMIFS('Aceite Virgen'!R$6:R$257,'Aceite Virgen'!$A$6:$A$257,"&gt;="&amp;$A280,'Aceite Virgen'!$B$6:$B$257,"&lt;="&amp;$B280)</f>
        <v>2.86</v>
      </c>
      <c r="S280" s="8">
        <f>SUMIFS('Aceite Virgen'!S$6:S$257,'Aceite Virgen'!$A$6:$A$257,"&gt;="&amp;$A280,'Aceite Virgen'!$B$6:$B$257,"&lt;="&amp;$B280)</f>
        <v>0.76</v>
      </c>
      <c r="T280" s="8">
        <f>SUMIFS('Aceite Virgen'!T$6:T$257,'Aceite Virgen'!$A$6:$A$257,"&gt;="&amp;$A280,'Aceite Virgen'!$B$6:$B$257,"&lt;="&amp;$B280)</f>
        <v>3.51</v>
      </c>
      <c r="U280" s="8">
        <f>SUMIFS('Aceite Virgen'!U$6:U$257,'Aceite Virgen'!$A$6:$A$257,"&gt;="&amp;$A280,'Aceite Virgen'!$B$6:$B$257,"&lt;="&amp;$B280)</f>
        <v>0</v>
      </c>
      <c r="V280" s="14"/>
      <c r="W280" s="14"/>
      <c r="X280" s="14"/>
      <c r="Y280" s="8">
        <f>SUMIFS('Aceite Virgen'!Y$6:Y$257,'Aceite Virgen'!$A$6:$A$257,"&gt;="&amp;$A280,'Aceite Virgen'!$B$6:$B$257,"&lt;="&amp;$B280)</f>
        <v>1.33</v>
      </c>
      <c r="Z280" s="8">
        <f>SUMIFS('Aceite Virgen'!Z$6:Z$257,'Aceite Virgen'!$A$6:$A$257,"&gt;="&amp;$A280,'Aceite Virgen'!$B$6:$B$257,"&lt;="&amp;$B280)</f>
        <v>0</v>
      </c>
      <c r="AA280" s="8">
        <f>SUMIFS('Aceite Virgen'!AA$6:AA$257,'Aceite Virgen'!$A$6:$A$257,"&gt;="&amp;$A280,'Aceite Virgen'!$B$6:$B$257,"&lt;="&amp;$B280)</f>
        <v>1.18</v>
      </c>
      <c r="AB280" s="8">
        <f>SUMIFS('Aceite Virgen'!AB$6:AB$257,'Aceite Virgen'!$A$6:$A$257,"&gt;="&amp;$A280,'Aceite Virgen'!$B$6:$B$257,"&lt;="&amp;$B280)</f>
        <v>0</v>
      </c>
      <c r="AC280" s="14"/>
      <c r="AD280" s="14"/>
      <c r="AE280" s="14"/>
      <c r="AF280" s="8">
        <f>SUMIFS('Aceite Virgen'!AF$6:AF$257,'Aceite Virgen'!$A$6:$A$257,"&gt;="&amp;$A280,'Aceite Virgen'!$B$6:$B$257,"&lt;="&amp;$B280)</f>
        <v>27.29</v>
      </c>
      <c r="AG280" s="8">
        <f>SUMIFS('Aceite Virgen'!AG$6:AG$257,'Aceite Virgen'!$A$6:$A$257,"&gt;="&amp;$A280,'Aceite Virgen'!$B$6:$B$257,"&lt;="&amp;$B280)</f>
        <v>2.4700000000000002</v>
      </c>
      <c r="AH280" s="8">
        <f>SUMIFS('Aceite Virgen'!AH$6:AH$257,'Aceite Virgen'!$A$6:$A$257,"&gt;="&amp;$A280,'Aceite Virgen'!$B$6:$B$257,"&lt;="&amp;$B280)</f>
        <v>31.18</v>
      </c>
      <c r="AI280" s="8">
        <f>SUMIFS('Aceite Virgen'!AI$6:AI$257,'Aceite Virgen'!$A$6:$A$257,"&gt;="&amp;$A280,'Aceite Virgen'!$B$6:$B$257,"&lt;="&amp;$B280)</f>
        <v>2.71</v>
      </c>
      <c r="AJ280" s="14"/>
      <c r="AK280" s="14"/>
      <c r="AL280" s="14"/>
      <c r="AM280" s="8">
        <f>SUMIFS('Aceite Virgen'!AM$6:AM$257,'Aceite Virgen'!$A$6:$A$257,"&gt;="&amp;$A280,'Aceite Virgen'!$B$6:$B$257,"&lt;="&amp;$B280)</f>
        <v>24.82</v>
      </c>
      <c r="AN280" s="8">
        <f>SUMIFS('Aceite Virgen'!AN$6:AN$257,'Aceite Virgen'!$A$6:$A$257,"&gt;="&amp;$A280,'Aceite Virgen'!$B$6:$B$257,"&lt;="&amp;$B280)</f>
        <v>7.53</v>
      </c>
      <c r="AO280" s="8">
        <f>SUMIFS('Aceite Virgen'!AO$6:AO$257,'Aceite Virgen'!$A$6:$A$257,"&gt;="&amp;$A280,'Aceite Virgen'!$B$6:$B$257,"&lt;="&amp;$B280)</f>
        <v>28.79</v>
      </c>
      <c r="AP280" s="8">
        <f>SUMIFS('Aceite Virgen'!AP$6:AP$257,'Aceite Virgen'!$A$6:$A$257,"&gt;="&amp;$A280,'Aceite Virgen'!$B$6:$B$257,"&lt;="&amp;$B280)</f>
        <v>0.99</v>
      </c>
      <c r="AQ280" s="14"/>
      <c r="AR280" s="14"/>
      <c r="AT280" s="8">
        <f>SUMIFS('Aceite Virgen'!AT$6:AT$257,'Aceite Virgen'!$A$6:$A$257,"&gt;="&amp;$A280,'Aceite Virgen'!$B$6:$B$257,"&lt;="&amp;$B280)</f>
        <v>29.139999999999997</v>
      </c>
      <c r="AU280" s="8">
        <f>SUMIFS('Aceite Virgen'!AU$6:AU$257,'Aceite Virgen'!$A$6:$A$257,"&gt;="&amp;$A280,'Aceite Virgen'!$B$6:$B$257,"&lt;="&amp;$B280)</f>
        <v>4.83</v>
      </c>
      <c r="AV280" s="8">
        <f>SUMIFS('Aceite Virgen'!AV$6:AV$257,'Aceite Virgen'!$A$6:$A$257,"&gt;="&amp;$A280,'Aceite Virgen'!$B$6:$B$257,"&lt;="&amp;$B280)</f>
        <v>34.049999999999997</v>
      </c>
      <c r="AW280" s="8">
        <f>SUMIFS('Aceite Virgen'!AW$6:AW$257,'Aceite Virgen'!$A$6:$A$257,"&gt;="&amp;$A280,'Aceite Virgen'!$B$6:$B$257,"&lt;="&amp;$B280)</f>
        <v>0</v>
      </c>
      <c r="BA280" s="8">
        <f>SUMIFS('Aceite Virgen'!BA$6:BA$257,'Aceite Virgen'!$A$6:$A$257,"&gt;="&amp;A280,'Aceite Virgen'!$B$6:$B$257,"&lt;="&amp;B280)</f>
        <v>25.63</v>
      </c>
      <c r="BB280" s="8">
        <f>SUMIFS('Aceite Virgen'!BB$6:BB$257,'Aceite Virgen'!$A$6:$A$257,"&gt;="&amp;$A280,'Aceite Virgen'!$B$6:$B$257,"&lt;="&amp;$B280)</f>
        <v>6.14</v>
      </c>
      <c r="BC280" s="8">
        <f>SUMIFS('Aceite Virgen'!BC$6:BC$257,'Aceite Virgen'!$A$6:$A$257,"&gt;="&amp;$A280,'Aceite Virgen'!$B$6:$B$257,"&lt;="&amp;$B280)</f>
        <v>29.36</v>
      </c>
      <c r="BD280" s="8">
        <f>SUMIFS('Aceite Virgen'!BD$6:BD$257,'Aceite Virgen'!$A$6:$A$257,"&gt;="&amp;$A280,'Aceite Virgen'!$B$6:$B$257,"&lt;="&amp;$B280)</f>
        <v>0</v>
      </c>
      <c r="BH280" s="8">
        <f>SUMIFS('Aceite Virgen'!BH$6:BH$257,'Aceite Virgen'!$A$6:$A$257,"&gt;="&amp;$A280,'Aceite Virgen'!$B$6:$B$257,"&lt;="&amp;$B280)</f>
        <v>29.880000000000003</v>
      </c>
      <c r="BI280" s="8">
        <f>SUMIFS('Aceite Virgen'!BI$6:BI$257,'Aceite Virgen'!$A$6:$A$257,"&gt;="&amp;$A280,'Aceite Virgen'!$B$6:$B$257,"&lt;="&amp;$B280)</f>
        <v>10.77</v>
      </c>
      <c r="BJ280" s="8">
        <f>SUMIFS('Aceite Virgen'!BJ$6:BJ$257,'Aceite Virgen'!$A$6:$A$257,"&gt;="&amp;$A280,'Aceite Virgen'!$B$6:$B$257,"&lt;="&amp;$B280)</f>
        <v>33.03</v>
      </c>
      <c r="BK280" s="8">
        <f>SUMIFS('Aceite Virgen'!BK$6:BK$257,'Aceite Virgen'!$A$6:$A$257,"&gt;="&amp;$A280,'Aceite Virgen'!$B$6:$B$257,"&lt;="&amp;$B280)</f>
        <v>3.09</v>
      </c>
      <c r="BO280" s="8">
        <f>SUMIFS('Aceite Virgen'!BO$6:BO$257,'Aceite Virgen'!$A$6:$A$257,"&gt;="&amp;$A280,'Aceite Virgen'!$B$6:$B$257,"&lt;="&amp;$B280)</f>
        <v>26.150000000000002</v>
      </c>
      <c r="BP280" s="8">
        <f>SUMIFS('Aceite Virgen'!BP$6:BP$257,'Aceite Virgen'!$A$6:$A$257,"&gt;="&amp;$A280,'Aceite Virgen'!$B$6:$B$257,"&lt;="&amp;$B280)</f>
        <v>3.89</v>
      </c>
      <c r="BQ280" s="8">
        <f>SUMIFS('Aceite Virgen'!BQ$6:BQ$257,'Aceite Virgen'!$A$6:$A$257,"&gt;="&amp;$A280,'Aceite Virgen'!$B$6:$B$257,"&lt;="&amp;$B280)</f>
        <v>29.68</v>
      </c>
      <c r="BR280" s="8">
        <f>SUMIFS('Aceite Virgen'!BR$6:BR$257,'Aceite Virgen'!$A$6:$A$257,"&gt;="&amp;$A280,'Aceite Virgen'!$B$6:$B$257,"&lt;="&amp;$B280)</f>
        <v>3.3</v>
      </c>
      <c r="BV280" s="8">
        <f>SUMIFS('Aceite Virgen'!BV$6:BV$257,'Aceite Virgen'!$A$6:$A$257,"&gt;="&amp;$A280,'Aceite Virgen'!$B$6:$B$257,"&lt;="&amp;$B280)</f>
        <v>21.86</v>
      </c>
      <c r="BW280" s="8">
        <f>SUMIFS('Aceite Virgen'!BW$6:BW$257,'Aceite Virgen'!$A$6:$A$257,"&gt;="&amp;$A280,'Aceite Virgen'!$B$6:$B$257,"&lt;="&amp;$B280)</f>
        <v>2.88</v>
      </c>
      <c r="BX280" s="8">
        <f>SUMIFS('Aceite Virgen'!BX$6:BX$257,'Aceite Virgen'!$A$6:$A$257,"&gt;="&amp;$A280,'Aceite Virgen'!$B$6:$B$257,"&lt;="&amp;$B280)</f>
        <v>25.49</v>
      </c>
      <c r="BY280" s="8">
        <f>SUMIFS('Aceite Virgen'!BY$6:BY$257,'Aceite Virgen'!$A$6:$A$257,"&gt;="&amp;$A280,'Aceite Virgen'!$B$6:$B$257,"&lt;="&amp;$B280)</f>
        <v>16.2</v>
      </c>
      <c r="CC280" s="8">
        <f>SUMIFS('Aceite Virgen'!CC$6:CC$257,'Aceite Virgen'!$A$6:$A$257,"&gt;="&amp;$A280,'Aceite Virgen'!$B$6:$B$257,"&lt;="&amp;$B280)</f>
        <v>9.2799999999999994</v>
      </c>
      <c r="CD280" s="8">
        <f>SUMIFS('Aceite Virgen'!CD$6:CD$257,'Aceite Virgen'!$A$6:$A$257,"&gt;="&amp;$A280,'Aceite Virgen'!$B$6:$B$257,"&lt;="&amp;$B280)</f>
        <v>0</v>
      </c>
      <c r="CE280" s="8">
        <f>SUMIFS('Aceite Virgen'!CE$6:CE$257,'Aceite Virgen'!$A$6:$A$257,"&gt;="&amp;$A280,'Aceite Virgen'!$B$6:$B$257,"&lt;="&amp;$B280)</f>
        <v>10.5</v>
      </c>
      <c r="CF280" s="8">
        <f>SUMIFS('Aceite Virgen'!CF$6:CF$257,'Aceite Virgen'!$A$6:$A$257,"&gt;="&amp;$A280,'Aceite Virgen'!$B$6:$B$257,"&lt;="&amp;$B280)</f>
        <v>0</v>
      </c>
      <c r="CJ280" s="8">
        <f>SUMIFS('Aceite Virgen'!CJ$6:CJ$257,'Aceite Virgen'!$A$6:$A$257,"&gt;="&amp;$A280,'Aceite Virgen'!$B$6:$B$257,"&lt;="&amp;$B280)</f>
        <v>0.38</v>
      </c>
      <c r="CK280" s="8">
        <f>SUMIFS('Aceite Virgen'!CK$6:CK$257,'Aceite Virgen'!$A$6:$A$257,"&gt;="&amp;$A280,'Aceite Virgen'!$B$6:$B$257,"&lt;="&amp;$B280)</f>
        <v>1.99</v>
      </c>
      <c r="CL280" s="8">
        <f>SUMIFS('Aceite Virgen'!CL$6:CL$257,'Aceite Virgen'!$A$6:$A$257,"&gt;="&amp;$A280,'Aceite Virgen'!$B$6:$B$257,"&lt;="&amp;$B280)</f>
        <v>0.25</v>
      </c>
      <c r="CM280" s="8">
        <f>SUMIFS('Aceite Virgen'!CM$6:CM$257,'Aceite Virgen'!$A$6:$A$257,"&gt;="&amp;$A280,'Aceite Virgen'!$B$6:$B$257,"&lt;="&amp;$B280)</f>
        <v>0</v>
      </c>
      <c r="CQ280" s="8">
        <f>SUMIFS('Aceite Virgen'!CQ$6:CQ$257,'Aceite Virgen'!$A$6:$A$257,"&gt;="&amp;$A280,'Aceite Virgen'!$B$6:$B$257,"&lt;="&amp;$B280)</f>
        <v>0.24</v>
      </c>
      <c r="CR280" s="8">
        <f>SUMIFS('Aceite Virgen'!CR$6:CR$257,'Aceite Virgen'!$A$6:$A$257,"&gt;="&amp;$A280,'Aceite Virgen'!$B$6:$B$257,"&lt;="&amp;$B280)</f>
        <v>0</v>
      </c>
      <c r="CS280" s="8">
        <f>SUMIFS('Aceite Virgen'!CS$6:CS$257,'Aceite Virgen'!$A$6:$A$257,"&gt;="&amp;$A280,'Aceite Virgen'!$B$6:$B$257,"&lt;="&amp;$B280)</f>
        <v>0.3</v>
      </c>
      <c r="CT280" s="8">
        <f>SUMIFS('Aceite Virgen'!CT$6:CT$257,'Aceite Virgen'!$A$6:$A$257,"&gt;="&amp;$A280,'Aceite Virgen'!$B$6:$B$257,"&lt;="&amp;$B280)</f>
        <v>0</v>
      </c>
      <c r="CX280" s="8">
        <f>SUMIFS('Aceite Virgen'!CX$6:CX$257,'Aceite Virgen'!$A$6:$A$257,"&gt;="&amp;$A280,'Aceite Virgen'!$B$6:$B$257,"&lt;="&amp;$B280)</f>
        <v>0.95000000000000007</v>
      </c>
      <c r="CY280" s="8">
        <f>SUMIFS('Aceite Virgen'!CY$6:CY$257,'Aceite Virgen'!$A$6:$A$257,"&gt;="&amp;$A280,'Aceite Virgen'!$B$6:$B$257,"&lt;="&amp;$B280)</f>
        <v>0</v>
      </c>
      <c r="CZ280" s="8">
        <f>SUMIFS('Aceite Virgen'!CZ$6:CZ$257,'Aceite Virgen'!$A$6:$A$257,"&gt;="&amp;$A280,'Aceite Virgen'!$B$6:$B$257,"&lt;="&amp;$B280)</f>
        <v>0.56000000000000005</v>
      </c>
      <c r="DA280" s="8">
        <f>SUMIFS('Aceite Virgen'!DA$6:DA$257,'Aceite Virgen'!$A$6:$A$257,"&gt;="&amp;$A280,'Aceite Virgen'!$B$6:$B$257,"&lt;="&amp;$B280)</f>
        <v>0</v>
      </c>
      <c r="DE280" s="8">
        <f>SUMIFS('Aceite Virgen'!DE$6:DE$257,'Aceite Virgen'!$A$6:$A$257,"&gt;="&amp;$A280,'Aceite Virgen'!$B$6:$B$257,"&lt;="&amp;$B280)</f>
        <v>0.2</v>
      </c>
      <c r="DF280" s="8">
        <f>SUMIFS('Aceite Virgen'!DF$6:DF$257,'Aceite Virgen'!$A$6:$A$257,"&gt;="&amp;$A280,'Aceite Virgen'!$B$6:$B$257,"&lt;="&amp;$B280)</f>
        <v>0</v>
      </c>
      <c r="DG280" s="8">
        <f>SUMIFS('Aceite Virgen'!DG$6:DG$257,'Aceite Virgen'!$A$6:$A$257,"&gt;="&amp;$A280,'Aceite Virgen'!$B$6:$B$257,"&lt;="&amp;$B280)</f>
        <v>0.28999999999999998</v>
      </c>
      <c r="DH280" s="8">
        <f>SUMIFS('Aceite Virgen'!DH$6:DH$257,'Aceite Virgen'!$A$6:$A$257,"&gt;="&amp;$A280,'Aceite Virgen'!$B$6:$B$257,"&lt;="&amp;$B280)</f>
        <v>0</v>
      </c>
      <c r="DL280" s="8">
        <f>SUMIFS('Aceite Virgen'!DL$6:DL$257,'Aceite Virgen'!$A$6:$A$257,"&gt;="&amp;$A280,'Aceite Virgen'!$B$6:$B$257,"&lt;="&amp;$B280)</f>
        <v>0.56000000000000005</v>
      </c>
      <c r="DM280" s="8">
        <f>SUMIFS('Aceite Virgen'!DM$6:DM$257,'Aceite Virgen'!$A$6:$A$257,"&gt;="&amp;$A280,'Aceite Virgen'!$B$6:$B$257,"&lt;="&amp;$B280)</f>
        <v>0</v>
      </c>
      <c r="DN280" s="8">
        <f>SUMIFS('Aceite Virgen'!DN$6:DN$257,'Aceite Virgen'!$A$6:$A$257,"&gt;="&amp;$A280,'Aceite Virgen'!$B$6:$B$257,"&lt;="&amp;$B280)</f>
        <v>0.78</v>
      </c>
      <c r="DO280" s="8">
        <f>SUMIFS('Aceite Virgen'!DO$6:DO$257,'Aceite Virgen'!$A$6:$A$257,"&gt;="&amp;$A280,'Aceite Virgen'!$B$6:$B$257,"&lt;="&amp;$B280)</f>
        <v>0</v>
      </c>
      <c r="DS280" s="8">
        <f>SUMIFS('Aceite Virgen'!DS$6:DS$257,'Aceite Virgen'!$A$6:$A$257,"&gt;="&amp;$A280,'Aceite Virgen'!$B$6:$B$257,"&lt;="&amp;$B280)</f>
        <v>0.62</v>
      </c>
      <c r="DT280" s="8">
        <f>SUMIFS('Aceite Virgen'!DT$6:DT$257,'Aceite Virgen'!$A$6:$A$257,"&gt;="&amp;$A280,'Aceite Virgen'!$B$6:$B$257,"&lt;="&amp;$B280)</f>
        <v>0</v>
      </c>
      <c r="DU280" s="8">
        <f>SUMIFS('Aceite Virgen'!DU$6:DU$257,'Aceite Virgen'!$A$6:$A$257,"&gt;="&amp;$A280,'Aceite Virgen'!$B$6:$B$257,"&lt;="&amp;$B280)</f>
        <v>0.82000000000000006</v>
      </c>
      <c r="DV280" s="8">
        <f>SUMIFS('Aceite Virgen'!DV$6:DV$257,'Aceite Virgen'!$A$6:$A$257,"&gt;="&amp;$A280,'Aceite Virgen'!$B$6:$B$257,"&lt;="&amp;$B280)</f>
        <v>0</v>
      </c>
      <c r="DZ280" s="8">
        <f>SUMIFS('Aceite Virgen'!DZ$6:DZ$257,'Aceite Virgen'!$A$6:$A$257,"&gt;="&amp;$A280,'Aceite Virgen'!$B$6:$B$257,"&lt;="&amp;$B280)</f>
        <v>1.31</v>
      </c>
      <c r="EA280" s="8">
        <f>SUMIFS('Aceite Virgen'!EA$6:EA$257,'Aceite Virgen'!$A$6:$A$257,"&gt;="&amp;$A280,'Aceite Virgen'!$B$6:$B$257,"&lt;="&amp;$B280)</f>
        <v>0</v>
      </c>
      <c r="EB280" s="8">
        <f>SUMIFS('Aceite Virgen'!EB$6:EB$257,'Aceite Virgen'!$A$6:$A$257,"&gt;="&amp;$A280,'Aceite Virgen'!$B$6:$B$257,"&lt;="&amp;$B280)</f>
        <v>1.18</v>
      </c>
      <c r="EC280" s="8">
        <f>SUMIFS('Aceite Virgen'!EC$6:EC$257,'Aceite Virgen'!$A$6:$A$257,"&gt;="&amp;$A280,'Aceite Virgen'!$B$6:$B$257,"&lt;="&amp;$B280)</f>
        <v>7.27</v>
      </c>
      <c r="EG280" s="8">
        <f>SUMIFS('Aceite Virgen'!EG$6:EG$257,'Aceite Virgen'!$A$6:$A$257,"&gt;="&amp;$A280,'Aceite Virgen'!$B$6:$B$257,"&lt;="&amp;$B280)</f>
        <v>0.62</v>
      </c>
      <c r="EH280" s="8">
        <f>SUMIFS('Aceite Virgen'!EH$6:EH$257,'Aceite Virgen'!$A$6:$A$257,"&gt;="&amp;$A280,'Aceite Virgen'!$B$6:$B$257,"&lt;="&amp;$B280)</f>
        <v>0</v>
      </c>
      <c r="EI280" s="8">
        <f>SUMIFS('Aceite Virgen'!EI$6:EI$257,'Aceite Virgen'!$A$6:$A$257,"&gt;="&amp;$A280,'Aceite Virgen'!$B$6:$B$257,"&lt;="&amp;$B280)</f>
        <v>0.47</v>
      </c>
      <c r="EJ280" s="8">
        <f>SUMIFS('Aceite Virgen'!EJ$6:EJ$257,'Aceite Virgen'!$A$6:$A$257,"&gt;="&amp;$A280,'Aceite Virgen'!$B$6:$B$257,"&lt;="&amp;$B280)</f>
        <v>1.92</v>
      </c>
      <c r="EN280" s="8">
        <f>SUMIFS('Aceite Virgen'!EN$6:EN$257,'Aceite Virgen'!$A$6:$A$257,"&gt;="&amp;$A280,'Aceite Virgen'!$B$6:$B$257,"&lt;="&amp;$B280)</f>
        <v>0.38</v>
      </c>
      <c r="EO280" s="8">
        <f>SUMIFS('Aceite Virgen'!EO$6:EO$257,'Aceite Virgen'!$A$6:$A$257,"&gt;="&amp;$A280,'Aceite Virgen'!$B$6:$B$257,"&lt;="&amp;$B280)</f>
        <v>1.36</v>
      </c>
      <c r="EP280" s="8">
        <f>SUMIFS('Aceite Virgen'!EP$6:EP$257,'Aceite Virgen'!$A$6:$A$257,"&gt;="&amp;$A280,'Aceite Virgen'!$B$6:$B$257,"&lt;="&amp;$B280)</f>
        <v>0</v>
      </c>
      <c r="EQ280" s="8">
        <f>SUMIFS('Aceite Virgen'!EQ$6:EQ$257,'Aceite Virgen'!$A$6:$A$257,"&gt;="&amp;$A280,'Aceite Virgen'!$B$6:$B$257,"&lt;="&amp;$B280)</f>
        <v>0</v>
      </c>
      <c r="EU280" s="8">
        <f>SUMIFS('Aceite Virgen'!EU$6:EU$257,'Aceite Virgen'!$A$6:$A$257,"&gt;="&amp;$A280,'Aceite Virgen'!$B$6:$B$257,"&lt;="&amp;$B280)</f>
        <v>1.5</v>
      </c>
      <c r="EV280" s="8">
        <f>SUMIFS('Aceite Virgen'!EV$6:EV$257,'Aceite Virgen'!$A$6:$A$257,"&gt;="&amp;$A280,'Aceite Virgen'!$B$6:$B$257,"&lt;="&amp;$B280)</f>
        <v>0</v>
      </c>
      <c r="EW280" s="8">
        <f>SUMIFS('Aceite Virgen'!EW$6:EW$257,'Aceite Virgen'!$A$6:$A$257,"&gt;="&amp;$A280,'Aceite Virgen'!$B$6:$B$257,"&lt;="&amp;$B280)</f>
        <v>1.97</v>
      </c>
      <c r="EX280" s="8">
        <f>SUMIFS('Aceite Virgen'!EX$6:EX$257,'Aceite Virgen'!$A$6:$A$257,"&gt;="&amp;$A280,'Aceite Virgen'!$B$6:$B$257,"&lt;="&amp;$B280)</f>
        <v>0</v>
      </c>
      <c r="FB280" s="8">
        <f>SUMIFS('Aceite Virgen'!FB$6:FB$257,'Aceite Virgen'!$A$6:$A$257,"&gt;="&amp;$A280,'Aceite Virgen'!$B$6:$B$257,"&lt;="&amp;$B280)</f>
        <v>0</v>
      </c>
      <c r="FC280" s="8">
        <f>SUMIFS('Aceite Virgen'!FC$6:FC$257,'Aceite Virgen'!$A$6:$A$257,"&gt;="&amp;$A280,'Aceite Virgen'!$B$6:$B$257,"&lt;="&amp;$B280)</f>
        <v>0</v>
      </c>
      <c r="FD280" s="8">
        <f>SUMIFS('Aceite Virgen'!FD$6:FD$257,'Aceite Virgen'!$A$6:$A$257,"&gt;="&amp;$A280,'Aceite Virgen'!$B$6:$B$257,"&lt;="&amp;$B280)</f>
        <v>0</v>
      </c>
      <c r="FE280" s="8">
        <f>SUMIFS('Aceite Virgen'!FE$6:FE$257,'Aceite Virgen'!$A$6:$A$257,"&gt;="&amp;$A280,'Aceite Virgen'!$B$6:$B$257,"&lt;="&amp;$B280)</f>
        <v>0</v>
      </c>
      <c r="FI280" s="8">
        <f>SUMIFS('Aceite Virgen'!FI$6:FI$257,'Aceite Virgen'!$A$6:$A$257,"&gt;="&amp;$A280,'Aceite Virgen'!$B$6:$B$257,"&lt;="&amp;$B280)</f>
        <v>0.34</v>
      </c>
      <c r="FJ280" s="8">
        <f>SUMIFS('Aceite Virgen'!FJ$6:FJ$257,'Aceite Virgen'!$A$6:$A$257,"&gt;="&amp;$A280,'Aceite Virgen'!$B$6:$B$257,"&lt;="&amp;$B280)</f>
        <v>0</v>
      </c>
      <c r="FK280" s="8">
        <f>SUMIFS('Aceite Virgen'!FK$6:FK$257,'Aceite Virgen'!$A$6:$A$257,"&gt;="&amp;$A280,'Aceite Virgen'!$B$6:$B$257,"&lt;="&amp;$B280)</f>
        <v>0.4</v>
      </c>
      <c r="FL280" s="8">
        <f>SUMIFS('Aceite Virgen'!FL$6:FL$257,'Aceite Virgen'!$A$6:$A$257,"&gt;="&amp;$A280,'Aceite Virgen'!$B$6:$B$257,"&lt;="&amp;$B280)</f>
        <v>0.88</v>
      </c>
      <c r="FP280" s="8">
        <f>SUMIFS('Aceite Virgen'!FP$6:FP$257,'Aceite Virgen'!$A$6:$A$257,"&gt;="&amp;$A280,'Aceite Virgen'!$B$6:$B$257,"&lt;="&amp;$B280)</f>
        <v>0</v>
      </c>
      <c r="FQ280" s="8">
        <f>SUMIFS('Aceite Virgen'!FQ$6:FQ$257,'Aceite Virgen'!$A$6:$A$257,"&gt;="&amp;$A280,'Aceite Virgen'!$B$6:$B$257,"&lt;="&amp;$B280)</f>
        <v>0</v>
      </c>
      <c r="FR280" s="8">
        <f>SUMIFS('Aceite Virgen'!FR$6:FR$257,'Aceite Virgen'!$A$6:$A$257,"&gt;="&amp;$A280,'Aceite Virgen'!$B$6:$B$257,"&lt;="&amp;$B280)</f>
        <v>0</v>
      </c>
      <c r="FS280" s="8">
        <f>SUMIFS('Aceite Virgen'!FS$6:FS$257,'Aceite Virgen'!$A$6:$A$257,"&gt;="&amp;$A280,'Aceite Virgen'!$B$6:$B$257,"&lt;="&amp;$B280)</f>
        <v>0</v>
      </c>
      <c r="FW280" s="8">
        <f>SUMIFS('Aceite Virgen'!FW$6:FW$257,'Aceite Virgen'!$A$6:$A$257,"&gt;="&amp;$A280,'Aceite Virgen'!$B$6:$B$257,"&lt;="&amp;$B280)</f>
        <v>0.48</v>
      </c>
      <c r="FX280" s="8">
        <f>SUMIFS('Aceite Virgen'!FX$6:FX$257,'Aceite Virgen'!$A$6:$A$257,"&gt;="&amp;$A280,'Aceite Virgen'!$B$6:$B$257,"&lt;="&amp;$B280)</f>
        <v>0</v>
      </c>
      <c r="FY280" s="8">
        <f>SUMIFS('Aceite Virgen'!FY$6:FY$257,'Aceite Virgen'!$A$6:$A$257,"&gt;="&amp;$A280,'Aceite Virgen'!$B$6:$B$257,"&lt;="&amp;$B280)</f>
        <v>0</v>
      </c>
      <c r="FZ280" s="8">
        <f>SUMIFS('Aceite Virgen'!FZ$6:FZ$257,'Aceite Virgen'!$A$6:$A$257,"&gt;="&amp;$A280,'Aceite Virgen'!$B$6:$B$257,"&lt;="&amp;$B280)</f>
        <v>6.54</v>
      </c>
      <c r="GD280" s="8">
        <f>SUMIFS('Aceite Virgen'!GD$6:GD$257,'Aceite Virgen'!$A$6:$A$257,"&gt;="&amp;$A280,'Aceite Virgen'!$B$6:$B$257,"&lt;="&amp;$B280)</f>
        <v>0.16</v>
      </c>
      <c r="GE280" s="8">
        <f>SUMIFS('Aceite Virgen'!GE$6:GE$257,'Aceite Virgen'!$A$6:$A$257,"&gt;="&amp;$A280,'Aceite Virgen'!$B$6:$B$257,"&lt;="&amp;$B280)</f>
        <v>0</v>
      </c>
      <c r="GF280" s="8">
        <f>SUMIFS('Aceite Virgen'!GF$6:GF$257,'Aceite Virgen'!$A$6:$A$257,"&gt;="&amp;$A280,'Aceite Virgen'!$B$6:$B$257,"&lt;="&amp;$B280)</f>
        <v>0</v>
      </c>
      <c r="GG280" s="8">
        <f>SUMIFS('Aceite Virgen'!GG$6:GG$257,'Aceite Virgen'!$A$6:$A$257,"&gt;="&amp;$A280,'Aceite Virgen'!$B$6:$B$257,"&lt;="&amp;$B280)</f>
        <v>0</v>
      </c>
      <c r="GK280" s="8">
        <f>SUMIFS('Aceite Virgen'!GK$6:GK$257,'Aceite Virgen'!$A$6:$A$257,"&gt;="&amp;$A280,'Aceite Virgen'!$B$6:$B$257,"&lt;="&amp;$B280)</f>
        <v>1.75</v>
      </c>
      <c r="GL280" s="8">
        <f>SUMIFS('Aceite Virgen'!GL$6:GL$257,'Aceite Virgen'!$A$6:$A$257,"&gt;="&amp;$A280,'Aceite Virgen'!$B$6:$B$257,"&lt;="&amp;$B280)</f>
        <v>0</v>
      </c>
      <c r="GM280" s="8">
        <f>SUMIFS('Aceite Virgen'!GM$6:GM$257,'Aceite Virgen'!$A$6:$A$257,"&gt;="&amp;$A280,'Aceite Virgen'!$B$6:$B$257,"&lt;="&amp;$B280)</f>
        <v>0</v>
      </c>
      <c r="GN280" s="8">
        <f>SUMIFS('Aceite Virgen'!GN$6:GN$257,'Aceite Virgen'!$A$6:$A$257,"&gt;="&amp;$A280,'Aceite Virgen'!$B$6:$B$257,"&lt;="&amp;$B280)</f>
        <v>0</v>
      </c>
      <c r="GR280" s="8">
        <f>SUMIFS('Aceite Virgen'!GR$6:GR$257,'Aceite Virgen'!$A$6:$A$257,"&gt;="&amp;$A280,'Aceite Virgen'!$B$6:$B$257,"&lt;="&amp;$B280)</f>
        <v>0</v>
      </c>
      <c r="GS280" s="8">
        <f>SUMIFS('Aceite Virgen'!GS$6:GS$257,'Aceite Virgen'!$A$6:$A$257,"&gt;="&amp;$A280,'Aceite Virgen'!$B$6:$B$257,"&lt;="&amp;$B280)</f>
        <v>0</v>
      </c>
      <c r="GT280" s="8">
        <f>SUMIFS('Aceite Virgen'!GT$6:GT$257,'Aceite Virgen'!$A$6:$A$257,"&gt;="&amp;$A280,'Aceite Virgen'!$B$6:$B$257,"&lt;="&amp;$B280)</f>
        <v>0</v>
      </c>
      <c r="GU280" s="8">
        <f>SUMIFS('Aceite Virgen'!GU$6:GU$257,'Aceite Virgen'!$A$6:$A$257,"&gt;="&amp;$A280,'Aceite Virgen'!$B$6:$B$257,"&lt;="&amp;$B280)</f>
        <v>0</v>
      </c>
      <c r="GY280" s="8">
        <f>SUMIFS('Aceite Virgen'!GY$6:GY$257,'Aceite Virgen'!$A$6:$A$257,"&gt;="&amp;$A280,'Aceite Virgen'!$B$6:$B$257,"&lt;="&amp;$B280)</f>
        <v>0.32</v>
      </c>
      <c r="GZ280" s="8">
        <f>SUMIFS('Aceite Virgen'!GZ$6:GZ$257,'Aceite Virgen'!$A$6:$A$257,"&gt;="&amp;$A280,'Aceite Virgen'!$B$6:$B$257,"&lt;="&amp;$B280)</f>
        <v>0</v>
      </c>
      <c r="HA280" s="8">
        <f>SUMIFS('Aceite Virgen'!HA$6:HA$257,'Aceite Virgen'!$A$6:$A$257,"&gt;="&amp;$A280,'Aceite Virgen'!$B$6:$B$257,"&lt;="&amp;$B280)</f>
        <v>0</v>
      </c>
      <c r="HB280" s="8">
        <f>SUMIFS('Aceite Virgen'!HB$6:HB$257,'Aceite Virgen'!$A$6:$A$257,"&gt;="&amp;$A280,'Aceite Virgen'!$B$6:$B$257,"&lt;="&amp;$B280)</f>
        <v>3.52</v>
      </c>
    </row>
    <row r="281" spans="1:210" x14ac:dyDescent="0.3">
      <c r="A281" s="14">
        <f>'TAM Aceite Virgen'!B29</f>
        <v>4.0999999999999996</v>
      </c>
      <c r="B281" s="14">
        <f>'TAM Aceite Virgen'!C29</f>
        <v>4.2</v>
      </c>
      <c r="C281" s="14"/>
      <c r="D281" s="8">
        <f>SUMIFS('Aceite Virgen'!D$6:D$257,'Aceite Virgen'!$A$6:$A$257,"&gt;="&amp;$A281,'Aceite Virgen'!$B$6:$B$257,"&lt;="&amp;$B281)</f>
        <v>32.15</v>
      </c>
      <c r="E281" s="8">
        <f>SUMIFS('Aceite Virgen'!E$6:E$257,'Aceite Virgen'!$A$6:$A$257,"&gt;="&amp;$A281,'Aceite Virgen'!$B$6:$B$257,"&lt;="&amp;$B281)</f>
        <v>27.89</v>
      </c>
      <c r="F281" s="8">
        <f>SUMIFS('Aceite Virgen'!F$6:F$257,'Aceite Virgen'!$A$6:$A$257,"&gt;="&amp;$A281,'Aceite Virgen'!$B$6:$B$257,"&lt;="&amp;$B281)</f>
        <v>38.410000000000004</v>
      </c>
      <c r="G281" s="8">
        <f>SUMIFS('Aceite Virgen'!G$6:G$257,'Aceite Virgen'!$A$6:$A$257,"&gt;="&amp;$A281,'Aceite Virgen'!$B$6:$B$257,"&lt;="&amp;$B281)</f>
        <v>0.95</v>
      </c>
      <c r="H281" s="14"/>
      <c r="I281" s="14"/>
      <c r="J281" s="14"/>
      <c r="K281" s="8">
        <f>SUMIFS('Aceite Virgen'!K$6:K$257,'Aceite Virgen'!$A$6:$A$257,"&gt;="&amp;$A281,'Aceite Virgen'!$B$6:$B$257,"&lt;="&amp;$B281)</f>
        <v>8.67</v>
      </c>
      <c r="L281" s="8">
        <f>SUMIFS('Aceite Virgen'!L$6:L$257,'Aceite Virgen'!$A$6:$A$257,"&gt;="&amp;$A281,'Aceite Virgen'!$B$6:$B$257,"&lt;="&amp;$B281)</f>
        <v>20.419999999999998</v>
      </c>
      <c r="M281" s="8">
        <f>SUMIFS('Aceite Virgen'!M$6:M$257,'Aceite Virgen'!$A$6:$A$257,"&gt;="&amp;$A281,'Aceite Virgen'!$B$6:$B$257,"&lt;="&amp;$B281)</f>
        <v>5.59</v>
      </c>
      <c r="N281" s="8">
        <f>SUMIFS('Aceite Virgen'!N$6:N$257,'Aceite Virgen'!$A$6:$A$257,"&gt;="&amp;$A281,'Aceite Virgen'!$B$6:$B$257,"&lt;="&amp;$B281)</f>
        <v>22.22</v>
      </c>
      <c r="O281" s="14"/>
      <c r="P281" s="14"/>
      <c r="Q281" s="14"/>
      <c r="R281" s="8">
        <f>SUMIFS('Aceite Virgen'!R$6:R$257,'Aceite Virgen'!$A$6:$A$257,"&gt;="&amp;$A281,'Aceite Virgen'!$B$6:$B$257,"&lt;="&amp;$B281)</f>
        <v>18.580000000000002</v>
      </c>
      <c r="S281" s="8">
        <f>SUMIFS('Aceite Virgen'!S$6:S$257,'Aceite Virgen'!$A$6:$A$257,"&gt;="&amp;$A281,'Aceite Virgen'!$B$6:$B$257,"&lt;="&amp;$B281)</f>
        <v>25.509999999999998</v>
      </c>
      <c r="T281" s="8">
        <f>SUMIFS('Aceite Virgen'!T$6:T$257,'Aceite Virgen'!$A$6:$A$257,"&gt;="&amp;$A281,'Aceite Virgen'!$B$6:$B$257,"&lt;="&amp;$B281)</f>
        <v>15.08</v>
      </c>
      <c r="U281" s="8">
        <f>SUMIFS('Aceite Virgen'!U$6:U$257,'Aceite Virgen'!$A$6:$A$257,"&gt;="&amp;$A281,'Aceite Virgen'!$B$6:$B$257,"&lt;="&amp;$B281)</f>
        <v>32.4</v>
      </c>
      <c r="V281" s="14"/>
      <c r="W281" s="14"/>
      <c r="X281" s="14"/>
      <c r="Y281" s="8">
        <f>SUMIFS('Aceite Virgen'!Y$6:Y$257,'Aceite Virgen'!$A$6:$A$257,"&gt;="&amp;$A281,'Aceite Virgen'!$B$6:$B$257,"&lt;="&amp;$B281)</f>
        <v>29.34</v>
      </c>
      <c r="Z281" s="8">
        <f>SUMIFS('Aceite Virgen'!Z$6:Z$257,'Aceite Virgen'!$A$6:$A$257,"&gt;="&amp;$A281,'Aceite Virgen'!$B$6:$B$257,"&lt;="&amp;$B281)</f>
        <v>22.31</v>
      </c>
      <c r="AA281" s="8">
        <f>SUMIFS('Aceite Virgen'!AA$6:AA$257,'Aceite Virgen'!$A$6:$A$257,"&gt;="&amp;$A281,'Aceite Virgen'!$B$6:$B$257,"&lt;="&amp;$B281)</f>
        <v>29.25</v>
      </c>
      <c r="AB281" s="8">
        <f>SUMIFS('Aceite Virgen'!AB$6:AB$257,'Aceite Virgen'!$A$6:$A$257,"&gt;="&amp;$A281,'Aceite Virgen'!$B$6:$B$257,"&lt;="&amp;$B281)</f>
        <v>43.45</v>
      </c>
      <c r="AC281" s="14"/>
      <c r="AD281" s="14"/>
      <c r="AE281" s="14"/>
      <c r="AF281" s="8">
        <f>SUMIFS('Aceite Virgen'!AF$6:AF$257,'Aceite Virgen'!$A$6:$A$257,"&gt;="&amp;$A281,'Aceite Virgen'!$B$6:$B$257,"&lt;="&amp;$B281)</f>
        <v>13.299999999999999</v>
      </c>
      <c r="AG281" s="8">
        <f>SUMIFS('Aceite Virgen'!AG$6:AG$257,'Aceite Virgen'!$A$6:$A$257,"&gt;="&amp;$A281,'Aceite Virgen'!$B$6:$B$257,"&lt;="&amp;$B281)</f>
        <v>24.59</v>
      </c>
      <c r="AH281" s="8">
        <f>SUMIFS('Aceite Virgen'!AH$6:AH$257,'Aceite Virgen'!$A$6:$A$257,"&gt;="&amp;$A281,'Aceite Virgen'!$B$6:$B$257,"&lt;="&amp;$B281)</f>
        <v>10.58</v>
      </c>
      <c r="AI281" s="8">
        <f>SUMIFS('Aceite Virgen'!AI$6:AI$257,'Aceite Virgen'!$A$6:$A$257,"&gt;="&amp;$A281,'Aceite Virgen'!$B$6:$B$257,"&lt;="&amp;$B281)</f>
        <v>64.510000000000005</v>
      </c>
      <c r="AJ281" s="14"/>
      <c r="AK281" s="14"/>
      <c r="AL281" s="14"/>
      <c r="AM281" s="8">
        <f>SUMIFS('Aceite Virgen'!AM$6:AM$257,'Aceite Virgen'!$A$6:$A$257,"&gt;="&amp;$A281,'Aceite Virgen'!$B$6:$B$257,"&lt;="&amp;$B281)</f>
        <v>14.46</v>
      </c>
      <c r="AN281" s="8">
        <f>SUMIFS('Aceite Virgen'!AN$6:AN$257,'Aceite Virgen'!$A$6:$A$257,"&gt;="&amp;$A281,'Aceite Virgen'!$B$6:$B$257,"&lt;="&amp;$B281)</f>
        <v>18.880000000000003</v>
      </c>
      <c r="AO281" s="8">
        <f>SUMIFS('Aceite Virgen'!AO$6:AO$257,'Aceite Virgen'!$A$6:$A$257,"&gt;="&amp;$A281,'Aceite Virgen'!$B$6:$B$257,"&lt;="&amp;$B281)</f>
        <v>12.66</v>
      </c>
      <c r="AP281" s="8">
        <f>SUMIFS('Aceite Virgen'!AP$6:AP$257,'Aceite Virgen'!$A$6:$A$257,"&gt;="&amp;$A281,'Aceite Virgen'!$B$6:$B$257,"&lt;="&amp;$B281)</f>
        <v>40.94</v>
      </c>
      <c r="AQ281" s="14"/>
      <c r="AR281" s="14"/>
      <c r="AT281" s="8">
        <f>SUMIFS('Aceite Virgen'!AT$6:AT$257,'Aceite Virgen'!$A$6:$A$257,"&gt;="&amp;$A281,'Aceite Virgen'!$B$6:$B$257,"&lt;="&amp;$B281)</f>
        <v>10.680000000000001</v>
      </c>
      <c r="AU281" s="8">
        <f>SUMIFS('Aceite Virgen'!AU$6:AU$257,'Aceite Virgen'!$A$6:$A$257,"&gt;="&amp;$A281,'Aceite Virgen'!$B$6:$B$257,"&lt;="&amp;$B281)</f>
        <v>14.35</v>
      </c>
      <c r="AV281" s="8">
        <f>SUMIFS('Aceite Virgen'!AV$6:AV$257,'Aceite Virgen'!$A$6:$A$257,"&gt;="&amp;$A281,'Aceite Virgen'!$B$6:$B$257,"&lt;="&amp;$B281)</f>
        <v>9.69</v>
      </c>
      <c r="AW281" s="8">
        <f>SUMIFS('Aceite Virgen'!AW$6:AW$257,'Aceite Virgen'!$A$6:$A$257,"&gt;="&amp;$A281,'Aceite Virgen'!$B$6:$B$257,"&lt;="&amp;$B281)</f>
        <v>55.730000000000004</v>
      </c>
      <c r="BA281" s="8">
        <f>SUMIFS('Aceite Virgen'!BA$6:BA$257,'Aceite Virgen'!$A$6:$A$257,"&gt;="&amp;A281,'Aceite Virgen'!$B$6:$B$257,"&lt;="&amp;B281)</f>
        <v>12.540000000000001</v>
      </c>
      <c r="BB281" s="8">
        <f>SUMIFS('Aceite Virgen'!BB$6:BB$257,'Aceite Virgen'!$A$6:$A$257,"&gt;="&amp;$A281,'Aceite Virgen'!$B$6:$B$257,"&lt;="&amp;$B281)</f>
        <v>12</v>
      </c>
      <c r="BC281" s="8">
        <f>SUMIFS('Aceite Virgen'!BC$6:BC$257,'Aceite Virgen'!$A$6:$A$257,"&gt;="&amp;$A281,'Aceite Virgen'!$B$6:$B$257,"&lt;="&amp;$B281)</f>
        <v>10.71</v>
      </c>
      <c r="BD281" s="8">
        <f>SUMIFS('Aceite Virgen'!BD$6:BD$257,'Aceite Virgen'!$A$6:$A$257,"&gt;="&amp;$A281,'Aceite Virgen'!$B$6:$B$257,"&lt;="&amp;$B281)</f>
        <v>47.61</v>
      </c>
      <c r="BH281" s="8">
        <f>SUMIFS('Aceite Virgen'!BH$6:BH$257,'Aceite Virgen'!$A$6:$A$257,"&gt;="&amp;$A281,'Aceite Virgen'!$B$6:$B$257,"&lt;="&amp;$B281)</f>
        <v>14.649999999999999</v>
      </c>
      <c r="BI281" s="8">
        <f>SUMIFS('Aceite Virgen'!BI$6:BI$257,'Aceite Virgen'!$A$6:$A$257,"&gt;="&amp;$A281,'Aceite Virgen'!$B$6:$B$257,"&lt;="&amp;$B281)</f>
        <v>11.940000000000001</v>
      </c>
      <c r="BJ281" s="8">
        <f>SUMIFS('Aceite Virgen'!BJ$6:BJ$257,'Aceite Virgen'!$A$6:$A$257,"&gt;="&amp;$A281,'Aceite Virgen'!$B$6:$B$257,"&lt;="&amp;$B281)</f>
        <v>12.9</v>
      </c>
      <c r="BK281" s="8">
        <f>SUMIFS('Aceite Virgen'!BK$6:BK$257,'Aceite Virgen'!$A$6:$A$257,"&gt;="&amp;$A281,'Aceite Virgen'!$B$6:$B$257,"&lt;="&amp;$B281)</f>
        <v>72.16</v>
      </c>
      <c r="BO281" s="8">
        <f>SUMIFS('Aceite Virgen'!BO$6:BO$257,'Aceite Virgen'!$A$6:$A$257,"&gt;="&amp;$A281,'Aceite Virgen'!$B$6:$B$257,"&lt;="&amp;$B281)</f>
        <v>13.6</v>
      </c>
      <c r="BP281" s="8">
        <f>SUMIFS('Aceite Virgen'!BP$6:BP$257,'Aceite Virgen'!$A$6:$A$257,"&gt;="&amp;$A281,'Aceite Virgen'!$B$6:$B$257,"&lt;="&amp;$B281)</f>
        <v>21.1</v>
      </c>
      <c r="BQ281" s="8">
        <f>SUMIFS('Aceite Virgen'!BQ$6:BQ$257,'Aceite Virgen'!$A$6:$A$257,"&gt;="&amp;$A281,'Aceite Virgen'!$B$6:$B$257,"&lt;="&amp;$B281)</f>
        <v>12.530000000000001</v>
      </c>
      <c r="BR281" s="8">
        <f>SUMIFS('Aceite Virgen'!BR$6:BR$257,'Aceite Virgen'!$A$6:$A$257,"&gt;="&amp;$A281,'Aceite Virgen'!$B$6:$B$257,"&lt;="&amp;$B281)</f>
        <v>27.99</v>
      </c>
      <c r="BV281" s="8">
        <f>SUMIFS('Aceite Virgen'!BV$6:BV$257,'Aceite Virgen'!$A$6:$A$257,"&gt;="&amp;$A281,'Aceite Virgen'!$B$6:$B$257,"&lt;="&amp;$B281)</f>
        <v>11.469999999999999</v>
      </c>
      <c r="BW281" s="8">
        <f>SUMIFS('Aceite Virgen'!BW$6:BW$257,'Aceite Virgen'!$A$6:$A$257,"&gt;="&amp;$A281,'Aceite Virgen'!$B$6:$B$257,"&lt;="&amp;$B281)</f>
        <v>3.52</v>
      </c>
      <c r="BX281" s="8">
        <f>SUMIFS('Aceite Virgen'!BX$6:BX$257,'Aceite Virgen'!$A$6:$A$257,"&gt;="&amp;$A281,'Aceite Virgen'!$B$6:$B$257,"&lt;="&amp;$B281)</f>
        <v>11.59</v>
      </c>
      <c r="BY281" s="8">
        <f>SUMIFS('Aceite Virgen'!BY$6:BY$257,'Aceite Virgen'!$A$6:$A$257,"&gt;="&amp;$A281,'Aceite Virgen'!$B$6:$B$257,"&lt;="&amp;$B281)</f>
        <v>44.73</v>
      </c>
      <c r="CC281" s="8">
        <f>SUMIFS('Aceite Virgen'!CC$6:CC$257,'Aceite Virgen'!$A$6:$A$257,"&gt;="&amp;$A281,'Aceite Virgen'!$B$6:$B$257,"&lt;="&amp;$B281)</f>
        <v>5.0599999999999996</v>
      </c>
      <c r="CD281" s="8">
        <f>SUMIFS('Aceite Virgen'!CD$6:CD$257,'Aceite Virgen'!$A$6:$A$257,"&gt;="&amp;$A281,'Aceite Virgen'!$B$6:$B$257,"&lt;="&amp;$B281)</f>
        <v>1.05</v>
      </c>
      <c r="CE281" s="8">
        <f>SUMIFS('Aceite Virgen'!CE$6:CE$257,'Aceite Virgen'!$A$6:$A$257,"&gt;="&amp;$A281,'Aceite Virgen'!$B$6:$B$257,"&lt;="&amp;$B281)</f>
        <v>5.45</v>
      </c>
      <c r="CF281" s="8">
        <f>SUMIFS('Aceite Virgen'!CF$6:CF$257,'Aceite Virgen'!$A$6:$A$257,"&gt;="&amp;$A281,'Aceite Virgen'!$B$6:$B$257,"&lt;="&amp;$B281)</f>
        <v>7.76</v>
      </c>
      <c r="CJ281" s="8">
        <f>SUMIFS('Aceite Virgen'!CJ$6:CJ$257,'Aceite Virgen'!$A$6:$A$257,"&gt;="&amp;$A281,'Aceite Virgen'!$B$6:$B$257,"&lt;="&amp;$B281)</f>
        <v>0.19</v>
      </c>
      <c r="CK281" s="8">
        <f>SUMIFS('Aceite Virgen'!CK$6:CK$257,'Aceite Virgen'!$A$6:$A$257,"&gt;="&amp;$A281,'Aceite Virgen'!$B$6:$B$257,"&lt;="&amp;$B281)</f>
        <v>0</v>
      </c>
      <c r="CL281" s="8">
        <f>SUMIFS('Aceite Virgen'!CL$6:CL$257,'Aceite Virgen'!$A$6:$A$257,"&gt;="&amp;$A281,'Aceite Virgen'!$B$6:$B$257,"&lt;="&amp;$B281)</f>
        <v>0.23</v>
      </c>
      <c r="CM281" s="8">
        <f>SUMIFS('Aceite Virgen'!CM$6:CM$257,'Aceite Virgen'!$A$6:$A$257,"&gt;="&amp;$A281,'Aceite Virgen'!$B$6:$B$257,"&lt;="&amp;$B281)</f>
        <v>0</v>
      </c>
      <c r="CQ281" s="8">
        <f>SUMIFS('Aceite Virgen'!CQ$6:CQ$257,'Aceite Virgen'!$A$6:$A$257,"&gt;="&amp;$A281,'Aceite Virgen'!$B$6:$B$257,"&lt;="&amp;$B281)</f>
        <v>0.55000000000000004</v>
      </c>
      <c r="CR281" s="8">
        <f>SUMIFS('Aceite Virgen'!CR$6:CR$257,'Aceite Virgen'!$A$6:$A$257,"&gt;="&amp;$A281,'Aceite Virgen'!$B$6:$B$257,"&lt;="&amp;$B281)</f>
        <v>0</v>
      </c>
      <c r="CS281" s="8">
        <f>SUMIFS('Aceite Virgen'!CS$6:CS$257,'Aceite Virgen'!$A$6:$A$257,"&gt;="&amp;$A281,'Aceite Virgen'!$B$6:$B$257,"&lt;="&amp;$B281)</f>
        <v>0.46</v>
      </c>
      <c r="CT281" s="8">
        <f>SUMIFS('Aceite Virgen'!CT$6:CT$257,'Aceite Virgen'!$A$6:$A$257,"&gt;="&amp;$A281,'Aceite Virgen'!$B$6:$B$257,"&lt;="&amp;$B281)</f>
        <v>0</v>
      </c>
      <c r="CX281" s="8">
        <f>SUMIFS('Aceite Virgen'!CX$6:CX$257,'Aceite Virgen'!$A$6:$A$257,"&gt;="&amp;$A281,'Aceite Virgen'!$B$6:$B$257,"&lt;="&amp;$B281)</f>
        <v>0.67</v>
      </c>
      <c r="CY281" s="8">
        <f>SUMIFS('Aceite Virgen'!CY$6:CY$257,'Aceite Virgen'!$A$6:$A$257,"&gt;="&amp;$A281,'Aceite Virgen'!$B$6:$B$257,"&lt;="&amp;$B281)</f>
        <v>0</v>
      </c>
      <c r="CZ281" s="8">
        <f>SUMIFS('Aceite Virgen'!CZ$6:CZ$257,'Aceite Virgen'!$A$6:$A$257,"&gt;="&amp;$A281,'Aceite Virgen'!$B$6:$B$257,"&lt;="&amp;$B281)</f>
        <v>0.94</v>
      </c>
      <c r="DA281" s="8">
        <f>SUMIFS('Aceite Virgen'!DA$6:DA$257,'Aceite Virgen'!$A$6:$A$257,"&gt;="&amp;$A281,'Aceite Virgen'!$B$6:$B$257,"&lt;="&amp;$B281)</f>
        <v>0</v>
      </c>
      <c r="DE281" s="8">
        <f>SUMIFS('Aceite Virgen'!DE$6:DE$257,'Aceite Virgen'!$A$6:$A$257,"&gt;="&amp;$A281,'Aceite Virgen'!$B$6:$B$257,"&lt;="&amp;$B281)</f>
        <v>0.24</v>
      </c>
      <c r="DF281" s="8">
        <f>SUMIFS('Aceite Virgen'!DF$6:DF$257,'Aceite Virgen'!$A$6:$A$257,"&gt;="&amp;$A281,'Aceite Virgen'!$B$6:$B$257,"&lt;="&amp;$B281)</f>
        <v>0</v>
      </c>
      <c r="DG281" s="8">
        <f>SUMIFS('Aceite Virgen'!DG$6:DG$257,'Aceite Virgen'!$A$6:$A$257,"&gt;="&amp;$A281,'Aceite Virgen'!$B$6:$B$257,"&lt;="&amp;$B281)</f>
        <v>0.13</v>
      </c>
      <c r="DH281" s="8">
        <f>SUMIFS('Aceite Virgen'!DH$6:DH$257,'Aceite Virgen'!$A$6:$A$257,"&gt;="&amp;$A281,'Aceite Virgen'!$B$6:$B$257,"&lt;="&amp;$B281)</f>
        <v>0</v>
      </c>
      <c r="DL281" s="8">
        <f>SUMIFS('Aceite Virgen'!DL$6:DL$257,'Aceite Virgen'!$A$6:$A$257,"&gt;="&amp;$A281,'Aceite Virgen'!$B$6:$B$257,"&lt;="&amp;$B281)</f>
        <v>0</v>
      </c>
      <c r="DM281" s="8">
        <f>SUMIFS('Aceite Virgen'!DM$6:DM$257,'Aceite Virgen'!$A$6:$A$257,"&gt;="&amp;$A281,'Aceite Virgen'!$B$6:$B$257,"&lt;="&amp;$B281)</f>
        <v>0</v>
      </c>
      <c r="DN281" s="8">
        <f>SUMIFS('Aceite Virgen'!DN$6:DN$257,'Aceite Virgen'!$A$6:$A$257,"&gt;="&amp;$A281,'Aceite Virgen'!$B$6:$B$257,"&lt;="&amp;$B281)</f>
        <v>0</v>
      </c>
      <c r="DO281" s="8">
        <f>SUMIFS('Aceite Virgen'!DO$6:DO$257,'Aceite Virgen'!$A$6:$A$257,"&gt;="&amp;$A281,'Aceite Virgen'!$B$6:$B$257,"&lt;="&amp;$B281)</f>
        <v>0</v>
      </c>
      <c r="DS281" s="8">
        <f>SUMIFS('Aceite Virgen'!DS$6:DS$257,'Aceite Virgen'!$A$6:$A$257,"&gt;="&amp;$A281,'Aceite Virgen'!$B$6:$B$257,"&lt;="&amp;$B281)</f>
        <v>0.43</v>
      </c>
      <c r="DT281" s="8">
        <f>SUMIFS('Aceite Virgen'!DT$6:DT$257,'Aceite Virgen'!$A$6:$A$257,"&gt;="&amp;$A281,'Aceite Virgen'!$B$6:$B$257,"&lt;="&amp;$B281)</f>
        <v>0</v>
      </c>
      <c r="DU281" s="8">
        <f>SUMIFS('Aceite Virgen'!DU$6:DU$257,'Aceite Virgen'!$A$6:$A$257,"&gt;="&amp;$A281,'Aceite Virgen'!$B$6:$B$257,"&lt;="&amp;$B281)</f>
        <v>0</v>
      </c>
      <c r="DV281" s="8">
        <f>SUMIFS('Aceite Virgen'!DV$6:DV$257,'Aceite Virgen'!$A$6:$A$257,"&gt;="&amp;$A281,'Aceite Virgen'!$B$6:$B$257,"&lt;="&amp;$B281)</f>
        <v>7.43</v>
      </c>
      <c r="DZ281" s="8">
        <f>SUMIFS('Aceite Virgen'!DZ$6:DZ$257,'Aceite Virgen'!$A$6:$A$257,"&gt;="&amp;$A281,'Aceite Virgen'!$B$6:$B$257,"&lt;="&amp;$B281)</f>
        <v>0</v>
      </c>
      <c r="EA281" s="8">
        <f>SUMIFS('Aceite Virgen'!EA$6:EA$257,'Aceite Virgen'!$A$6:$A$257,"&gt;="&amp;$A281,'Aceite Virgen'!$B$6:$B$257,"&lt;="&amp;$B281)</f>
        <v>0</v>
      </c>
      <c r="EB281" s="8">
        <f>SUMIFS('Aceite Virgen'!EB$6:EB$257,'Aceite Virgen'!$A$6:$A$257,"&gt;="&amp;$A281,'Aceite Virgen'!$B$6:$B$257,"&lt;="&amp;$B281)</f>
        <v>0</v>
      </c>
      <c r="EC281" s="8">
        <f>SUMIFS('Aceite Virgen'!EC$6:EC$257,'Aceite Virgen'!$A$6:$A$257,"&gt;="&amp;$A281,'Aceite Virgen'!$B$6:$B$257,"&lt;="&amp;$B281)</f>
        <v>0</v>
      </c>
      <c r="EG281" s="8">
        <f>SUMIFS('Aceite Virgen'!EG$6:EG$257,'Aceite Virgen'!$A$6:$A$257,"&gt;="&amp;$A281,'Aceite Virgen'!$B$6:$B$257,"&lt;="&amp;$B281)</f>
        <v>0</v>
      </c>
      <c r="EH281" s="8">
        <f>SUMIFS('Aceite Virgen'!EH$6:EH$257,'Aceite Virgen'!$A$6:$A$257,"&gt;="&amp;$A281,'Aceite Virgen'!$B$6:$B$257,"&lt;="&amp;$B281)</f>
        <v>0</v>
      </c>
      <c r="EI281" s="8">
        <f>SUMIFS('Aceite Virgen'!EI$6:EI$257,'Aceite Virgen'!$A$6:$A$257,"&gt;="&amp;$A281,'Aceite Virgen'!$B$6:$B$257,"&lt;="&amp;$B281)</f>
        <v>0</v>
      </c>
      <c r="EJ281" s="8">
        <f>SUMIFS('Aceite Virgen'!EJ$6:EJ$257,'Aceite Virgen'!$A$6:$A$257,"&gt;="&amp;$A281,'Aceite Virgen'!$B$6:$B$257,"&lt;="&amp;$B281)</f>
        <v>0</v>
      </c>
      <c r="EN281" s="8">
        <f>SUMIFS('Aceite Virgen'!EN$6:EN$257,'Aceite Virgen'!$A$6:$A$257,"&gt;="&amp;$A281,'Aceite Virgen'!$B$6:$B$257,"&lt;="&amp;$B281)</f>
        <v>0.34</v>
      </c>
      <c r="EO281" s="8">
        <f>SUMIFS('Aceite Virgen'!EO$6:EO$257,'Aceite Virgen'!$A$6:$A$257,"&gt;="&amp;$A281,'Aceite Virgen'!$B$6:$B$257,"&lt;="&amp;$B281)</f>
        <v>0</v>
      </c>
      <c r="EP281" s="8">
        <f>SUMIFS('Aceite Virgen'!EP$6:EP$257,'Aceite Virgen'!$A$6:$A$257,"&gt;="&amp;$A281,'Aceite Virgen'!$B$6:$B$257,"&lt;="&amp;$B281)</f>
        <v>0</v>
      </c>
      <c r="EQ281" s="8">
        <f>SUMIFS('Aceite Virgen'!EQ$6:EQ$257,'Aceite Virgen'!$A$6:$A$257,"&gt;="&amp;$A281,'Aceite Virgen'!$B$6:$B$257,"&lt;="&amp;$B281)</f>
        <v>0</v>
      </c>
      <c r="EU281" s="8">
        <f>SUMIFS('Aceite Virgen'!EU$6:EU$257,'Aceite Virgen'!$A$6:$A$257,"&gt;="&amp;$A281,'Aceite Virgen'!$B$6:$B$257,"&lt;="&amp;$B281)</f>
        <v>1.82</v>
      </c>
      <c r="EV281" s="8">
        <f>SUMIFS('Aceite Virgen'!EV$6:EV$257,'Aceite Virgen'!$A$6:$A$257,"&gt;="&amp;$A281,'Aceite Virgen'!$B$6:$B$257,"&lt;="&amp;$B281)</f>
        <v>2.7</v>
      </c>
      <c r="EW281" s="8">
        <f>SUMIFS('Aceite Virgen'!EW$6:EW$257,'Aceite Virgen'!$A$6:$A$257,"&gt;="&amp;$A281,'Aceite Virgen'!$B$6:$B$257,"&lt;="&amp;$B281)</f>
        <v>0.66</v>
      </c>
      <c r="EX281" s="8">
        <f>SUMIFS('Aceite Virgen'!EX$6:EX$257,'Aceite Virgen'!$A$6:$A$257,"&gt;="&amp;$A281,'Aceite Virgen'!$B$6:$B$257,"&lt;="&amp;$B281)</f>
        <v>4.7699999999999996</v>
      </c>
      <c r="FB281" s="8">
        <f>SUMIFS('Aceite Virgen'!FB$6:FB$257,'Aceite Virgen'!$A$6:$A$257,"&gt;="&amp;$A281,'Aceite Virgen'!$B$6:$B$257,"&lt;="&amp;$B281)</f>
        <v>0.12</v>
      </c>
      <c r="FC281" s="8">
        <f>SUMIFS('Aceite Virgen'!FC$6:FC$257,'Aceite Virgen'!$A$6:$A$257,"&gt;="&amp;$A281,'Aceite Virgen'!$B$6:$B$257,"&lt;="&amp;$B281)</f>
        <v>0.67</v>
      </c>
      <c r="FD281" s="8">
        <f>SUMIFS('Aceite Virgen'!FD$6:FD$257,'Aceite Virgen'!$A$6:$A$257,"&gt;="&amp;$A281,'Aceite Virgen'!$B$6:$B$257,"&lt;="&amp;$B281)</f>
        <v>0</v>
      </c>
      <c r="FE281" s="8">
        <f>SUMIFS('Aceite Virgen'!FE$6:FE$257,'Aceite Virgen'!$A$6:$A$257,"&gt;="&amp;$A281,'Aceite Virgen'!$B$6:$B$257,"&lt;="&amp;$B281)</f>
        <v>0</v>
      </c>
      <c r="FI281" s="8">
        <f>SUMIFS('Aceite Virgen'!FI$6:FI$257,'Aceite Virgen'!$A$6:$A$257,"&gt;="&amp;$A281,'Aceite Virgen'!$B$6:$B$257,"&lt;="&amp;$B281)</f>
        <v>0.76</v>
      </c>
      <c r="FJ281" s="8">
        <f>SUMIFS('Aceite Virgen'!FJ$6:FJ$257,'Aceite Virgen'!$A$6:$A$257,"&gt;="&amp;$A281,'Aceite Virgen'!$B$6:$B$257,"&lt;="&amp;$B281)</f>
        <v>2.62</v>
      </c>
      <c r="FK281" s="8">
        <f>SUMIFS('Aceite Virgen'!FK$6:FK$257,'Aceite Virgen'!$A$6:$A$257,"&gt;="&amp;$A281,'Aceite Virgen'!$B$6:$B$257,"&lt;="&amp;$B281)</f>
        <v>0.35</v>
      </c>
      <c r="FL281" s="8">
        <f>SUMIFS('Aceite Virgen'!FL$6:FL$257,'Aceite Virgen'!$A$6:$A$257,"&gt;="&amp;$A281,'Aceite Virgen'!$B$6:$B$257,"&lt;="&amp;$B281)</f>
        <v>0</v>
      </c>
      <c r="FP281" s="8">
        <f>SUMIFS('Aceite Virgen'!FP$6:FP$257,'Aceite Virgen'!$A$6:$A$257,"&gt;="&amp;$A281,'Aceite Virgen'!$B$6:$B$257,"&lt;="&amp;$B281)</f>
        <v>0.38</v>
      </c>
      <c r="FQ281" s="8">
        <f>SUMIFS('Aceite Virgen'!FQ$6:FQ$257,'Aceite Virgen'!$A$6:$A$257,"&gt;="&amp;$A281,'Aceite Virgen'!$B$6:$B$257,"&lt;="&amp;$B281)</f>
        <v>0</v>
      </c>
      <c r="FR281" s="8">
        <f>SUMIFS('Aceite Virgen'!FR$6:FR$257,'Aceite Virgen'!$A$6:$A$257,"&gt;="&amp;$A281,'Aceite Virgen'!$B$6:$B$257,"&lt;="&amp;$B281)</f>
        <v>0.56999999999999995</v>
      </c>
      <c r="FS281" s="8">
        <f>SUMIFS('Aceite Virgen'!FS$6:FS$257,'Aceite Virgen'!$A$6:$A$257,"&gt;="&amp;$A281,'Aceite Virgen'!$B$6:$B$257,"&lt;="&amp;$B281)</f>
        <v>0</v>
      </c>
      <c r="FW281" s="8">
        <f>SUMIFS('Aceite Virgen'!FW$6:FW$257,'Aceite Virgen'!$A$6:$A$257,"&gt;="&amp;$A281,'Aceite Virgen'!$B$6:$B$257,"&lt;="&amp;$B281)</f>
        <v>1.02</v>
      </c>
      <c r="FX281" s="8">
        <f>SUMIFS('Aceite Virgen'!FX$6:FX$257,'Aceite Virgen'!$A$6:$A$257,"&gt;="&amp;$A281,'Aceite Virgen'!$B$6:$B$257,"&lt;="&amp;$B281)</f>
        <v>0</v>
      </c>
      <c r="FY281" s="8">
        <f>SUMIFS('Aceite Virgen'!FY$6:FY$257,'Aceite Virgen'!$A$6:$A$257,"&gt;="&amp;$A281,'Aceite Virgen'!$B$6:$B$257,"&lt;="&amp;$B281)</f>
        <v>1.4</v>
      </c>
      <c r="FZ281" s="8">
        <f>SUMIFS('Aceite Virgen'!FZ$6:FZ$257,'Aceite Virgen'!$A$6:$A$257,"&gt;="&amp;$A281,'Aceite Virgen'!$B$6:$B$257,"&lt;="&amp;$B281)</f>
        <v>0</v>
      </c>
      <c r="GD281" s="8">
        <f>SUMIFS('Aceite Virgen'!GD$6:GD$257,'Aceite Virgen'!$A$6:$A$257,"&gt;="&amp;$A281,'Aceite Virgen'!$B$6:$B$257,"&lt;="&amp;$B281)</f>
        <v>0.51</v>
      </c>
      <c r="GE281" s="8">
        <f>SUMIFS('Aceite Virgen'!GE$6:GE$257,'Aceite Virgen'!$A$6:$A$257,"&gt;="&amp;$A281,'Aceite Virgen'!$B$6:$B$257,"&lt;="&amp;$B281)</f>
        <v>1.56</v>
      </c>
      <c r="GF281" s="8">
        <f>SUMIFS('Aceite Virgen'!GF$6:GF$257,'Aceite Virgen'!$A$6:$A$257,"&gt;="&amp;$A281,'Aceite Virgen'!$B$6:$B$257,"&lt;="&amp;$B281)</f>
        <v>0</v>
      </c>
      <c r="GG281" s="8">
        <f>SUMIFS('Aceite Virgen'!GG$6:GG$257,'Aceite Virgen'!$A$6:$A$257,"&gt;="&amp;$A281,'Aceite Virgen'!$B$6:$B$257,"&lt;="&amp;$B281)</f>
        <v>0</v>
      </c>
      <c r="GK281" s="8">
        <f>SUMIFS('Aceite Virgen'!GK$6:GK$257,'Aceite Virgen'!$A$6:$A$257,"&gt;="&amp;$A281,'Aceite Virgen'!$B$6:$B$257,"&lt;="&amp;$B281)</f>
        <v>0.3</v>
      </c>
      <c r="GL281" s="8">
        <f>SUMIFS('Aceite Virgen'!GL$6:GL$257,'Aceite Virgen'!$A$6:$A$257,"&gt;="&amp;$A281,'Aceite Virgen'!$B$6:$B$257,"&lt;="&amp;$B281)</f>
        <v>0</v>
      </c>
      <c r="GM281" s="8">
        <f>SUMIFS('Aceite Virgen'!GM$6:GM$257,'Aceite Virgen'!$A$6:$A$257,"&gt;="&amp;$A281,'Aceite Virgen'!$B$6:$B$257,"&lt;="&amp;$B281)</f>
        <v>0</v>
      </c>
      <c r="GN281" s="8">
        <f>SUMIFS('Aceite Virgen'!GN$6:GN$257,'Aceite Virgen'!$A$6:$A$257,"&gt;="&amp;$A281,'Aceite Virgen'!$B$6:$B$257,"&lt;="&amp;$B281)</f>
        <v>1.96</v>
      </c>
      <c r="GR281" s="8">
        <f>SUMIFS('Aceite Virgen'!GR$6:GR$257,'Aceite Virgen'!$A$6:$A$257,"&gt;="&amp;$A281,'Aceite Virgen'!$B$6:$B$257,"&lt;="&amp;$B281)</f>
        <v>3.05</v>
      </c>
      <c r="GS281" s="8">
        <f>SUMIFS('Aceite Virgen'!GS$6:GS$257,'Aceite Virgen'!$A$6:$A$257,"&gt;="&amp;$A281,'Aceite Virgen'!$B$6:$B$257,"&lt;="&amp;$B281)</f>
        <v>0</v>
      </c>
      <c r="GT281" s="8">
        <f>SUMIFS('Aceite Virgen'!GT$6:GT$257,'Aceite Virgen'!$A$6:$A$257,"&gt;="&amp;$A281,'Aceite Virgen'!$B$6:$B$257,"&lt;="&amp;$B281)</f>
        <v>2.9699999999999998</v>
      </c>
      <c r="GU281" s="8">
        <f>SUMIFS('Aceite Virgen'!GU$6:GU$257,'Aceite Virgen'!$A$6:$A$257,"&gt;="&amp;$A281,'Aceite Virgen'!$B$6:$B$257,"&lt;="&amp;$B281)</f>
        <v>5.77</v>
      </c>
      <c r="GY281" s="8">
        <f>SUMIFS('Aceite Virgen'!GY$6:GY$257,'Aceite Virgen'!$A$6:$A$257,"&gt;="&amp;$A281,'Aceite Virgen'!$B$6:$B$257,"&lt;="&amp;$B281)</f>
        <v>0.17</v>
      </c>
      <c r="GZ281" s="8">
        <f>SUMIFS('Aceite Virgen'!GZ$6:GZ$257,'Aceite Virgen'!$A$6:$A$257,"&gt;="&amp;$A281,'Aceite Virgen'!$B$6:$B$257,"&lt;="&amp;$B281)</f>
        <v>0</v>
      </c>
      <c r="HA281" s="8">
        <f>SUMIFS('Aceite Virgen'!HA$6:HA$257,'Aceite Virgen'!$A$6:$A$257,"&gt;="&amp;$A281,'Aceite Virgen'!$B$6:$B$257,"&lt;="&amp;$B281)</f>
        <v>0.22</v>
      </c>
      <c r="HB281" s="8">
        <f>SUMIFS('Aceite Virgen'!HB$6:HB$257,'Aceite Virgen'!$A$6:$A$257,"&gt;="&amp;$A281,'Aceite Virgen'!$B$6:$B$257,"&lt;="&amp;$B281)</f>
        <v>0</v>
      </c>
    </row>
    <row r="282" spans="1:210" x14ac:dyDescent="0.3">
      <c r="A282" s="14">
        <f>'TAM Aceite Virgen'!B30</f>
        <v>4.2</v>
      </c>
      <c r="B282" s="14">
        <f>'TAM Aceite Virgen'!C30</f>
        <v>4.3</v>
      </c>
      <c r="C282" s="14"/>
      <c r="D282" s="8">
        <f>SUMIFS('Aceite Virgen'!D$6:D$257,'Aceite Virgen'!$A$6:$A$257,"&gt;="&amp;$A282,'Aceite Virgen'!$B$6:$B$257,"&lt;="&amp;$B282)</f>
        <v>7.59</v>
      </c>
      <c r="E282" s="8">
        <f>SUMIFS('Aceite Virgen'!E$6:E$257,'Aceite Virgen'!$A$6:$A$257,"&gt;="&amp;$A282,'Aceite Virgen'!$B$6:$B$257,"&lt;="&amp;$B282)</f>
        <v>2.4300000000000002</v>
      </c>
      <c r="F282" s="8">
        <f>SUMIFS('Aceite Virgen'!F$6:F$257,'Aceite Virgen'!$A$6:$A$257,"&gt;="&amp;$A282,'Aceite Virgen'!$B$6:$B$257,"&lt;="&amp;$B282)</f>
        <v>9.8500000000000014</v>
      </c>
      <c r="G282" s="8">
        <f>SUMIFS('Aceite Virgen'!G$6:G$257,'Aceite Virgen'!$A$6:$A$257,"&gt;="&amp;$A282,'Aceite Virgen'!$B$6:$B$257,"&lt;="&amp;$B282)</f>
        <v>0</v>
      </c>
      <c r="H282" s="14"/>
      <c r="I282" s="14"/>
      <c r="J282" s="14"/>
      <c r="K282" s="8">
        <f>SUMIFS('Aceite Virgen'!K$6:K$257,'Aceite Virgen'!$A$6:$A$257,"&gt;="&amp;$A282,'Aceite Virgen'!$B$6:$B$257,"&lt;="&amp;$B282)</f>
        <v>40.129999999999995</v>
      </c>
      <c r="L282" s="8">
        <f>SUMIFS('Aceite Virgen'!L$6:L$257,'Aceite Virgen'!$A$6:$A$257,"&gt;="&amp;$A282,'Aceite Virgen'!$B$6:$B$257,"&lt;="&amp;$B282)</f>
        <v>0</v>
      </c>
      <c r="M282" s="8">
        <f>SUMIFS('Aceite Virgen'!M$6:M$257,'Aceite Virgen'!$A$6:$A$257,"&gt;="&amp;$A282,'Aceite Virgen'!$B$6:$B$257,"&lt;="&amp;$B282)</f>
        <v>52.21</v>
      </c>
      <c r="N282" s="8">
        <f>SUMIFS('Aceite Virgen'!N$6:N$257,'Aceite Virgen'!$A$6:$A$257,"&gt;="&amp;$A282,'Aceite Virgen'!$B$6:$B$257,"&lt;="&amp;$B282)</f>
        <v>5.86</v>
      </c>
      <c r="O282" s="14"/>
      <c r="P282" s="14"/>
      <c r="Q282" s="14"/>
      <c r="R282" s="8">
        <f>SUMIFS('Aceite Virgen'!R$6:R$257,'Aceite Virgen'!$A$6:$A$257,"&gt;="&amp;$A282,'Aceite Virgen'!$B$6:$B$257,"&lt;="&amp;$B282)</f>
        <v>16.66</v>
      </c>
      <c r="S282" s="8">
        <f>SUMIFS('Aceite Virgen'!S$6:S$257,'Aceite Virgen'!$A$6:$A$257,"&gt;="&amp;$A282,'Aceite Virgen'!$B$6:$B$257,"&lt;="&amp;$B282)</f>
        <v>4.67</v>
      </c>
      <c r="T282" s="8">
        <f>SUMIFS('Aceite Virgen'!T$6:T$257,'Aceite Virgen'!$A$6:$A$257,"&gt;="&amp;$A282,'Aceite Virgen'!$B$6:$B$257,"&lt;="&amp;$B282)</f>
        <v>21.02</v>
      </c>
      <c r="U282" s="8">
        <f>SUMIFS('Aceite Virgen'!U$6:U$257,'Aceite Virgen'!$A$6:$A$257,"&gt;="&amp;$A282,'Aceite Virgen'!$B$6:$B$257,"&lt;="&amp;$B282)</f>
        <v>5.2</v>
      </c>
      <c r="V282" s="14"/>
      <c r="W282" s="14"/>
      <c r="X282" s="14"/>
      <c r="Y282" s="8">
        <f>SUMIFS('Aceite Virgen'!Y$6:Y$257,'Aceite Virgen'!$A$6:$A$257,"&gt;="&amp;$A282,'Aceite Virgen'!$B$6:$B$257,"&lt;="&amp;$B282)</f>
        <v>7.29</v>
      </c>
      <c r="Z282" s="8">
        <f>SUMIFS('Aceite Virgen'!Z$6:Z$257,'Aceite Virgen'!$A$6:$A$257,"&gt;="&amp;$A282,'Aceite Virgen'!$B$6:$B$257,"&lt;="&amp;$B282)</f>
        <v>0.57999999999999996</v>
      </c>
      <c r="AA282" s="8">
        <f>SUMIFS('Aceite Virgen'!AA$6:AA$257,'Aceite Virgen'!$A$6:$A$257,"&gt;="&amp;$A282,'Aceite Virgen'!$B$6:$B$257,"&lt;="&amp;$B282)</f>
        <v>6.83</v>
      </c>
      <c r="AB282" s="8">
        <f>SUMIFS('Aceite Virgen'!AB$6:AB$257,'Aceite Virgen'!$A$6:$A$257,"&gt;="&amp;$A282,'Aceite Virgen'!$B$6:$B$257,"&lt;="&amp;$B282)</f>
        <v>30.86</v>
      </c>
      <c r="AC282" s="14"/>
      <c r="AD282" s="14"/>
      <c r="AE282" s="14"/>
      <c r="AF282" s="8">
        <f>SUMIFS('Aceite Virgen'!AF$6:AF$257,'Aceite Virgen'!$A$6:$A$257,"&gt;="&amp;$A282,'Aceite Virgen'!$B$6:$B$257,"&lt;="&amp;$B282)</f>
        <v>3.54</v>
      </c>
      <c r="AG282" s="8">
        <f>SUMIFS('Aceite Virgen'!AG$6:AG$257,'Aceite Virgen'!$A$6:$A$257,"&gt;="&amp;$A282,'Aceite Virgen'!$B$6:$B$257,"&lt;="&amp;$B282)</f>
        <v>2.1800000000000002</v>
      </c>
      <c r="AH282" s="8">
        <f>SUMIFS('Aceite Virgen'!AH$6:AH$257,'Aceite Virgen'!$A$6:$A$257,"&gt;="&amp;$A282,'Aceite Virgen'!$B$6:$B$257,"&lt;="&amp;$B282)</f>
        <v>3.15</v>
      </c>
      <c r="AI282" s="8">
        <f>SUMIFS('Aceite Virgen'!AI$6:AI$257,'Aceite Virgen'!$A$6:$A$257,"&gt;="&amp;$A282,'Aceite Virgen'!$B$6:$B$257,"&lt;="&amp;$B282)</f>
        <v>21.41</v>
      </c>
      <c r="AJ282" s="14"/>
      <c r="AK282" s="14"/>
      <c r="AL282" s="14"/>
      <c r="AM282" s="8">
        <f>SUMIFS('Aceite Virgen'!AM$6:AM$257,'Aceite Virgen'!$A$6:$A$257,"&gt;="&amp;$A282,'Aceite Virgen'!$B$6:$B$257,"&lt;="&amp;$B282)</f>
        <v>2.6</v>
      </c>
      <c r="AN282" s="8">
        <f>SUMIFS('Aceite Virgen'!AN$6:AN$257,'Aceite Virgen'!$A$6:$A$257,"&gt;="&amp;$A282,'Aceite Virgen'!$B$6:$B$257,"&lt;="&amp;$B282)</f>
        <v>0.95</v>
      </c>
      <c r="AO282" s="8">
        <f>SUMIFS('Aceite Virgen'!AO$6:AO$257,'Aceite Virgen'!$A$6:$A$257,"&gt;="&amp;$A282,'Aceite Virgen'!$B$6:$B$257,"&lt;="&amp;$B282)</f>
        <v>2.9400000000000004</v>
      </c>
      <c r="AP282" s="8">
        <f>SUMIFS('Aceite Virgen'!AP$6:AP$257,'Aceite Virgen'!$A$6:$A$257,"&gt;="&amp;$A282,'Aceite Virgen'!$B$6:$B$257,"&lt;="&amp;$B282)</f>
        <v>0.8</v>
      </c>
      <c r="AQ282" s="14"/>
      <c r="AR282" s="14"/>
      <c r="AT282" s="8">
        <f>SUMIFS('Aceite Virgen'!AT$6:AT$257,'Aceite Virgen'!$A$6:$A$257,"&gt;="&amp;$A282,'Aceite Virgen'!$B$6:$B$257,"&lt;="&amp;$B282)</f>
        <v>2.02</v>
      </c>
      <c r="AU282" s="8">
        <f>SUMIFS('Aceite Virgen'!AU$6:AU$257,'Aceite Virgen'!$A$6:$A$257,"&gt;="&amp;$A282,'Aceite Virgen'!$B$6:$B$257,"&lt;="&amp;$B282)</f>
        <v>0</v>
      </c>
      <c r="AV282" s="8">
        <f>SUMIFS('Aceite Virgen'!AV$6:AV$257,'Aceite Virgen'!$A$6:$A$257,"&gt;="&amp;$A282,'Aceite Virgen'!$B$6:$B$257,"&lt;="&amp;$B282)</f>
        <v>2.4</v>
      </c>
      <c r="AW282" s="8">
        <f>SUMIFS('Aceite Virgen'!AW$6:AW$257,'Aceite Virgen'!$A$6:$A$257,"&gt;="&amp;$A282,'Aceite Virgen'!$B$6:$B$257,"&lt;="&amp;$B282)</f>
        <v>0</v>
      </c>
      <c r="BA282" s="8">
        <f>SUMIFS('Aceite Virgen'!BA$6:BA$257,'Aceite Virgen'!$A$6:$A$257,"&gt;="&amp;A282,'Aceite Virgen'!$B$6:$B$257,"&lt;="&amp;B282)</f>
        <v>2.5100000000000002</v>
      </c>
      <c r="BB282" s="8">
        <f>SUMIFS('Aceite Virgen'!BB$6:BB$257,'Aceite Virgen'!$A$6:$A$257,"&gt;="&amp;$A282,'Aceite Virgen'!$B$6:$B$257,"&lt;="&amp;$B282)</f>
        <v>8.09</v>
      </c>
      <c r="BC282" s="8">
        <f>SUMIFS('Aceite Virgen'!BC$6:BC$257,'Aceite Virgen'!$A$6:$A$257,"&gt;="&amp;$A282,'Aceite Virgen'!$B$6:$B$257,"&lt;="&amp;$B282)</f>
        <v>1.9700000000000002</v>
      </c>
      <c r="BD282" s="8">
        <f>SUMIFS('Aceite Virgen'!BD$6:BD$257,'Aceite Virgen'!$A$6:$A$257,"&gt;="&amp;$A282,'Aceite Virgen'!$B$6:$B$257,"&lt;="&amp;$B282)</f>
        <v>0</v>
      </c>
      <c r="BH282" s="8">
        <f>SUMIFS('Aceite Virgen'!BH$6:BH$257,'Aceite Virgen'!$A$6:$A$257,"&gt;="&amp;$A282,'Aceite Virgen'!$B$6:$B$257,"&lt;="&amp;$B282)</f>
        <v>1.02</v>
      </c>
      <c r="BI282" s="8">
        <f>SUMIFS('Aceite Virgen'!BI$6:BI$257,'Aceite Virgen'!$A$6:$A$257,"&gt;="&amp;$A282,'Aceite Virgen'!$B$6:$B$257,"&lt;="&amp;$B282)</f>
        <v>0</v>
      </c>
      <c r="BJ282" s="8">
        <f>SUMIFS('Aceite Virgen'!BJ$6:BJ$257,'Aceite Virgen'!$A$6:$A$257,"&gt;="&amp;$A282,'Aceite Virgen'!$B$6:$B$257,"&lt;="&amp;$B282)</f>
        <v>1.07</v>
      </c>
      <c r="BK282" s="8">
        <f>SUMIFS('Aceite Virgen'!BK$6:BK$257,'Aceite Virgen'!$A$6:$A$257,"&gt;="&amp;$A282,'Aceite Virgen'!$B$6:$B$257,"&lt;="&amp;$B282)</f>
        <v>2.2999999999999998</v>
      </c>
      <c r="BO282" s="8">
        <f>SUMIFS('Aceite Virgen'!BO$6:BO$257,'Aceite Virgen'!$A$6:$A$257,"&gt;="&amp;$A282,'Aceite Virgen'!$B$6:$B$257,"&lt;="&amp;$B282)</f>
        <v>1.38</v>
      </c>
      <c r="BP282" s="8">
        <f>SUMIFS('Aceite Virgen'!BP$6:BP$257,'Aceite Virgen'!$A$6:$A$257,"&gt;="&amp;$A282,'Aceite Virgen'!$B$6:$B$257,"&lt;="&amp;$B282)</f>
        <v>3.26</v>
      </c>
      <c r="BQ282" s="8">
        <f>SUMIFS('Aceite Virgen'!BQ$6:BQ$257,'Aceite Virgen'!$A$6:$A$257,"&gt;="&amp;$A282,'Aceite Virgen'!$B$6:$B$257,"&lt;="&amp;$B282)</f>
        <v>0.56000000000000005</v>
      </c>
      <c r="BR282" s="8">
        <f>SUMIFS('Aceite Virgen'!BR$6:BR$257,'Aceite Virgen'!$A$6:$A$257,"&gt;="&amp;$A282,'Aceite Virgen'!$B$6:$B$257,"&lt;="&amp;$B282)</f>
        <v>6.95</v>
      </c>
      <c r="BV282" s="8">
        <f>SUMIFS('Aceite Virgen'!BV$6:BV$257,'Aceite Virgen'!$A$6:$A$257,"&gt;="&amp;$A282,'Aceite Virgen'!$B$6:$B$257,"&lt;="&amp;$B282)</f>
        <v>0.28000000000000003</v>
      </c>
      <c r="BW282" s="8">
        <f>SUMIFS('Aceite Virgen'!BW$6:BW$257,'Aceite Virgen'!$A$6:$A$257,"&gt;="&amp;$A282,'Aceite Virgen'!$B$6:$B$257,"&lt;="&amp;$B282)</f>
        <v>1.39</v>
      </c>
      <c r="BX282" s="8">
        <f>SUMIFS('Aceite Virgen'!BX$6:BX$257,'Aceite Virgen'!$A$6:$A$257,"&gt;="&amp;$A282,'Aceite Virgen'!$B$6:$B$257,"&lt;="&amp;$B282)</f>
        <v>0.18</v>
      </c>
      <c r="BY282" s="8">
        <f>SUMIFS('Aceite Virgen'!BY$6:BY$257,'Aceite Virgen'!$A$6:$A$257,"&gt;="&amp;$A282,'Aceite Virgen'!$B$6:$B$257,"&lt;="&amp;$B282)</f>
        <v>0</v>
      </c>
      <c r="CC282" s="8">
        <f>SUMIFS('Aceite Virgen'!CC$6:CC$257,'Aceite Virgen'!$A$6:$A$257,"&gt;="&amp;$A282,'Aceite Virgen'!$B$6:$B$257,"&lt;="&amp;$B282)</f>
        <v>0.5</v>
      </c>
      <c r="CD282" s="8">
        <f>SUMIFS('Aceite Virgen'!CD$6:CD$257,'Aceite Virgen'!$A$6:$A$257,"&gt;="&amp;$A282,'Aceite Virgen'!$B$6:$B$257,"&lt;="&amp;$B282)</f>
        <v>0</v>
      </c>
      <c r="CE282" s="8">
        <f>SUMIFS('Aceite Virgen'!CE$6:CE$257,'Aceite Virgen'!$A$6:$A$257,"&gt;="&amp;$A282,'Aceite Virgen'!$B$6:$B$257,"&lt;="&amp;$B282)</f>
        <v>0.59</v>
      </c>
      <c r="CF282" s="8">
        <f>SUMIFS('Aceite Virgen'!CF$6:CF$257,'Aceite Virgen'!$A$6:$A$257,"&gt;="&amp;$A282,'Aceite Virgen'!$B$6:$B$257,"&lt;="&amp;$B282)</f>
        <v>0</v>
      </c>
      <c r="CJ282" s="8">
        <f>SUMIFS('Aceite Virgen'!CJ$6:CJ$257,'Aceite Virgen'!$A$6:$A$257,"&gt;="&amp;$A282,'Aceite Virgen'!$B$6:$B$257,"&lt;="&amp;$B282)</f>
        <v>0.4</v>
      </c>
      <c r="CK282" s="8">
        <f>SUMIFS('Aceite Virgen'!CK$6:CK$257,'Aceite Virgen'!$A$6:$A$257,"&gt;="&amp;$A282,'Aceite Virgen'!$B$6:$B$257,"&lt;="&amp;$B282)</f>
        <v>2</v>
      </c>
      <c r="CL282" s="8">
        <f>SUMIFS('Aceite Virgen'!CL$6:CL$257,'Aceite Virgen'!$A$6:$A$257,"&gt;="&amp;$A282,'Aceite Virgen'!$B$6:$B$257,"&lt;="&amp;$B282)</f>
        <v>0.27</v>
      </c>
      <c r="CM282" s="8">
        <f>SUMIFS('Aceite Virgen'!CM$6:CM$257,'Aceite Virgen'!$A$6:$A$257,"&gt;="&amp;$A282,'Aceite Virgen'!$B$6:$B$257,"&lt;="&amp;$B282)</f>
        <v>0</v>
      </c>
      <c r="CQ282" s="8">
        <f>SUMIFS('Aceite Virgen'!CQ$6:CQ$257,'Aceite Virgen'!$A$6:$A$257,"&gt;="&amp;$A282,'Aceite Virgen'!$B$6:$B$257,"&lt;="&amp;$B282)</f>
        <v>0.13</v>
      </c>
      <c r="CR282" s="8">
        <f>SUMIFS('Aceite Virgen'!CR$6:CR$257,'Aceite Virgen'!$A$6:$A$257,"&gt;="&amp;$A282,'Aceite Virgen'!$B$6:$B$257,"&lt;="&amp;$B282)</f>
        <v>0</v>
      </c>
      <c r="CS282" s="8">
        <f>SUMIFS('Aceite Virgen'!CS$6:CS$257,'Aceite Virgen'!$A$6:$A$257,"&gt;="&amp;$A282,'Aceite Virgen'!$B$6:$B$257,"&lt;="&amp;$B282)</f>
        <v>0.16</v>
      </c>
      <c r="CT282" s="8">
        <f>SUMIFS('Aceite Virgen'!CT$6:CT$257,'Aceite Virgen'!$A$6:$A$257,"&gt;="&amp;$A282,'Aceite Virgen'!$B$6:$B$257,"&lt;="&amp;$B282)</f>
        <v>0</v>
      </c>
      <c r="CX282" s="8">
        <f>SUMIFS('Aceite Virgen'!CX$6:CX$257,'Aceite Virgen'!$A$6:$A$257,"&gt;="&amp;$A282,'Aceite Virgen'!$B$6:$B$257,"&lt;="&amp;$B282)</f>
        <v>0.33</v>
      </c>
      <c r="CY282" s="8">
        <f>SUMIFS('Aceite Virgen'!CY$6:CY$257,'Aceite Virgen'!$A$6:$A$257,"&gt;="&amp;$A282,'Aceite Virgen'!$B$6:$B$257,"&lt;="&amp;$B282)</f>
        <v>0</v>
      </c>
      <c r="CZ282" s="8">
        <f>SUMIFS('Aceite Virgen'!CZ$6:CZ$257,'Aceite Virgen'!$A$6:$A$257,"&gt;="&amp;$A282,'Aceite Virgen'!$B$6:$B$257,"&lt;="&amp;$B282)</f>
        <v>0</v>
      </c>
      <c r="DA282" s="8">
        <f>SUMIFS('Aceite Virgen'!DA$6:DA$257,'Aceite Virgen'!$A$6:$A$257,"&gt;="&amp;$A282,'Aceite Virgen'!$B$6:$B$257,"&lt;="&amp;$B282)</f>
        <v>0</v>
      </c>
      <c r="DE282" s="8">
        <f>SUMIFS('Aceite Virgen'!DE$6:DE$257,'Aceite Virgen'!$A$6:$A$257,"&gt;="&amp;$A282,'Aceite Virgen'!$B$6:$B$257,"&lt;="&amp;$B282)</f>
        <v>0.2</v>
      </c>
      <c r="DF282" s="8">
        <f>SUMIFS('Aceite Virgen'!DF$6:DF$257,'Aceite Virgen'!$A$6:$A$257,"&gt;="&amp;$A282,'Aceite Virgen'!$B$6:$B$257,"&lt;="&amp;$B282)</f>
        <v>0</v>
      </c>
      <c r="DG282" s="8">
        <f>SUMIFS('Aceite Virgen'!DG$6:DG$257,'Aceite Virgen'!$A$6:$A$257,"&gt;="&amp;$A282,'Aceite Virgen'!$B$6:$B$257,"&lt;="&amp;$B282)</f>
        <v>0.28000000000000003</v>
      </c>
      <c r="DH282" s="8">
        <f>SUMIFS('Aceite Virgen'!DH$6:DH$257,'Aceite Virgen'!$A$6:$A$257,"&gt;="&amp;$A282,'Aceite Virgen'!$B$6:$B$257,"&lt;="&amp;$B282)</f>
        <v>0</v>
      </c>
      <c r="DL282" s="8">
        <f>SUMIFS('Aceite Virgen'!DL$6:DL$257,'Aceite Virgen'!$A$6:$A$257,"&gt;="&amp;$A282,'Aceite Virgen'!$B$6:$B$257,"&lt;="&amp;$B282)</f>
        <v>0.13</v>
      </c>
      <c r="DM282" s="8">
        <f>SUMIFS('Aceite Virgen'!DM$6:DM$257,'Aceite Virgen'!$A$6:$A$257,"&gt;="&amp;$A282,'Aceite Virgen'!$B$6:$B$257,"&lt;="&amp;$B282)</f>
        <v>0</v>
      </c>
      <c r="DN282" s="8">
        <f>SUMIFS('Aceite Virgen'!DN$6:DN$257,'Aceite Virgen'!$A$6:$A$257,"&gt;="&amp;$A282,'Aceite Virgen'!$B$6:$B$257,"&lt;="&amp;$B282)</f>
        <v>0.17</v>
      </c>
      <c r="DO282" s="8">
        <f>SUMIFS('Aceite Virgen'!DO$6:DO$257,'Aceite Virgen'!$A$6:$A$257,"&gt;="&amp;$A282,'Aceite Virgen'!$B$6:$B$257,"&lt;="&amp;$B282)</f>
        <v>0</v>
      </c>
      <c r="DS282" s="8">
        <f>SUMIFS('Aceite Virgen'!DS$6:DS$257,'Aceite Virgen'!$A$6:$A$257,"&gt;="&amp;$A282,'Aceite Virgen'!$B$6:$B$257,"&lt;="&amp;$B282)</f>
        <v>0</v>
      </c>
      <c r="DT282" s="8">
        <f>SUMIFS('Aceite Virgen'!DT$6:DT$257,'Aceite Virgen'!$A$6:$A$257,"&gt;="&amp;$A282,'Aceite Virgen'!$B$6:$B$257,"&lt;="&amp;$B282)</f>
        <v>0</v>
      </c>
      <c r="DU282" s="8">
        <f>SUMIFS('Aceite Virgen'!DU$6:DU$257,'Aceite Virgen'!$A$6:$A$257,"&gt;="&amp;$A282,'Aceite Virgen'!$B$6:$B$257,"&lt;="&amp;$B282)</f>
        <v>0</v>
      </c>
      <c r="DV282" s="8">
        <f>SUMIFS('Aceite Virgen'!DV$6:DV$257,'Aceite Virgen'!$A$6:$A$257,"&gt;="&amp;$A282,'Aceite Virgen'!$B$6:$B$257,"&lt;="&amp;$B282)</f>
        <v>0</v>
      </c>
      <c r="DZ282" s="8">
        <f>SUMIFS('Aceite Virgen'!DZ$6:DZ$257,'Aceite Virgen'!$A$6:$A$257,"&gt;="&amp;$A282,'Aceite Virgen'!$B$6:$B$257,"&lt;="&amp;$B282)</f>
        <v>0.46</v>
      </c>
      <c r="EA282" s="8">
        <f>SUMIFS('Aceite Virgen'!EA$6:EA$257,'Aceite Virgen'!$A$6:$A$257,"&gt;="&amp;$A282,'Aceite Virgen'!$B$6:$B$257,"&lt;="&amp;$B282)</f>
        <v>0</v>
      </c>
      <c r="EB282" s="8">
        <f>SUMIFS('Aceite Virgen'!EB$6:EB$257,'Aceite Virgen'!$A$6:$A$257,"&gt;="&amp;$A282,'Aceite Virgen'!$B$6:$B$257,"&lt;="&amp;$B282)</f>
        <v>0.64</v>
      </c>
      <c r="EC282" s="8">
        <f>SUMIFS('Aceite Virgen'!EC$6:EC$257,'Aceite Virgen'!$A$6:$A$257,"&gt;="&amp;$A282,'Aceite Virgen'!$B$6:$B$257,"&lt;="&amp;$B282)</f>
        <v>0</v>
      </c>
      <c r="EG282" s="8">
        <f>SUMIFS('Aceite Virgen'!EG$6:EG$257,'Aceite Virgen'!$A$6:$A$257,"&gt;="&amp;$A282,'Aceite Virgen'!$B$6:$B$257,"&lt;="&amp;$B282)</f>
        <v>0.26</v>
      </c>
      <c r="EH282" s="8">
        <f>SUMIFS('Aceite Virgen'!EH$6:EH$257,'Aceite Virgen'!$A$6:$A$257,"&gt;="&amp;$A282,'Aceite Virgen'!$B$6:$B$257,"&lt;="&amp;$B282)</f>
        <v>0</v>
      </c>
      <c r="EI282" s="8">
        <f>SUMIFS('Aceite Virgen'!EI$6:EI$257,'Aceite Virgen'!$A$6:$A$257,"&gt;="&amp;$A282,'Aceite Virgen'!$B$6:$B$257,"&lt;="&amp;$B282)</f>
        <v>0</v>
      </c>
      <c r="EJ282" s="8">
        <f>SUMIFS('Aceite Virgen'!EJ$6:EJ$257,'Aceite Virgen'!$A$6:$A$257,"&gt;="&amp;$A282,'Aceite Virgen'!$B$6:$B$257,"&lt;="&amp;$B282)</f>
        <v>0</v>
      </c>
      <c r="EN282" s="8">
        <f>SUMIFS('Aceite Virgen'!EN$6:EN$257,'Aceite Virgen'!$A$6:$A$257,"&gt;="&amp;$A282,'Aceite Virgen'!$B$6:$B$257,"&lt;="&amp;$B282)</f>
        <v>0</v>
      </c>
      <c r="EO282" s="8">
        <f>SUMIFS('Aceite Virgen'!EO$6:EO$257,'Aceite Virgen'!$A$6:$A$257,"&gt;="&amp;$A282,'Aceite Virgen'!$B$6:$B$257,"&lt;="&amp;$B282)</f>
        <v>0</v>
      </c>
      <c r="EP282" s="8">
        <f>SUMIFS('Aceite Virgen'!EP$6:EP$257,'Aceite Virgen'!$A$6:$A$257,"&gt;="&amp;$A282,'Aceite Virgen'!$B$6:$B$257,"&lt;="&amp;$B282)</f>
        <v>0</v>
      </c>
      <c r="EQ282" s="8">
        <f>SUMIFS('Aceite Virgen'!EQ$6:EQ$257,'Aceite Virgen'!$A$6:$A$257,"&gt;="&amp;$A282,'Aceite Virgen'!$B$6:$B$257,"&lt;="&amp;$B282)</f>
        <v>0</v>
      </c>
      <c r="EU282" s="8">
        <f>SUMIFS('Aceite Virgen'!EU$6:EU$257,'Aceite Virgen'!$A$6:$A$257,"&gt;="&amp;$A282,'Aceite Virgen'!$B$6:$B$257,"&lt;="&amp;$B282)</f>
        <v>0.11</v>
      </c>
      <c r="EV282" s="8">
        <f>SUMIFS('Aceite Virgen'!EV$6:EV$257,'Aceite Virgen'!$A$6:$A$257,"&gt;="&amp;$A282,'Aceite Virgen'!$B$6:$B$257,"&lt;="&amp;$B282)</f>
        <v>0.69</v>
      </c>
      <c r="EW282" s="8">
        <f>SUMIFS('Aceite Virgen'!EW$6:EW$257,'Aceite Virgen'!$A$6:$A$257,"&gt;="&amp;$A282,'Aceite Virgen'!$B$6:$B$257,"&lt;="&amp;$B282)</f>
        <v>0</v>
      </c>
      <c r="EX282" s="8">
        <f>SUMIFS('Aceite Virgen'!EX$6:EX$257,'Aceite Virgen'!$A$6:$A$257,"&gt;="&amp;$A282,'Aceite Virgen'!$B$6:$B$257,"&lt;="&amp;$B282)</f>
        <v>0</v>
      </c>
      <c r="FB282" s="8">
        <f>SUMIFS('Aceite Virgen'!FB$6:FB$257,'Aceite Virgen'!$A$6:$A$257,"&gt;="&amp;$A282,'Aceite Virgen'!$B$6:$B$257,"&lt;="&amp;$B282)</f>
        <v>0.14000000000000001</v>
      </c>
      <c r="FC282" s="8">
        <f>SUMIFS('Aceite Virgen'!FC$6:FC$257,'Aceite Virgen'!$A$6:$A$257,"&gt;="&amp;$A282,'Aceite Virgen'!$B$6:$B$257,"&lt;="&amp;$B282)</f>
        <v>0</v>
      </c>
      <c r="FD282" s="8">
        <f>SUMIFS('Aceite Virgen'!FD$6:FD$257,'Aceite Virgen'!$A$6:$A$257,"&gt;="&amp;$A282,'Aceite Virgen'!$B$6:$B$257,"&lt;="&amp;$B282)</f>
        <v>0.21</v>
      </c>
      <c r="FE282" s="8">
        <f>SUMIFS('Aceite Virgen'!FE$6:FE$257,'Aceite Virgen'!$A$6:$A$257,"&gt;="&amp;$A282,'Aceite Virgen'!$B$6:$B$257,"&lt;="&amp;$B282)</f>
        <v>0</v>
      </c>
      <c r="FI282" s="8">
        <f>SUMIFS('Aceite Virgen'!FI$6:FI$257,'Aceite Virgen'!$A$6:$A$257,"&gt;="&amp;$A282,'Aceite Virgen'!$B$6:$B$257,"&lt;="&amp;$B282)</f>
        <v>0</v>
      </c>
      <c r="FJ282" s="8">
        <f>SUMIFS('Aceite Virgen'!FJ$6:FJ$257,'Aceite Virgen'!$A$6:$A$257,"&gt;="&amp;$A282,'Aceite Virgen'!$B$6:$B$257,"&lt;="&amp;$B282)</f>
        <v>0</v>
      </c>
      <c r="FK282" s="8">
        <f>SUMIFS('Aceite Virgen'!FK$6:FK$257,'Aceite Virgen'!$A$6:$A$257,"&gt;="&amp;$A282,'Aceite Virgen'!$B$6:$B$257,"&lt;="&amp;$B282)</f>
        <v>0</v>
      </c>
      <c r="FL282" s="8">
        <f>SUMIFS('Aceite Virgen'!FL$6:FL$257,'Aceite Virgen'!$A$6:$A$257,"&gt;="&amp;$A282,'Aceite Virgen'!$B$6:$B$257,"&lt;="&amp;$B282)</f>
        <v>0</v>
      </c>
      <c r="FP282" s="8">
        <f>SUMIFS('Aceite Virgen'!FP$6:FP$257,'Aceite Virgen'!$A$6:$A$257,"&gt;="&amp;$A282,'Aceite Virgen'!$B$6:$B$257,"&lt;="&amp;$B282)</f>
        <v>0.45</v>
      </c>
      <c r="FQ282" s="8">
        <f>SUMIFS('Aceite Virgen'!FQ$6:FQ$257,'Aceite Virgen'!$A$6:$A$257,"&gt;="&amp;$A282,'Aceite Virgen'!$B$6:$B$257,"&lt;="&amp;$B282)</f>
        <v>0</v>
      </c>
      <c r="FR282" s="8">
        <f>SUMIFS('Aceite Virgen'!FR$6:FR$257,'Aceite Virgen'!$A$6:$A$257,"&gt;="&amp;$A282,'Aceite Virgen'!$B$6:$B$257,"&lt;="&amp;$B282)</f>
        <v>0.68</v>
      </c>
      <c r="FS282" s="8">
        <f>SUMIFS('Aceite Virgen'!FS$6:FS$257,'Aceite Virgen'!$A$6:$A$257,"&gt;="&amp;$A282,'Aceite Virgen'!$B$6:$B$257,"&lt;="&amp;$B282)</f>
        <v>0</v>
      </c>
      <c r="FW282" s="8">
        <f>SUMIFS('Aceite Virgen'!FW$6:FW$257,'Aceite Virgen'!$A$6:$A$257,"&gt;="&amp;$A282,'Aceite Virgen'!$B$6:$B$257,"&lt;="&amp;$B282)</f>
        <v>0.6</v>
      </c>
      <c r="FX282" s="8">
        <f>SUMIFS('Aceite Virgen'!FX$6:FX$257,'Aceite Virgen'!$A$6:$A$257,"&gt;="&amp;$A282,'Aceite Virgen'!$B$6:$B$257,"&lt;="&amp;$B282)</f>
        <v>0</v>
      </c>
      <c r="FY282" s="8">
        <f>SUMIFS('Aceite Virgen'!FY$6:FY$257,'Aceite Virgen'!$A$6:$A$257,"&gt;="&amp;$A282,'Aceite Virgen'!$B$6:$B$257,"&lt;="&amp;$B282)</f>
        <v>0.28999999999999998</v>
      </c>
      <c r="FZ282" s="8">
        <f>SUMIFS('Aceite Virgen'!FZ$6:FZ$257,'Aceite Virgen'!$A$6:$A$257,"&gt;="&amp;$A282,'Aceite Virgen'!$B$6:$B$257,"&lt;="&amp;$B282)</f>
        <v>0</v>
      </c>
      <c r="GD282" s="8">
        <f>SUMIFS('Aceite Virgen'!GD$6:GD$257,'Aceite Virgen'!$A$6:$A$257,"&gt;="&amp;$A282,'Aceite Virgen'!$B$6:$B$257,"&lt;="&amp;$B282)</f>
        <v>0.28999999999999998</v>
      </c>
      <c r="GE282" s="8">
        <f>SUMIFS('Aceite Virgen'!GE$6:GE$257,'Aceite Virgen'!$A$6:$A$257,"&gt;="&amp;$A282,'Aceite Virgen'!$B$6:$B$257,"&lt;="&amp;$B282)</f>
        <v>0</v>
      </c>
      <c r="GF282" s="8">
        <f>SUMIFS('Aceite Virgen'!GF$6:GF$257,'Aceite Virgen'!$A$6:$A$257,"&gt;="&amp;$A282,'Aceite Virgen'!$B$6:$B$257,"&lt;="&amp;$B282)</f>
        <v>0</v>
      </c>
      <c r="GG282" s="8">
        <f>SUMIFS('Aceite Virgen'!GG$6:GG$257,'Aceite Virgen'!$A$6:$A$257,"&gt;="&amp;$A282,'Aceite Virgen'!$B$6:$B$257,"&lt;="&amp;$B282)</f>
        <v>0</v>
      </c>
      <c r="GK282" s="8">
        <f>SUMIFS('Aceite Virgen'!GK$6:GK$257,'Aceite Virgen'!$A$6:$A$257,"&gt;="&amp;$A282,'Aceite Virgen'!$B$6:$B$257,"&lt;="&amp;$B282)</f>
        <v>0</v>
      </c>
      <c r="GL282" s="8">
        <f>SUMIFS('Aceite Virgen'!GL$6:GL$257,'Aceite Virgen'!$A$6:$A$257,"&gt;="&amp;$A282,'Aceite Virgen'!$B$6:$B$257,"&lt;="&amp;$B282)</f>
        <v>0</v>
      </c>
      <c r="GM282" s="8">
        <f>SUMIFS('Aceite Virgen'!GM$6:GM$257,'Aceite Virgen'!$A$6:$A$257,"&gt;="&amp;$A282,'Aceite Virgen'!$B$6:$B$257,"&lt;="&amp;$B282)</f>
        <v>0</v>
      </c>
      <c r="GN282" s="8">
        <f>SUMIFS('Aceite Virgen'!GN$6:GN$257,'Aceite Virgen'!$A$6:$A$257,"&gt;="&amp;$A282,'Aceite Virgen'!$B$6:$B$257,"&lt;="&amp;$B282)</f>
        <v>0</v>
      </c>
      <c r="GR282" s="8">
        <f>SUMIFS('Aceite Virgen'!GR$6:GR$257,'Aceite Virgen'!$A$6:$A$257,"&gt;="&amp;$A282,'Aceite Virgen'!$B$6:$B$257,"&lt;="&amp;$B282)</f>
        <v>0</v>
      </c>
      <c r="GS282" s="8">
        <f>SUMIFS('Aceite Virgen'!GS$6:GS$257,'Aceite Virgen'!$A$6:$A$257,"&gt;="&amp;$A282,'Aceite Virgen'!$B$6:$B$257,"&lt;="&amp;$B282)</f>
        <v>0</v>
      </c>
      <c r="GT282" s="8">
        <f>SUMIFS('Aceite Virgen'!GT$6:GT$257,'Aceite Virgen'!$A$6:$A$257,"&gt;="&amp;$A282,'Aceite Virgen'!$B$6:$B$257,"&lt;="&amp;$B282)</f>
        <v>0</v>
      </c>
      <c r="GU282" s="8">
        <f>SUMIFS('Aceite Virgen'!GU$6:GU$257,'Aceite Virgen'!$A$6:$A$257,"&gt;="&amp;$A282,'Aceite Virgen'!$B$6:$B$257,"&lt;="&amp;$B282)</f>
        <v>0</v>
      </c>
      <c r="GY282" s="8">
        <f>SUMIFS('Aceite Virgen'!GY$6:GY$257,'Aceite Virgen'!$A$6:$A$257,"&gt;="&amp;$A282,'Aceite Virgen'!$B$6:$B$257,"&lt;="&amp;$B282)</f>
        <v>0.15</v>
      </c>
      <c r="GZ282" s="8">
        <f>SUMIFS('Aceite Virgen'!GZ$6:GZ$257,'Aceite Virgen'!$A$6:$A$257,"&gt;="&amp;$A282,'Aceite Virgen'!$B$6:$B$257,"&lt;="&amp;$B282)</f>
        <v>0</v>
      </c>
      <c r="HA282" s="8">
        <f>SUMIFS('Aceite Virgen'!HA$6:HA$257,'Aceite Virgen'!$A$6:$A$257,"&gt;="&amp;$A282,'Aceite Virgen'!$B$6:$B$257,"&lt;="&amp;$B282)</f>
        <v>0.2</v>
      </c>
      <c r="HB282" s="8">
        <f>SUMIFS('Aceite Virgen'!HB$6:HB$257,'Aceite Virgen'!$A$6:$A$257,"&gt;="&amp;$A282,'Aceite Virgen'!$B$6:$B$257,"&lt;="&amp;$B282)</f>
        <v>0</v>
      </c>
    </row>
    <row r="283" spans="1:210" x14ac:dyDescent="0.3">
      <c r="A283" s="14">
        <f>'TAM Aceite Virgen'!B31</f>
        <v>4.3</v>
      </c>
      <c r="B283" s="14">
        <f>'TAM Aceite Virgen'!C31</f>
        <v>4.4000000000000004</v>
      </c>
      <c r="C283" s="14"/>
      <c r="D283" s="8">
        <f>SUMIFS('Aceite Virgen'!D$6:D$257,'Aceite Virgen'!$A$6:$A$257,"&gt;="&amp;$A283,'Aceite Virgen'!$B$6:$B$257,"&lt;="&amp;$B283)</f>
        <v>1.1599999999999999</v>
      </c>
      <c r="E283" s="8">
        <f>SUMIFS('Aceite Virgen'!E$6:E$257,'Aceite Virgen'!$A$6:$A$257,"&gt;="&amp;$A283,'Aceite Virgen'!$B$6:$B$257,"&lt;="&amp;$B283)</f>
        <v>2.16</v>
      </c>
      <c r="F283" s="8">
        <f>SUMIFS('Aceite Virgen'!F$6:F$257,'Aceite Virgen'!$A$6:$A$257,"&gt;="&amp;$A283,'Aceite Virgen'!$B$6:$B$257,"&lt;="&amp;$B283)</f>
        <v>0.85</v>
      </c>
      <c r="G283" s="8">
        <f>SUMIFS('Aceite Virgen'!G$6:G$257,'Aceite Virgen'!$A$6:$A$257,"&gt;="&amp;$A283,'Aceite Virgen'!$B$6:$B$257,"&lt;="&amp;$B283)</f>
        <v>0</v>
      </c>
      <c r="H283" s="14"/>
      <c r="I283" s="14"/>
      <c r="J283" s="14"/>
      <c r="K283" s="8">
        <f>SUMIFS('Aceite Virgen'!K$6:K$257,'Aceite Virgen'!$A$6:$A$257,"&gt;="&amp;$A283,'Aceite Virgen'!$B$6:$B$257,"&lt;="&amp;$B283)</f>
        <v>2.97</v>
      </c>
      <c r="L283" s="8">
        <f>SUMIFS('Aceite Virgen'!L$6:L$257,'Aceite Virgen'!$A$6:$A$257,"&gt;="&amp;$A283,'Aceite Virgen'!$B$6:$B$257,"&lt;="&amp;$B283)</f>
        <v>1.53</v>
      </c>
      <c r="M283" s="8">
        <f>SUMIFS('Aceite Virgen'!M$6:M$257,'Aceite Virgen'!$A$6:$A$257,"&gt;="&amp;$A283,'Aceite Virgen'!$B$6:$B$257,"&lt;="&amp;$B283)</f>
        <v>3.6</v>
      </c>
      <c r="N283" s="8">
        <f>SUMIFS('Aceite Virgen'!N$6:N$257,'Aceite Virgen'!$A$6:$A$257,"&gt;="&amp;$A283,'Aceite Virgen'!$B$6:$B$257,"&lt;="&amp;$B283)</f>
        <v>0</v>
      </c>
      <c r="O283" s="14"/>
      <c r="P283" s="14"/>
      <c r="Q283" s="14"/>
      <c r="R283" s="8">
        <f>SUMIFS('Aceite Virgen'!R$6:R$257,'Aceite Virgen'!$A$6:$A$257,"&gt;="&amp;$A283,'Aceite Virgen'!$B$6:$B$257,"&lt;="&amp;$B283)</f>
        <v>1.37</v>
      </c>
      <c r="S283" s="8">
        <f>SUMIFS('Aceite Virgen'!S$6:S$257,'Aceite Virgen'!$A$6:$A$257,"&gt;="&amp;$A283,'Aceite Virgen'!$B$6:$B$257,"&lt;="&amp;$B283)</f>
        <v>0</v>
      </c>
      <c r="T283" s="8">
        <f>SUMIFS('Aceite Virgen'!T$6:T$257,'Aceite Virgen'!$A$6:$A$257,"&gt;="&amp;$A283,'Aceite Virgen'!$B$6:$B$257,"&lt;="&amp;$B283)</f>
        <v>1.9100000000000001</v>
      </c>
      <c r="U283" s="8">
        <f>SUMIFS('Aceite Virgen'!U$6:U$257,'Aceite Virgen'!$A$6:$A$257,"&gt;="&amp;$A283,'Aceite Virgen'!$B$6:$B$257,"&lt;="&amp;$B283)</f>
        <v>0</v>
      </c>
      <c r="V283" s="14"/>
      <c r="W283" s="14"/>
      <c r="X283" s="14"/>
      <c r="Y283" s="8">
        <f>SUMIFS('Aceite Virgen'!Y$6:Y$257,'Aceite Virgen'!$A$6:$A$257,"&gt;="&amp;$A283,'Aceite Virgen'!$B$6:$B$257,"&lt;="&amp;$B283)</f>
        <v>1.01</v>
      </c>
      <c r="Z283" s="8">
        <f>SUMIFS('Aceite Virgen'!Z$6:Z$257,'Aceite Virgen'!$A$6:$A$257,"&gt;="&amp;$A283,'Aceite Virgen'!$B$6:$B$257,"&lt;="&amp;$B283)</f>
        <v>1.82</v>
      </c>
      <c r="AA283" s="8">
        <f>SUMIFS('Aceite Virgen'!AA$6:AA$257,'Aceite Virgen'!$A$6:$A$257,"&gt;="&amp;$A283,'Aceite Virgen'!$B$6:$B$257,"&lt;="&amp;$B283)</f>
        <v>0.89</v>
      </c>
      <c r="AB283" s="8">
        <f>SUMIFS('Aceite Virgen'!AB$6:AB$257,'Aceite Virgen'!$A$6:$A$257,"&gt;="&amp;$A283,'Aceite Virgen'!$B$6:$B$257,"&lt;="&amp;$B283)</f>
        <v>0</v>
      </c>
      <c r="AC283" s="14"/>
      <c r="AD283" s="14"/>
      <c r="AE283" s="14"/>
      <c r="AF283" s="8">
        <f>SUMIFS('Aceite Virgen'!AF$6:AF$257,'Aceite Virgen'!$A$6:$A$257,"&gt;="&amp;$A283,'Aceite Virgen'!$B$6:$B$257,"&lt;="&amp;$B283)</f>
        <v>0.05</v>
      </c>
      <c r="AG283" s="8">
        <f>SUMIFS('Aceite Virgen'!AG$6:AG$257,'Aceite Virgen'!$A$6:$A$257,"&gt;="&amp;$A283,'Aceite Virgen'!$B$6:$B$257,"&lt;="&amp;$B283)</f>
        <v>0</v>
      </c>
      <c r="AH283" s="8">
        <f>SUMIFS('Aceite Virgen'!AH$6:AH$257,'Aceite Virgen'!$A$6:$A$257,"&gt;="&amp;$A283,'Aceite Virgen'!$B$6:$B$257,"&lt;="&amp;$B283)</f>
        <v>0.06</v>
      </c>
      <c r="AI283" s="8">
        <f>SUMIFS('Aceite Virgen'!AI$6:AI$257,'Aceite Virgen'!$A$6:$A$257,"&gt;="&amp;$A283,'Aceite Virgen'!$B$6:$B$257,"&lt;="&amp;$B283)</f>
        <v>0</v>
      </c>
      <c r="AJ283" s="14"/>
      <c r="AK283" s="14"/>
      <c r="AL283" s="14"/>
      <c r="AM283" s="8">
        <f>SUMIFS('Aceite Virgen'!AM$6:AM$257,'Aceite Virgen'!$A$6:$A$257,"&gt;="&amp;$A283,'Aceite Virgen'!$B$6:$B$257,"&lt;="&amp;$B283)</f>
        <v>0.44</v>
      </c>
      <c r="AN283" s="8">
        <f>SUMIFS('Aceite Virgen'!AN$6:AN$257,'Aceite Virgen'!$A$6:$A$257,"&gt;="&amp;$A283,'Aceite Virgen'!$B$6:$B$257,"&lt;="&amp;$B283)</f>
        <v>0</v>
      </c>
      <c r="AO283" s="8">
        <f>SUMIFS('Aceite Virgen'!AO$6:AO$257,'Aceite Virgen'!$A$6:$A$257,"&gt;="&amp;$A283,'Aceite Virgen'!$B$6:$B$257,"&lt;="&amp;$B283)</f>
        <v>0.5</v>
      </c>
      <c r="AP283" s="8">
        <f>SUMIFS('Aceite Virgen'!AP$6:AP$257,'Aceite Virgen'!$A$6:$A$257,"&gt;="&amp;$A283,'Aceite Virgen'!$B$6:$B$257,"&lt;="&amp;$B283)</f>
        <v>0</v>
      </c>
      <c r="AQ283" s="14"/>
      <c r="AR283" s="14"/>
      <c r="AT283" s="8">
        <f>SUMIFS('Aceite Virgen'!AT$6:AT$257,'Aceite Virgen'!$A$6:$A$257,"&gt;="&amp;$A283,'Aceite Virgen'!$B$6:$B$257,"&lt;="&amp;$B283)</f>
        <v>0.45</v>
      </c>
      <c r="AU283" s="8">
        <f>SUMIFS('Aceite Virgen'!AU$6:AU$257,'Aceite Virgen'!$A$6:$A$257,"&gt;="&amp;$A283,'Aceite Virgen'!$B$6:$B$257,"&lt;="&amp;$B283)</f>
        <v>0.91</v>
      </c>
      <c r="AV283" s="8">
        <f>SUMIFS('Aceite Virgen'!AV$6:AV$257,'Aceite Virgen'!$A$6:$A$257,"&gt;="&amp;$A283,'Aceite Virgen'!$B$6:$B$257,"&lt;="&amp;$B283)</f>
        <v>0.43</v>
      </c>
      <c r="AW283" s="8">
        <f>SUMIFS('Aceite Virgen'!AW$6:AW$257,'Aceite Virgen'!$A$6:$A$257,"&gt;="&amp;$A283,'Aceite Virgen'!$B$6:$B$257,"&lt;="&amp;$B283)</f>
        <v>0</v>
      </c>
      <c r="BA283" s="8">
        <f>SUMIFS('Aceite Virgen'!BA$6:BA$257,'Aceite Virgen'!$A$6:$A$257,"&gt;="&amp;A283,'Aceite Virgen'!$B$6:$B$257,"&lt;="&amp;B283)</f>
        <v>0.75</v>
      </c>
      <c r="BB283" s="8">
        <f>SUMIFS('Aceite Virgen'!BB$6:BB$257,'Aceite Virgen'!$A$6:$A$257,"&gt;="&amp;$A283,'Aceite Virgen'!$B$6:$B$257,"&lt;="&amp;$B283)</f>
        <v>0.99</v>
      </c>
      <c r="BC283" s="8">
        <f>SUMIFS('Aceite Virgen'!BC$6:BC$257,'Aceite Virgen'!$A$6:$A$257,"&gt;="&amp;$A283,'Aceite Virgen'!$B$6:$B$257,"&lt;="&amp;$B283)</f>
        <v>0.77</v>
      </c>
      <c r="BD283" s="8">
        <f>SUMIFS('Aceite Virgen'!BD$6:BD$257,'Aceite Virgen'!$A$6:$A$257,"&gt;="&amp;$A283,'Aceite Virgen'!$B$6:$B$257,"&lt;="&amp;$B283)</f>
        <v>0</v>
      </c>
      <c r="BH283" s="8">
        <f>SUMIFS('Aceite Virgen'!BH$6:BH$257,'Aceite Virgen'!$A$6:$A$257,"&gt;="&amp;$A283,'Aceite Virgen'!$B$6:$B$257,"&lt;="&amp;$B283)</f>
        <v>0.39</v>
      </c>
      <c r="BI283" s="8">
        <f>SUMIFS('Aceite Virgen'!BI$6:BI$257,'Aceite Virgen'!$A$6:$A$257,"&gt;="&amp;$A283,'Aceite Virgen'!$B$6:$B$257,"&lt;="&amp;$B283)</f>
        <v>3.39</v>
      </c>
      <c r="BJ283" s="8">
        <f>SUMIFS('Aceite Virgen'!BJ$6:BJ$257,'Aceite Virgen'!$A$6:$A$257,"&gt;="&amp;$A283,'Aceite Virgen'!$B$6:$B$257,"&lt;="&amp;$B283)</f>
        <v>0.17</v>
      </c>
      <c r="BK283" s="8">
        <f>SUMIFS('Aceite Virgen'!BK$6:BK$257,'Aceite Virgen'!$A$6:$A$257,"&gt;="&amp;$A283,'Aceite Virgen'!$B$6:$B$257,"&lt;="&amp;$B283)</f>
        <v>0</v>
      </c>
      <c r="BO283" s="8">
        <f>SUMIFS('Aceite Virgen'!BO$6:BO$257,'Aceite Virgen'!$A$6:$A$257,"&gt;="&amp;$A283,'Aceite Virgen'!$B$6:$B$257,"&lt;="&amp;$B283)</f>
        <v>0.98</v>
      </c>
      <c r="BP283" s="8">
        <f>SUMIFS('Aceite Virgen'!BP$6:BP$257,'Aceite Virgen'!$A$6:$A$257,"&gt;="&amp;$A283,'Aceite Virgen'!$B$6:$B$257,"&lt;="&amp;$B283)</f>
        <v>7.93</v>
      </c>
      <c r="BQ283" s="8">
        <f>SUMIFS('Aceite Virgen'!BQ$6:BQ$257,'Aceite Virgen'!$A$6:$A$257,"&gt;="&amp;$A283,'Aceite Virgen'!$B$6:$B$257,"&lt;="&amp;$B283)</f>
        <v>0.61</v>
      </c>
      <c r="BR283" s="8">
        <f>SUMIFS('Aceite Virgen'!BR$6:BR$257,'Aceite Virgen'!$A$6:$A$257,"&gt;="&amp;$A283,'Aceite Virgen'!$B$6:$B$257,"&lt;="&amp;$B283)</f>
        <v>0</v>
      </c>
      <c r="BV283" s="8">
        <f>SUMIFS('Aceite Virgen'!BV$6:BV$257,'Aceite Virgen'!$A$6:$A$257,"&gt;="&amp;$A283,'Aceite Virgen'!$B$6:$B$257,"&lt;="&amp;$B283)</f>
        <v>0.66999999999999993</v>
      </c>
      <c r="BW283" s="8">
        <f>SUMIFS('Aceite Virgen'!BW$6:BW$257,'Aceite Virgen'!$A$6:$A$257,"&gt;="&amp;$A283,'Aceite Virgen'!$B$6:$B$257,"&lt;="&amp;$B283)</f>
        <v>1.47</v>
      </c>
      <c r="BX283" s="8">
        <f>SUMIFS('Aceite Virgen'!BX$6:BX$257,'Aceite Virgen'!$A$6:$A$257,"&gt;="&amp;$A283,'Aceite Virgen'!$B$6:$B$257,"&lt;="&amp;$B283)</f>
        <v>0.35</v>
      </c>
      <c r="BY283" s="8">
        <f>SUMIFS('Aceite Virgen'!BY$6:BY$257,'Aceite Virgen'!$A$6:$A$257,"&gt;="&amp;$A283,'Aceite Virgen'!$B$6:$B$257,"&lt;="&amp;$B283)</f>
        <v>0</v>
      </c>
      <c r="CC283" s="8">
        <f>SUMIFS('Aceite Virgen'!CC$6:CC$257,'Aceite Virgen'!$A$6:$A$257,"&gt;="&amp;$A283,'Aceite Virgen'!$B$6:$B$257,"&lt;="&amp;$B283)</f>
        <v>7.0000000000000007E-2</v>
      </c>
      <c r="CD283" s="8">
        <f>SUMIFS('Aceite Virgen'!CD$6:CD$257,'Aceite Virgen'!$A$6:$A$257,"&gt;="&amp;$A283,'Aceite Virgen'!$B$6:$B$257,"&lt;="&amp;$B283)</f>
        <v>0.83</v>
      </c>
      <c r="CE283" s="8">
        <f>SUMIFS('Aceite Virgen'!CE$6:CE$257,'Aceite Virgen'!$A$6:$A$257,"&gt;="&amp;$A283,'Aceite Virgen'!$B$6:$B$257,"&lt;="&amp;$B283)</f>
        <v>0</v>
      </c>
      <c r="CF283" s="8">
        <f>SUMIFS('Aceite Virgen'!CF$6:CF$257,'Aceite Virgen'!$A$6:$A$257,"&gt;="&amp;$A283,'Aceite Virgen'!$B$6:$B$257,"&lt;="&amp;$B283)</f>
        <v>0</v>
      </c>
      <c r="CJ283" s="8">
        <f>SUMIFS('Aceite Virgen'!CJ$6:CJ$257,'Aceite Virgen'!$A$6:$A$257,"&gt;="&amp;$A283,'Aceite Virgen'!$B$6:$B$257,"&lt;="&amp;$B283)</f>
        <v>0.9</v>
      </c>
      <c r="CK283" s="8">
        <f>SUMIFS('Aceite Virgen'!CK$6:CK$257,'Aceite Virgen'!$A$6:$A$257,"&gt;="&amp;$A283,'Aceite Virgen'!$B$6:$B$257,"&lt;="&amp;$B283)</f>
        <v>3.32</v>
      </c>
      <c r="CL283" s="8">
        <f>SUMIFS('Aceite Virgen'!CL$6:CL$257,'Aceite Virgen'!$A$6:$A$257,"&gt;="&amp;$A283,'Aceite Virgen'!$B$6:$B$257,"&lt;="&amp;$B283)</f>
        <v>0.46</v>
      </c>
      <c r="CM283" s="8">
        <f>SUMIFS('Aceite Virgen'!CM$6:CM$257,'Aceite Virgen'!$A$6:$A$257,"&gt;="&amp;$A283,'Aceite Virgen'!$B$6:$B$257,"&lt;="&amp;$B283)</f>
        <v>3.74</v>
      </c>
      <c r="CQ283" s="8">
        <f>SUMIFS('Aceite Virgen'!CQ$6:CQ$257,'Aceite Virgen'!$A$6:$A$257,"&gt;="&amp;$A283,'Aceite Virgen'!$B$6:$B$257,"&lt;="&amp;$B283)</f>
        <v>1.99</v>
      </c>
      <c r="CR283" s="8">
        <f>SUMIFS('Aceite Virgen'!CR$6:CR$257,'Aceite Virgen'!$A$6:$A$257,"&gt;="&amp;$A283,'Aceite Virgen'!$B$6:$B$257,"&lt;="&amp;$B283)</f>
        <v>1.71</v>
      </c>
      <c r="CS283" s="8">
        <f>SUMIFS('Aceite Virgen'!CS$6:CS$257,'Aceite Virgen'!$A$6:$A$257,"&gt;="&amp;$A283,'Aceite Virgen'!$B$6:$B$257,"&lt;="&amp;$B283)</f>
        <v>2.2000000000000002</v>
      </c>
      <c r="CT283" s="8">
        <f>SUMIFS('Aceite Virgen'!CT$6:CT$257,'Aceite Virgen'!$A$6:$A$257,"&gt;="&amp;$A283,'Aceite Virgen'!$B$6:$B$257,"&lt;="&amp;$B283)</f>
        <v>0</v>
      </c>
      <c r="CX283" s="8">
        <f>SUMIFS('Aceite Virgen'!CX$6:CX$257,'Aceite Virgen'!$A$6:$A$257,"&gt;="&amp;$A283,'Aceite Virgen'!$B$6:$B$257,"&lt;="&amp;$B283)</f>
        <v>0.6</v>
      </c>
      <c r="CY283" s="8">
        <f>SUMIFS('Aceite Virgen'!CY$6:CY$257,'Aceite Virgen'!$A$6:$A$257,"&gt;="&amp;$A283,'Aceite Virgen'!$B$6:$B$257,"&lt;="&amp;$B283)</f>
        <v>0</v>
      </c>
      <c r="CZ283" s="8">
        <f>SUMIFS('Aceite Virgen'!CZ$6:CZ$257,'Aceite Virgen'!$A$6:$A$257,"&gt;="&amp;$A283,'Aceite Virgen'!$B$6:$B$257,"&lt;="&amp;$B283)</f>
        <v>0.84</v>
      </c>
      <c r="DA283" s="8">
        <f>SUMIFS('Aceite Virgen'!DA$6:DA$257,'Aceite Virgen'!$A$6:$A$257,"&gt;="&amp;$A283,'Aceite Virgen'!$B$6:$B$257,"&lt;="&amp;$B283)</f>
        <v>0</v>
      </c>
      <c r="DE283" s="8">
        <f>SUMIFS('Aceite Virgen'!DE$6:DE$257,'Aceite Virgen'!$A$6:$A$257,"&gt;="&amp;$A283,'Aceite Virgen'!$B$6:$B$257,"&lt;="&amp;$B283)</f>
        <v>1.29</v>
      </c>
      <c r="DF283" s="8">
        <f>SUMIFS('Aceite Virgen'!DF$6:DF$257,'Aceite Virgen'!$A$6:$A$257,"&gt;="&amp;$A283,'Aceite Virgen'!$B$6:$B$257,"&lt;="&amp;$B283)</f>
        <v>1.24</v>
      </c>
      <c r="DG283" s="8">
        <f>SUMIFS('Aceite Virgen'!DG$6:DG$257,'Aceite Virgen'!$A$6:$A$257,"&gt;="&amp;$A283,'Aceite Virgen'!$B$6:$B$257,"&lt;="&amp;$B283)</f>
        <v>1.46</v>
      </c>
      <c r="DH283" s="8">
        <f>SUMIFS('Aceite Virgen'!DH$6:DH$257,'Aceite Virgen'!$A$6:$A$257,"&gt;="&amp;$A283,'Aceite Virgen'!$B$6:$B$257,"&lt;="&amp;$B283)</f>
        <v>0</v>
      </c>
      <c r="DL283" s="8">
        <f>SUMIFS('Aceite Virgen'!DL$6:DL$257,'Aceite Virgen'!$A$6:$A$257,"&gt;="&amp;$A283,'Aceite Virgen'!$B$6:$B$257,"&lt;="&amp;$B283)</f>
        <v>0.32</v>
      </c>
      <c r="DM283" s="8">
        <f>SUMIFS('Aceite Virgen'!DM$6:DM$257,'Aceite Virgen'!$A$6:$A$257,"&gt;="&amp;$A283,'Aceite Virgen'!$B$6:$B$257,"&lt;="&amp;$B283)</f>
        <v>0</v>
      </c>
      <c r="DN283" s="8">
        <f>SUMIFS('Aceite Virgen'!DN$6:DN$257,'Aceite Virgen'!$A$6:$A$257,"&gt;="&amp;$A283,'Aceite Virgen'!$B$6:$B$257,"&lt;="&amp;$B283)</f>
        <v>0.43000000000000005</v>
      </c>
      <c r="DO283" s="8">
        <f>SUMIFS('Aceite Virgen'!DO$6:DO$257,'Aceite Virgen'!$A$6:$A$257,"&gt;="&amp;$A283,'Aceite Virgen'!$B$6:$B$257,"&lt;="&amp;$B283)</f>
        <v>0</v>
      </c>
      <c r="DS283" s="8">
        <f>SUMIFS('Aceite Virgen'!DS$6:DS$257,'Aceite Virgen'!$A$6:$A$257,"&gt;="&amp;$A283,'Aceite Virgen'!$B$6:$B$257,"&lt;="&amp;$B283)</f>
        <v>0</v>
      </c>
      <c r="DT283" s="8">
        <f>SUMIFS('Aceite Virgen'!DT$6:DT$257,'Aceite Virgen'!$A$6:$A$257,"&gt;="&amp;$A283,'Aceite Virgen'!$B$6:$B$257,"&lt;="&amp;$B283)</f>
        <v>0</v>
      </c>
      <c r="DU283" s="8">
        <f>SUMIFS('Aceite Virgen'!DU$6:DU$257,'Aceite Virgen'!$A$6:$A$257,"&gt;="&amp;$A283,'Aceite Virgen'!$B$6:$B$257,"&lt;="&amp;$B283)</f>
        <v>0</v>
      </c>
      <c r="DV283" s="8">
        <f>SUMIFS('Aceite Virgen'!DV$6:DV$257,'Aceite Virgen'!$A$6:$A$257,"&gt;="&amp;$A283,'Aceite Virgen'!$B$6:$B$257,"&lt;="&amp;$B283)</f>
        <v>0</v>
      </c>
      <c r="DZ283" s="8">
        <f>SUMIFS('Aceite Virgen'!DZ$6:DZ$257,'Aceite Virgen'!$A$6:$A$257,"&gt;="&amp;$A283,'Aceite Virgen'!$B$6:$B$257,"&lt;="&amp;$B283)</f>
        <v>0.35</v>
      </c>
      <c r="EA283" s="8">
        <f>SUMIFS('Aceite Virgen'!EA$6:EA$257,'Aceite Virgen'!$A$6:$A$257,"&gt;="&amp;$A283,'Aceite Virgen'!$B$6:$B$257,"&lt;="&amp;$B283)</f>
        <v>0.91</v>
      </c>
      <c r="EB283" s="8">
        <f>SUMIFS('Aceite Virgen'!EB$6:EB$257,'Aceite Virgen'!$A$6:$A$257,"&gt;="&amp;$A283,'Aceite Virgen'!$B$6:$B$257,"&lt;="&amp;$B283)</f>
        <v>0.28999999999999998</v>
      </c>
      <c r="EC283" s="8">
        <f>SUMIFS('Aceite Virgen'!EC$6:EC$257,'Aceite Virgen'!$A$6:$A$257,"&gt;="&amp;$A283,'Aceite Virgen'!$B$6:$B$257,"&lt;="&amp;$B283)</f>
        <v>0</v>
      </c>
      <c r="EG283" s="8">
        <f>SUMIFS('Aceite Virgen'!EG$6:EG$257,'Aceite Virgen'!$A$6:$A$257,"&gt;="&amp;$A283,'Aceite Virgen'!$B$6:$B$257,"&lt;="&amp;$B283)</f>
        <v>0.52</v>
      </c>
      <c r="EH283" s="8">
        <f>SUMIFS('Aceite Virgen'!EH$6:EH$257,'Aceite Virgen'!$A$6:$A$257,"&gt;="&amp;$A283,'Aceite Virgen'!$B$6:$B$257,"&lt;="&amp;$B283)</f>
        <v>1.25</v>
      </c>
      <c r="EI283" s="8">
        <f>SUMIFS('Aceite Virgen'!EI$6:EI$257,'Aceite Virgen'!$A$6:$A$257,"&gt;="&amp;$A283,'Aceite Virgen'!$B$6:$B$257,"&lt;="&amp;$B283)</f>
        <v>0.36</v>
      </c>
      <c r="EJ283" s="8">
        <f>SUMIFS('Aceite Virgen'!EJ$6:EJ$257,'Aceite Virgen'!$A$6:$A$257,"&gt;="&amp;$A283,'Aceite Virgen'!$B$6:$B$257,"&lt;="&amp;$B283)</f>
        <v>0</v>
      </c>
      <c r="EN283" s="8">
        <f>SUMIFS('Aceite Virgen'!EN$6:EN$257,'Aceite Virgen'!$A$6:$A$257,"&gt;="&amp;$A283,'Aceite Virgen'!$B$6:$B$257,"&lt;="&amp;$B283)</f>
        <v>0.15</v>
      </c>
      <c r="EO283" s="8">
        <f>SUMIFS('Aceite Virgen'!EO$6:EO$257,'Aceite Virgen'!$A$6:$A$257,"&gt;="&amp;$A283,'Aceite Virgen'!$B$6:$B$257,"&lt;="&amp;$B283)</f>
        <v>0.52</v>
      </c>
      <c r="EP283" s="8">
        <f>SUMIFS('Aceite Virgen'!EP$6:EP$257,'Aceite Virgen'!$A$6:$A$257,"&gt;="&amp;$A283,'Aceite Virgen'!$B$6:$B$257,"&lt;="&amp;$B283)</f>
        <v>0</v>
      </c>
      <c r="EQ283" s="8">
        <f>SUMIFS('Aceite Virgen'!EQ$6:EQ$257,'Aceite Virgen'!$A$6:$A$257,"&gt;="&amp;$A283,'Aceite Virgen'!$B$6:$B$257,"&lt;="&amp;$B283)</f>
        <v>0</v>
      </c>
      <c r="EU283" s="8">
        <f>SUMIFS('Aceite Virgen'!EU$6:EU$257,'Aceite Virgen'!$A$6:$A$257,"&gt;="&amp;$A283,'Aceite Virgen'!$B$6:$B$257,"&lt;="&amp;$B283)</f>
        <v>0.5</v>
      </c>
      <c r="EV283" s="8">
        <f>SUMIFS('Aceite Virgen'!EV$6:EV$257,'Aceite Virgen'!$A$6:$A$257,"&gt;="&amp;$A283,'Aceite Virgen'!$B$6:$B$257,"&lt;="&amp;$B283)</f>
        <v>2.67</v>
      </c>
      <c r="EW283" s="8">
        <f>SUMIFS('Aceite Virgen'!EW$6:EW$257,'Aceite Virgen'!$A$6:$A$257,"&gt;="&amp;$A283,'Aceite Virgen'!$B$6:$B$257,"&lt;="&amp;$B283)</f>
        <v>0.16</v>
      </c>
      <c r="EX283" s="8">
        <f>SUMIFS('Aceite Virgen'!EX$6:EX$257,'Aceite Virgen'!$A$6:$A$257,"&gt;="&amp;$A283,'Aceite Virgen'!$B$6:$B$257,"&lt;="&amp;$B283)</f>
        <v>0</v>
      </c>
      <c r="FB283" s="8">
        <f>SUMIFS('Aceite Virgen'!FB$6:FB$257,'Aceite Virgen'!$A$6:$A$257,"&gt;="&amp;$A283,'Aceite Virgen'!$B$6:$B$257,"&lt;="&amp;$B283)</f>
        <v>0.61</v>
      </c>
      <c r="FC283" s="8">
        <f>SUMIFS('Aceite Virgen'!FC$6:FC$257,'Aceite Virgen'!$A$6:$A$257,"&gt;="&amp;$A283,'Aceite Virgen'!$B$6:$B$257,"&lt;="&amp;$B283)</f>
        <v>0</v>
      </c>
      <c r="FD283" s="8">
        <f>SUMIFS('Aceite Virgen'!FD$6:FD$257,'Aceite Virgen'!$A$6:$A$257,"&gt;="&amp;$A283,'Aceite Virgen'!$B$6:$B$257,"&lt;="&amp;$B283)</f>
        <v>0.91</v>
      </c>
      <c r="FE283" s="8">
        <f>SUMIFS('Aceite Virgen'!FE$6:FE$257,'Aceite Virgen'!$A$6:$A$257,"&gt;="&amp;$A283,'Aceite Virgen'!$B$6:$B$257,"&lt;="&amp;$B283)</f>
        <v>0</v>
      </c>
      <c r="FI283" s="8">
        <f>SUMIFS('Aceite Virgen'!FI$6:FI$257,'Aceite Virgen'!$A$6:$A$257,"&gt;="&amp;$A283,'Aceite Virgen'!$B$6:$B$257,"&lt;="&amp;$B283)</f>
        <v>1.39</v>
      </c>
      <c r="FJ283" s="8">
        <f>SUMIFS('Aceite Virgen'!FJ$6:FJ$257,'Aceite Virgen'!$A$6:$A$257,"&gt;="&amp;$A283,'Aceite Virgen'!$B$6:$B$257,"&lt;="&amp;$B283)</f>
        <v>1.67</v>
      </c>
      <c r="FK283" s="8">
        <f>SUMIFS('Aceite Virgen'!FK$6:FK$257,'Aceite Virgen'!$A$6:$A$257,"&gt;="&amp;$A283,'Aceite Virgen'!$B$6:$B$257,"&lt;="&amp;$B283)</f>
        <v>1.01</v>
      </c>
      <c r="FL283" s="8">
        <f>SUMIFS('Aceite Virgen'!FL$6:FL$257,'Aceite Virgen'!$A$6:$A$257,"&gt;="&amp;$A283,'Aceite Virgen'!$B$6:$B$257,"&lt;="&amp;$B283)</f>
        <v>0</v>
      </c>
      <c r="FP283" s="8">
        <f>SUMIFS('Aceite Virgen'!FP$6:FP$257,'Aceite Virgen'!$A$6:$A$257,"&gt;="&amp;$A283,'Aceite Virgen'!$B$6:$B$257,"&lt;="&amp;$B283)</f>
        <v>0.15</v>
      </c>
      <c r="FQ283" s="8">
        <f>SUMIFS('Aceite Virgen'!FQ$6:FQ$257,'Aceite Virgen'!$A$6:$A$257,"&gt;="&amp;$A283,'Aceite Virgen'!$B$6:$B$257,"&lt;="&amp;$B283)</f>
        <v>0</v>
      </c>
      <c r="FR283" s="8">
        <f>SUMIFS('Aceite Virgen'!FR$6:FR$257,'Aceite Virgen'!$A$6:$A$257,"&gt;="&amp;$A283,'Aceite Virgen'!$B$6:$B$257,"&lt;="&amp;$B283)</f>
        <v>0</v>
      </c>
      <c r="FS283" s="8">
        <f>SUMIFS('Aceite Virgen'!FS$6:FS$257,'Aceite Virgen'!$A$6:$A$257,"&gt;="&amp;$A283,'Aceite Virgen'!$B$6:$B$257,"&lt;="&amp;$B283)</f>
        <v>0</v>
      </c>
      <c r="FW283" s="8">
        <f>SUMIFS('Aceite Virgen'!FW$6:FW$257,'Aceite Virgen'!$A$6:$A$257,"&gt;="&amp;$A283,'Aceite Virgen'!$B$6:$B$257,"&lt;="&amp;$B283)</f>
        <v>0</v>
      </c>
      <c r="FX283" s="8">
        <f>SUMIFS('Aceite Virgen'!FX$6:FX$257,'Aceite Virgen'!$A$6:$A$257,"&gt;="&amp;$A283,'Aceite Virgen'!$B$6:$B$257,"&lt;="&amp;$B283)</f>
        <v>0</v>
      </c>
      <c r="FY283" s="8">
        <f>SUMIFS('Aceite Virgen'!FY$6:FY$257,'Aceite Virgen'!$A$6:$A$257,"&gt;="&amp;$A283,'Aceite Virgen'!$B$6:$B$257,"&lt;="&amp;$B283)</f>
        <v>0</v>
      </c>
      <c r="FZ283" s="8">
        <f>SUMIFS('Aceite Virgen'!FZ$6:FZ$257,'Aceite Virgen'!$A$6:$A$257,"&gt;="&amp;$A283,'Aceite Virgen'!$B$6:$B$257,"&lt;="&amp;$B283)</f>
        <v>0</v>
      </c>
      <c r="GD283" s="8">
        <f>SUMIFS('Aceite Virgen'!GD$6:GD$257,'Aceite Virgen'!$A$6:$A$257,"&gt;="&amp;$A283,'Aceite Virgen'!$B$6:$B$257,"&lt;="&amp;$B283)</f>
        <v>0</v>
      </c>
      <c r="GE283" s="8">
        <f>SUMIFS('Aceite Virgen'!GE$6:GE$257,'Aceite Virgen'!$A$6:$A$257,"&gt;="&amp;$A283,'Aceite Virgen'!$B$6:$B$257,"&lt;="&amp;$B283)</f>
        <v>0</v>
      </c>
      <c r="GF283" s="8">
        <f>SUMIFS('Aceite Virgen'!GF$6:GF$257,'Aceite Virgen'!$A$6:$A$257,"&gt;="&amp;$A283,'Aceite Virgen'!$B$6:$B$257,"&lt;="&amp;$B283)</f>
        <v>0</v>
      </c>
      <c r="GG283" s="8">
        <f>SUMIFS('Aceite Virgen'!GG$6:GG$257,'Aceite Virgen'!$A$6:$A$257,"&gt;="&amp;$A283,'Aceite Virgen'!$B$6:$B$257,"&lt;="&amp;$B283)</f>
        <v>0</v>
      </c>
      <c r="GK283" s="8">
        <f>SUMIFS('Aceite Virgen'!GK$6:GK$257,'Aceite Virgen'!$A$6:$A$257,"&gt;="&amp;$A283,'Aceite Virgen'!$B$6:$B$257,"&lt;="&amp;$B283)</f>
        <v>0</v>
      </c>
      <c r="GL283" s="8">
        <f>SUMIFS('Aceite Virgen'!GL$6:GL$257,'Aceite Virgen'!$A$6:$A$257,"&gt;="&amp;$A283,'Aceite Virgen'!$B$6:$B$257,"&lt;="&amp;$B283)</f>
        <v>0</v>
      </c>
      <c r="GM283" s="8">
        <f>SUMIFS('Aceite Virgen'!GM$6:GM$257,'Aceite Virgen'!$A$6:$A$257,"&gt;="&amp;$A283,'Aceite Virgen'!$B$6:$B$257,"&lt;="&amp;$B283)</f>
        <v>0</v>
      </c>
      <c r="GN283" s="8">
        <f>SUMIFS('Aceite Virgen'!GN$6:GN$257,'Aceite Virgen'!$A$6:$A$257,"&gt;="&amp;$A283,'Aceite Virgen'!$B$6:$B$257,"&lt;="&amp;$B283)</f>
        <v>0</v>
      </c>
      <c r="GR283" s="8">
        <f>SUMIFS('Aceite Virgen'!GR$6:GR$257,'Aceite Virgen'!$A$6:$A$257,"&gt;="&amp;$A283,'Aceite Virgen'!$B$6:$B$257,"&lt;="&amp;$B283)</f>
        <v>0.67</v>
      </c>
      <c r="GS283" s="8">
        <f>SUMIFS('Aceite Virgen'!GS$6:GS$257,'Aceite Virgen'!$A$6:$A$257,"&gt;="&amp;$A283,'Aceite Virgen'!$B$6:$B$257,"&lt;="&amp;$B283)</f>
        <v>0</v>
      </c>
      <c r="GT283" s="8">
        <f>SUMIFS('Aceite Virgen'!GT$6:GT$257,'Aceite Virgen'!$A$6:$A$257,"&gt;="&amp;$A283,'Aceite Virgen'!$B$6:$B$257,"&lt;="&amp;$B283)</f>
        <v>0.95</v>
      </c>
      <c r="GU283" s="8">
        <f>SUMIFS('Aceite Virgen'!GU$6:GU$257,'Aceite Virgen'!$A$6:$A$257,"&gt;="&amp;$A283,'Aceite Virgen'!$B$6:$B$257,"&lt;="&amp;$B283)</f>
        <v>0</v>
      </c>
      <c r="GY283" s="8">
        <f>SUMIFS('Aceite Virgen'!GY$6:GY$257,'Aceite Virgen'!$A$6:$A$257,"&gt;="&amp;$A283,'Aceite Virgen'!$B$6:$B$257,"&lt;="&amp;$B283)</f>
        <v>0.13</v>
      </c>
      <c r="GZ283" s="8">
        <f>SUMIFS('Aceite Virgen'!GZ$6:GZ$257,'Aceite Virgen'!$A$6:$A$257,"&gt;="&amp;$A283,'Aceite Virgen'!$B$6:$B$257,"&lt;="&amp;$B283)</f>
        <v>1.36</v>
      </c>
      <c r="HA283" s="8">
        <f>SUMIFS('Aceite Virgen'!HA$6:HA$257,'Aceite Virgen'!$A$6:$A$257,"&gt;="&amp;$A283,'Aceite Virgen'!$B$6:$B$257,"&lt;="&amp;$B283)</f>
        <v>0</v>
      </c>
      <c r="HB283" s="8">
        <f>SUMIFS('Aceite Virgen'!HB$6:HB$257,'Aceite Virgen'!$A$6:$A$257,"&gt;="&amp;$A283,'Aceite Virgen'!$B$6:$B$257,"&lt;="&amp;$B283)</f>
        <v>0</v>
      </c>
    </row>
    <row r="284" spans="1:210" x14ac:dyDescent="0.3">
      <c r="A284" s="14">
        <f>'TAM Aceite Virgen'!B32</f>
        <v>4.4000000000000004</v>
      </c>
      <c r="B284" s="14">
        <f>'TAM Aceite Virgen'!C32</f>
        <v>4.5</v>
      </c>
      <c r="C284" s="14"/>
      <c r="D284" s="8">
        <f>SUMIFS('Aceite Virgen'!D$6:D$257,'Aceite Virgen'!$A$6:$A$257,"&gt;="&amp;$A284,'Aceite Virgen'!$B$6:$B$257,"&lt;="&amp;$B284)</f>
        <v>1.25</v>
      </c>
      <c r="E284" s="8">
        <f>SUMIFS('Aceite Virgen'!E$6:E$257,'Aceite Virgen'!$A$6:$A$257,"&gt;="&amp;$A284,'Aceite Virgen'!$B$6:$B$257,"&lt;="&amp;$B284)</f>
        <v>0</v>
      </c>
      <c r="F284" s="8">
        <f>SUMIFS('Aceite Virgen'!F$6:F$257,'Aceite Virgen'!$A$6:$A$257,"&gt;="&amp;$A284,'Aceite Virgen'!$B$6:$B$257,"&lt;="&amp;$B284)</f>
        <v>1.45</v>
      </c>
      <c r="G284" s="8">
        <f>SUMIFS('Aceite Virgen'!G$6:G$257,'Aceite Virgen'!$A$6:$A$257,"&gt;="&amp;$A284,'Aceite Virgen'!$B$6:$B$257,"&lt;="&amp;$B284)</f>
        <v>0</v>
      </c>
      <c r="H284" s="14"/>
      <c r="I284" s="14"/>
      <c r="J284" s="14"/>
      <c r="K284" s="8">
        <f>SUMIFS('Aceite Virgen'!K$6:K$257,'Aceite Virgen'!$A$6:$A$257,"&gt;="&amp;$A284,'Aceite Virgen'!$B$6:$B$257,"&lt;="&amp;$B284)</f>
        <v>0.4</v>
      </c>
      <c r="L284" s="8">
        <f>SUMIFS('Aceite Virgen'!L$6:L$257,'Aceite Virgen'!$A$6:$A$257,"&gt;="&amp;$A284,'Aceite Virgen'!$B$6:$B$257,"&lt;="&amp;$B284)</f>
        <v>0</v>
      </c>
      <c r="M284" s="8">
        <f>SUMIFS('Aceite Virgen'!M$6:M$257,'Aceite Virgen'!$A$6:$A$257,"&gt;="&amp;$A284,'Aceite Virgen'!$B$6:$B$257,"&lt;="&amp;$B284)</f>
        <v>0</v>
      </c>
      <c r="N284" s="8">
        <f>SUMIFS('Aceite Virgen'!N$6:N$257,'Aceite Virgen'!$A$6:$A$257,"&gt;="&amp;$A284,'Aceite Virgen'!$B$6:$B$257,"&lt;="&amp;$B284)</f>
        <v>4.53</v>
      </c>
      <c r="O284" s="14"/>
      <c r="P284" s="14"/>
      <c r="Q284" s="14"/>
      <c r="R284" s="8">
        <f>SUMIFS('Aceite Virgen'!R$6:R$257,'Aceite Virgen'!$A$6:$A$257,"&gt;="&amp;$A284,'Aceite Virgen'!$B$6:$B$257,"&lt;="&amp;$B284)</f>
        <v>1.5899999999999999</v>
      </c>
      <c r="S284" s="8">
        <f>SUMIFS('Aceite Virgen'!S$6:S$257,'Aceite Virgen'!$A$6:$A$257,"&gt;="&amp;$A284,'Aceite Virgen'!$B$6:$B$257,"&lt;="&amp;$B284)</f>
        <v>6.3800000000000008</v>
      </c>
      <c r="T284" s="8">
        <f>SUMIFS('Aceite Virgen'!T$6:T$257,'Aceite Virgen'!$A$6:$A$257,"&gt;="&amp;$A284,'Aceite Virgen'!$B$6:$B$257,"&lt;="&amp;$B284)</f>
        <v>0.79999999999999993</v>
      </c>
      <c r="U284" s="8">
        <f>SUMIFS('Aceite Virgen'!U$6:U$257,'Aceite Virgen'!$A$6:$A$257,"&gt;="&amp;$A284,'Aceite Virgen'!$B$6:$B$257,"&lt;="&amp;$B284)</f>
        <v>0</v>
      </c>
      <c r="V284" s="14"/>
      <c r="W284" s="14"/>
      <c r="X284" s="14"/>
      <c r="Y284" s="8">
        <f>SUMIFS('Aceite Virgen'!Y$6:Y$257,'Aceite Virgen'!$A$6:$A$257,"&gt;="&amp;$A284,'Aceite Virgen'!$B$6:$B$257,"&lt;="&amp;$B284)</f>
        <v>0.92999999999999994</v>
      </c>
      <c r="Z284" s="8">
        <f>SUMIFS('Aceite Virgen'!Z$6:Z$257,'Aceite Virgen'!$A$6:$A$257,"&gt;="&amp;$A284,'Aceite Virgen'!$B$6:$B$257,"&lt;="&amp;$B284)</f>
        <v>1.47</v>
      </c>
      <c r="AA284" s="8">
        <f>SUMIFS('Aceite Virgen'!AA$6:AA$257,'Aceite Virgen'!$A$6:$A$257,"&gt;="&amp;$A284,'Aceite Virgen'!$B$6:$B$257,"&lt;="&amp;$B284)</f>
        <v>0.74</v>
      </c>
      <c r="AB284" s="8">
        <f>SUMIFS('Aceite Virgen'!AB$6:AB$257,'Aceite Virgen'!$A$6:$A$257,"&gt;="&amp;$A284,'Aceite Virgen'!$B$6:$B$257,"&lt;="&amp;$B284)</f>
        <v>0</v>
      </c>
      <c r="AC284" s="14"/>
      <c r="AD284" s="14"/>
      <c r="AE284" s="14"/>
      <c r="AF284" s="8">
        <f>SUMIFS('Aceite Virgen'!AF$6:AF$257,'Aceite Virgen'!$A$6:$A$257,"&gt;="&amp;$A284,'Aceite Virgen'!$B$6:$B$257,"&lt;="&amp;$B284)</f>
        <v>0.06</v>
      </c>
      <c r="AG284" s="8">
        <f>SUMIFS('Aceite Virgen'!AG$6:AG$257,'Aceite Virgen'!$A$6:$A$257,"&gt;="&amp;$A284,'Aceite Virgen'!$B$6:$B$257,"&lt;="&amp;$B284)</f>
        <v>0.66</v>
      </c>
      <c r="AH284" s="8">
        <f>SUMIFS('Aceite Virgen'!AH$6:AH$257,'Aceite Virgen'!$A$6:$A$257,"&gt;="&amp;$A284,'Aceite Virgen'!$B$6:$B$257,"&lt;="&amp;$B284)</f>
        <v>0</v>
      </c>
      <c r="AI284" s="8">
        <f>SUMIFS('Aceite Virgen'!AI$6:AI$257,'Aceite Virgen'!$A$6:$A$257,"&gt;="&amp;$A284,'Aceite Virgen'!$B$6:$B$257,"&lt;="&amp;$B284)</f>
        <v>0</v>
      </c>
      <c r="AJ284" s="14"/>
      <c r="AK284" s="14"/>
      <c r="AL284" s="14"/>
      <c r="AM284" s="8">
        <f>SUMIFS('Aceite Virgen'!AM$6:AM$257,'Aceite Virgen'!$A$6:$A$257,"&gt;="&amp;$A284,'Aceite Virgen'!$B$6:$B$257,"&lt;="&amp;$B284)</f>
        <v>0.18</v>
      </c>
      <c r="AN284" s="8">
        <f>SUMIFS('Aceite Virgen'!AN$6:AN$257,'Aceite Virgen'!$A$6:$A$257,"&gt;="&amp;$A284,'Aceite Virgen'!$B$6:$B$257,"&lt;="&amp;$B284)</f>
        <v>0.47</v>
      </c>
      <c r="AO284" s="8">
        <f>SUMIFS('Aceite Virgen'!AO$6:AO$257,'Aceite Virgen'!$A$6:$A$257,"&gt;="&amp;$A284,'Aceite Virgen'!$B$6:$B$257,"&lt;="&amp;$B284)</f>
        <v>7.0000000000000007E-2</v>
      </c>
      <c r="AP284" s="8">
        <f>SUMIFS('Aceite Virgen'!AP$6:AP$257,'Aceite Virgen'!$A$6:$A$257,"&gt;="&amp;$A284,'Aceite Virgen'!$B$6:$B$257,"&lt;="&amp;$B284)</f>
        <v>0</v>
      </c>
      <c r="AQ284" s="14"/>
      <c r="AR284" s="14"/>
      <c r="AT284" s="8">
        <f>SUMIFS('Aceite Virgen'!AT$6:AT$257,'Aceite Virgen'!$A$6:$A$257,"&gt;="&amp;$A284,'Aceite Virgen'!$B$6:$B$257,"&lt;="&amp;$B284)</f>
        <v>0.25</v>
      </c>
      <c r="AU284" s="8">
        <f>SUMIFS('Aceite Virgen'!AU$6:AU$257,'Aceite Virgen'!$A$6:$A$257,"&gt;="&amp;$A284,'Aceite Virgen'!$B$6:$B$257,"&lt;="&amp;$B284)</f>
        <v>2.0699999999999998</v>
      </c>
      <c r="AV284" s="8">
        <f>SUMIFS('Aceite Virgen'!AV$6:AV$257,'Aceite Virgen'!$A$6:$A$257,"&gt;="&amp;$A284,'Aceite Virgen'!$B$6:$B$257,"&lt;="&amp;$B284)</f>
        <v>0.05</v>
      </c>
      <c r="AW284" s="8">
        <f>SUMIFS('Aceite Virgen'!AW$6:AW$257,'Aceite Virgen'!$A$6:$A$257,"&gt;="&amp;$A284,'Aceite Virgen'!$B$6:$B$257,"&lt;="&amp;$B284)</f>
        <v>0</v>
      </c>
      <c r="BA284" s="8">
        <f>SUMIFS('Aceite Virgen'!BA$6:BA$257,'Aceite Virgen'!$A$6:$A$257,"&gt;="&amp;A284,'Aceite Virgen'!$B$6:$B$257,"&lt;="&amp;B284)</f>
        <v>0.32</v>
      </c>
      <c r="BB284" s="8">
        <f>SUMIFS('Aceite Virgen'!BB$6:BB$257,'Aceite Virgen'!$A$6:$A$257,"&gt;="&amp;$A284,'Aceite Virgen'!$B$6:$B$257,"&lt;="&amp;$B284)</f>
        <v>0</v>
      </c>
      <c r="BC284" s="8">
        <f>SUMIFS('Aceite Virgen'!BC$6:BC$257,'Aceite Virgen'!$A$6:$A$257,"&gt;="&amp;$A284,'Aceite Virgen'!$B$6:$B$257,"&lt;="&amp;$B284)</f>
        <v>0.32</v>
      </c>
      <c r="BD284" s="8">
        <f>SUMIFS('Aceite Virgen'!BD$6:BD$257,'Aceite Virgen'!$A$6:$A$257,"&gt;="&amp;$A284,'Aceite Virgen'!$B$6:$B$257,"&lt;="&amp;$B284)</f>
        <v>0</v>
      </c>
      <c r="BH284" s="8">
        <f>SUMIFS('Aceite Virgen'!BH$6:BH$257,'Aceite Virgen'!$A$6:$A$257,"&gt;="&amp;$A284,'Aceite Virgen'!$B$6:$B$257,"&lt;="&amp;$B284)</f>
        <v>0.38</v>
      </c>
      <c r="BI284" s="8">
        <f>SUMIFS('Aceite Virgen'!BI$6:BI$257,'Aceite Virgen'!$A$6:$A$257,"&gt;="&amp;$A284,'Aceite Virgen'!$B$6:$B$257,"&lt;="&amp;$B284)</f>
        <v>0.73</v>
      </c>
      <c r="BJ284" s="8">
        <f>SUMIFS('Aceite Virgen'!BJ$6:BJ$257,'Aceite Virgen'!$A$6:$A$257,"&gt;="&amp;$A284,'Aceite Virgen'!$B$6:$B$257,"&lt;="&amp;$B284)</f>
        <v>0.37</v>
      </c>
      <c r="BK284" s="8">
        <f>SUMIFS('Aceite Virgen'!BK$6:BK$257,'Aceite Virgen'!$A$6:$A$257,"&gt;="&amp;$A284,'Aceite Virgen'!$B$6:$B$257,"&lt;="&amp;$B284)</f>
        <v>0</v>
      </c>
      <c r="BO284" s="8">
        <f>SUMIFS('Aceite Virgen'!BO$6:BO$257,'Aceite Virgen'!$A$6:$A$257,"&gt;="&amp;$A284,'Aceite Virgen'!$B$6:$B$257,"&lt;="&amp;$B284)</f>
        <v>0.21</v>
      </c>
      <c r="BP284" s="8">
        <f>SUMIFS('Aceite Virgen'!BP$6:BP$257,'Aceite Virgen'!$A$6:$A$257,"&gt;="&amp;$A284,'Aceite Virgen'!$B$6:$B$257,"&lt;="&amp;$B284)</f>
        <v>0</v>
      </c>
      <c r="BQ284" s="8">
        <f>SUMIFS('Aceite Virgen'!BQ$6:BQ$257,'Aceite Virgen'!$A$6:$A$257,"&gt;="&amp;$A284,'Aceite Virgen'!$B$6:$B$257,"&lt;="&amp;$B284)</f>
        <v>0.24</v>
      </c>
      <c r="BR284" s="8">
        <f>SUMIFS('Aceite Virgen'!BR$6:BR$257,'Aceite Virgen'!$A$6:$A$257,"&gt;="&amp;$A284,'Aceite Virgen'!$B$6:$B$257,"&lt;="&amp;$B284)</f>
        <v>0</v>
      </c>
      <c r="BV284" s="8">
        <f>SUMIFS('Aceite Virgen'!BV$6:BV$257,'Aceite Virgen'!$A$6:$A$257,"&gt;="&amp;$A284,'Aceite Virgen'!$B$6:$B$257,"&lt;="&amp;$B284)</f>
        <v>1</v>
      </c>
      <c r="BW284" s="8">
        <f>SUMIFS('Aceite Virgen'!BW$6:BW$257,'Aceite Virgen'!$A$6:$A$257,"&gt;="&amp;$A284,'Aceite Virgen'!$B$6:$B$257,"&lt;="&amp;$B284)</f>
        <v>0.76</v>
      </c>
      <c r="BX284" s="8">
        <f>SUMIFS('Aceite Virgen'!BX$6:BX$257,'Aceite Virgen'!$A$6:$A$257,"&gt;="&amp;$A284,'Aceite Virgen'!$B$6:$B$257,"&lt;="&amp;$B284)</f>
        <v>1.05</v>
      </c>
      <c r="BY284" s="8">
        <f>SUMIFS('Aceite Virgen'!BY$6:BY$257,'Aceite Virgen'!$A$6:$A$257,"&gt;="&amp;$A284,'Aceite Virgen'!$B$6:$B$257,"&lt;="&amp;$B284)</f>
        <v>0</v>
      </c>
      <c r="CC284" s="8">
        <f>SUMIFS('Aceite Virgen'!CC$6:CC$257,'Aceite Virgen'!$A$6:$A$257,"&gt;="&amp;$A284,'Aceite Virgen'!$B$6:$B$257,"&lt;="&amp;$B284)</f>
        <v>0.27</v>
      </c>
      <c r="CD284" s="8">
        <f>SUMIFS('Aceite Virgen'!CD$6:CD$257,'Aceite Virgen'!$A$6:$A$257,"&gt;="&amp;$A284,'Aceite Virgen'!$B$6:$B$257,"&lt;="&amp;$B284)</f>
        <v>0</v>
      </c>
      <c r="CE284" s="8">
        <f>SUMIFS('Aceite Virgen'!CE$6:CE$257,'Aceite Virgen'!$A$6:$A$257,"&gt;="&amp;$A284,'Aceite Virgen'!$B$6:$B$257,"&lt;="&amp;$B284)</f>
        <v>0.32</v>
      </c>
      <c r="CF284" s="8">
        <f>SUMIFS('Aceite Virgen'!CF$6:CF$257,'Aceite Virgen'!$A$6:$A$257,"&gt;="&amp;$A284,'Aceite Virgen'!$B$6:$B$257,"&lt;="&amp;$B284)</f>
        <v>0</v>
      </c>
      <c r="CJ284" s="8">
        <f>SUMIFS('Aceite Virgen'!CJ$6:CJ$257,'Aceite Virgen'!$A$6:$A$257,"&gt;="&amp;$A284,'Aceite Virgen'!$B$6:$B$257,"&lt;="&amp;$B284)</f>
        <v>0.16</v>
      </c>
      <c r="CK284" s="8">
        <f>SUMIFS('Aceite Virgen'!CK$6:CK$257,'Aceite Virgen'!$A$6:$A$257,"&gt;="&amp;$A284,'Aceite Virgen'!$B$6:$B$257,"&lt;="&amp;$B284)</f>
        <v>0</v>
      </c>
      <c r="CL284" s="8">
        <f>SUMIFS('Aceite Virgen'!CL$6:CL$257,'Aceite Virgen'!$A$6:$A$257,"&gt;="&amp;$A284,'Aceite Virgen'!$B$6:$B$257,"&lt;="&amp;$B284)</f>
        <v>0.19</v>
      </c>
      <c r="CM284" s="8">
        <f>SUMIFS('Aceite Virgen'!CM$6:CM$257,'Aceite Virgen'!$A$6:$A$257,"&gt;="&amp;$A284,'Aceite Virgen'!$B$6:$B$257,"&lt;="&amp;$B284)</f>
        <v>0</v>
      </c>
      <c r="CQ284" s="8">
        <f>SUMIFS('Aceite Virgen'!CQ$6:CQ$257,'Aceite Virgen'!$A$6:$A$257,"&gt;="&amp;$A284,'Aceite Virgen'!$B$6:$B$257,"&lt;="&amp;$B284)</f>
        <v>0</v>
      </c>
      <c r="CR284" s="8">
        <f>SUMIFS('Aceite Virgen'!CR$6:CR$257,'Aceite Virgen'!$A$6:$A$257,"&gt;="&amp;$A284,'Aceite Virgen'!$B$6:$B$257,"&lt;="&amp;$B284)</f>
        <v>0</v>
      </c>
      <c r="CS284" s="8">
        <f>SUMIFS('Aceite Virgen'!CS$6:CS$257,'Aceite Virgen'!$A$6:$A$257,"&gt;="&amp;$A284,'Aceite Virgen'!$B$6:$B$257,"&lt;="&amp;$B284)</f>
        <v>0</v>
      </c>
      <c r="CT284" s="8">
        <f>SUMIFS('Aceite Virgen'!CT$6:CT$257,'Aceite Virgen'!$A$6:$A$257,"&gt;="&amp;$A284,'Aceite Virgen'!$B$6:$B$257,"&lt;="&amp;$B284)</f>
        <v>0</v>
      </c>
      <c r="CX284" s="8">
        <f>SUMIFS('Aceite Virgen'!CX$6:CX$257,'Aceite Virgen'!$A$6:$A$257,"&gt;="&amp;$A284,'Aceite Virgen'!$B$6:$B$257,"&lt;="&amp;$B284)</f>
        <v>0.21</v>
      </c>
      <c r="CY284" s="8">
        <f>SUMIFS('Aceite Virgen'!CY$6:CY$257,'Aceite Virgen'!$A$6:$A$257,"&gt;="&amp;$A284,'Aceite Virgen'!$B$6:$B$257,"&lt;="&amp;$B284)</f>
        <v>0</v>
      </c>
      <c r="CZ284" s="8">
        <f>SUMIFS('Aceite Virgen'!CZ$6:CZ$257,'Aceite Virgen'!$A$6:$A$257,"&gt;="&amp;$A284,'Aceite Virgen'!$B$6:$B$257,"&lt;="&amp;$B284)</f>
        <v>0.3</v>
      </c>
      <c r="DA284" s="8">
        <f>SUMIFS('Aceite Virgen'!DA$6:DA$257,'Aceite Virgen'!$A$6:$A$257,"&gt;="&amp;$A284,'Aceite Virgen'!$B$6:$B$257,"&lt;="&amp;$B284)</f>
        <v>0</v>
      </c>
      <c r="DE284" s="8">
        <f>SUMIFS('Aceite Virgen'!DE$6:DE$257,'Aceite Virgen'!$A$6:$A$257,"&gt;="&amp;$A284,'Aceite Virgen'!$B$6:$B$257,"&lt;="&amp;$B284)</f>
        <v>1.03</v>
      </c>
      <c r="DF284" s="8">
        <f>SUMIFS('Aceite Virgen'!DF$6:DF$257,'Aceite Virgen'!$A$6:$A$257,"&gt;="&amp;$A284,'Aceite Virgen'!$B$6:$B$257,"&lt;="&amp;$B284)</f>
        <v>1.58</v>
      </c>
      <c r="DG284" s="8">
        <f>SUMIFS('Aceite Virgen'!DG$6:DG$257,'Aceite Virgen'!$A$6:$A$257,"&gt;="&amp;$A284,'Aceite Virgen'!$B$6:$B$257,"&lt;="&amp;$B284)</f>
        <v>0.98</v>
      </c>
      <c r="DH284" s="8">
        <f>SUMIFS('Aceite Virgen'!DH$6:DH$257,'Aceite Virgen'!$A$6:$A$257,"&gt;="&amp;$A284,'Aceite Virgen'!$B$6:$B$257,"&lt;="&amp;$B284)</f>
        <v>0</v>
      </c>
      <c r="DL284" s="8">
        <f>SUMIFS('Aceite Virgen'!DL$6:DL$257,'Aceite Virgen'!$A$6:$A$257,"&gt;="&amp;$A284,'Aceite Virgen'!$B$6:$B$257,"&lt;="&amp;$B284)</f>
        <v>0.73</v>
      </c>
      <c r="DM284" s="8">
        <f>SUMIFS('Aceite Virgen'!DM$6:DM$257,'Aceite Virgen'!$A$6:$A$257,"&gt;="&amp;$A284,'Aceite Virgen'!$B$6:$B$257,"&lt;="&amp;$B284)</f>
        <v>1.45</v>
      </c>
      <c r="DN284" s="8">
        <f>SUMIFS('Aceite Virgen'!DN$6:DN$257,'Aceite Virgen'!$A$6:$A$257,"&gt;="&amp;$A284,'Aceite Virgen'!$B$6:$B$257,"&lt;="&amp;$B284)</f>
        <v>0.68</v>
      </c>
      <c r="DO284" s="8">
        <f>SUMIFS('Aceite Virgen'!DO$6:DO$257,'Aceite Virgen'!$A$6:$A$257,"&gt;="&amp;$A284,'Aceite Virgen'!$B$6:$B$257,"&lt;="&amp;$B284)</f>
        <v>0</v>
      </c>
      <c r="DS284" s="8">
        <f>SUMIFS('Aceite Virgen'!DS$6:DS$257,'Aceite Virgen'!$A$6:$A$257,"&gt;="&amp;$A284,'Aceite Virgen'!$B$6:$B$257,"&lt;="&amp;$B284)</f>
        <v>0.38</v>
      </c>
      <c r="DT284" s="8">
        <f>SUMIFS('Aceite Virgen'!DT$6:DT$257,'Aceite Virgen'!$A$6:$A$257,"&gt;="&amp;$A284,'Aceite Virgen'!$B$6:$B$257,"&lt;="&amp;$B284)</f>
        <v>0</v>
      </c>
      <c r="DU284" s="8">
        <f>SUMIFS('Aceite Virgen'!DU$6:DU$257,'Aceite Virgen'!$A$6:$A$257,"&gt;="&amp;$A284,'Aceite Virgen'!$B$6:$B$257,"&lt;="&amp;$B284)</f>
        <v>0.5</v>
      </c>
      <c r="DV284" s="8">
        <f>SUMIFS('Aceite Virgen'!DV$6:DV$257,'Aceite Virgen'!$A$6:$A$257,"&gt;="&amp;$A284,'Aceite Virgen'!$B$6:$B$257,"&lt;="&amp;$B284)</f>
        <v>0</v>
      </c>
      <c r="DZ284" s="8">
        <f>SUMIFS('Aceite Virgen'!DZ$6:DZ$257,'Aceite Virgen'!$A$6:$A$257,"&gt;="&amp;$A284,'Aceite Virgen'!$B$6:$B$257,"&lt;="&amp;$B284)</f>
        <v>0.78</v>
      </c>
      <c r="EA284" s="8">
        <f>SUMIFS('Aceite Virgen'!EA$6:EA$257,'Aceite Virgen'!$A$6:$A$257,"&gt;="&amp;$A284,'Aceite Virgen'!$B$6:$B$257,"&lt;="&amp;$B284)</f>
        <v>2.23</v>
      </c>
      <c r="EB284" s="8">
        <f>SUMIFS('Aceite Virgen'!EB$6:EB$257,'Aceite Virgen'!$A$6:$A$257,"&gt;="&amp;$A284,'Aceite Virgen'!$B$6:$B$257,"&lt;="&amp;$B284)</f>
        <v>0.41</v>
      </c>
      <c r="EC284" s="8">
        <f>SUMIFS('Aceite Virgen'!EC$6:EC$257,'Aceite Virgen'!$A$6:$A$257,"&gt;="&amp;$A284,'Aceite Virgen'!$B$6:$B$257,"&lt;="&amp;$B284)</f>
        <v>0</v>
      </c>
      <c r="EG284" s="8">
        <f>SUMIFS('Aceite Virgen'!EG$6:EG$257,'Aceite Virgen'!$A$6:$A$257,"&gt;="&amp;$A284,'Aceite Virgen'!$B$6:$B$257,"&lt;="&amp;$B284)</f>
        <v>3.16</v>
      </c>
      <c r="EH284" s="8">
        <f>SUMIFS('Aceite Virgen'!EH$6:EH$257,'Aceite Virgen'!$A$6:$A$257,"&gt;="&amp;$A284,'Aceite Virgen'!$B$6:$B$257,"&lt;="&amp;$B284)</f>
        <v>3.9</v>
      </c>
      <c r="EI284" s="8">
        <f>SUMIFS('Aceite Virgen'!EI$6:EI$257,'Aceite Virgen'!$A$6:$A$257,"&gt;="&amp;$A284,'Aceite Virgen'!$B$6:$B$257,"&lt;="&amp;$B284)</f>
        <v>2.79</v>
      </c>
      <c r="EJ284" s="8">
        <f>SUMIFS('Aceite Virgen'!EJ$6:EJ$257,'Aceite Virgen'!$A$6:$A$257,"&gt;="&amp;$A284,'Aceite Virgen'!$B$6:$B$257,"&lt;="&amp;$B284)</f>
        <v>0</v>
      </c>
      <c r="EN284" s="8">
        <f>SUMIFS('Aceite Virgen'!EN$6:EN$257,'Aceite Virgen'!$A$6:$A$257,"&gt;="&amp;$A284,'Aceite Virgen'!$B$6:$B$257,"&lt;="&amp;$B284)</f>
        <v>3.22</v>
      </c>
      <c r="EO284" s="8">
        <f>SUMIFS('Aceite Virgen'!EO$6:EO$257,'Aceite Virgen'!$A$6:$A$257,"&gt;="&amp;$A284,'Aceite Virgen'!$B$6:$B$257,"&lt;="&amp;$B284)</f>
        <v>3.79</v>
      </c>
      <c r="EP284" s="8">
        <f>SUMIFS('Aceite Virgen'!EP$6:EP$257,'Aceite Virgen'!$A$6:$A$257,"&gt;="&amp;$A284,'Aceite Virgen'!$B$6:$B$257,"&lt;="&amp;$B284)</f>
        <v>1.49</v>
      </c>
      <c r="EQ284" s="8">
        <f>SUMIFS('Aceite Virgen'!EQ$6:EQ$257,'Aceite Virgen'!$A$6:$A$257,"&gt;="&amp;$A284,'Aceite Virgen'!$B$6:$B$257,"&lt;="&amp;$B284)</f>
        <v>0</v>
      </c>
      <c r="EU284" s="8">
        <f>SUMIFS('Aceite Virgen'!EU$6:EU$257,'Aceite Virgen'!$A$6:$A$257,"&gt;="&amp;$A284,'Aceite Virgen'!$B$6:$B$257,"&lt;="&amp;$B284)</f>
        <v>4.6899999999999995</v>
      </c>
      <c r="EV284" s="8">
        <f>SUMIFS('Aceite Virgen'!EV$6:EV$257,'Aceite Virgen'!$A$6:$A$257,"&gt;="&amp;$A284,'Aceite Virgen'!$B$6:$B$257,"&lt;="&amp;$B284)</f>
        <v>22.66</v>
      </c>
      <c r="EW284" s="8">
        <f>SUMIFS('Aceite Virgen'!EW$6:EW$257,'Aceite Virgen'!$A$6:$A$257,"&gt;="&amp;$A284,'Aceite Virgen'!$B$6:$B$257,"&lt;="&amp;$B284)</f>
        <v>1.51</v>
      </c>
      <c r="EX284" s="8">
        <f>SUMIFS('Aceite Virgen'!EX$6:EX$257,'Aceite Virgen'!$A$6:$A$257,"&gt;="&amp;$A284,'Aceite Virgen'!$B$6:$B$257,"&lt;="&amp;$B284)</f>
        <v>0</v>
      </c>
      <c r="FB284" s="8">
        <f>SUMIFS('Aceite Virgen'!FB$6:FB$257,'Aceite Virgen'!$A$6:$A$257,"&gt;="&amp;$A284,'Aceite Virgen'!$B$6:$B$257,"&lt;="&amp;$B284)</f>
        <v>1.17</v>
      </c>
      <c r="FC284" s="8">
        <f>SUMIFS('Aceite Virgen'!FC$6:FC$257,'Aceite Virgen'!$A$6:$A$257,"&gt;="&amp;$A284,'Aceite Virgen'!$B$6:$B$257,"&lt;="&amp;$B284)</f>
        <v>4.58</v>
      </c>
      <c r="FD284" s="8">
        <f>SUMIFS('Aceite Virgen'!FD$6:FD$257,'Aceite Virgen'!$A$6:$A$257,"&gt;="&amp;$A284,'Aceite Virgen'!$B$6:$B$257,"&lt;="&amp;$B284)</f>
        <v>0.53</v>
      </c>
      <c r="FE284" s="8">
        <f>SUMIFS('Aceite Virgen'!FE$6:FE$257,'Aceite Virgen'!$A$6:$A$257,"&gt;="&amp;$A284,'Aceite Virgen'!$B$6:$B$257,"&lt;="&amp;$B284)</f>
        <v>0</v>
      </c>
      <c r="FI284" s="8">
        <f>SUMIFS('Aceite Virgen'!FI$6:FI$257,'Aceite Virgen'!$A$6:$A$257,"&gt;="&amp;$A284,'Aceite Virgen'!$B$6:$B$257,"&lt;="&amp;$B284)</f>
        <v>1.4</v>
      </c>
      <c r="FJ284" s="8">
        <f>SUMIFS('Aceite Virgen'!FJ$6:FJ$257,'Aceite Virgen'!$A$6:$A$257,"&gt;="&amp;$A284,'Aceite Virgen'!$B$6:$B$257,"&lt;="&amp;$B284)</f>
        <v>6.8</v>
      </c>
      <c r="FK284" s="8">
        <f>SUMIFS('Aceite Virgen'!FK$6:FK$257,'Aceite Virgen'!$A$6:$A$257,"&gt;="&amp;$A284,'Aceite Virgen'!$B$6:$B$257,"&lt;="&amp;$B284)</f>
        <v>0</v>
      </c>
      <c r="FL284" s="8">
        <f>SUMIFS('Aceite Virgen'!FL$6:FL$257,'Aceite Virgen'!$A$6:$A$257,"&gt;="&amp;$A284,'Aceite Virgen'!$B$6:$B$257,"&lt;="&amp;$B284)</f>
        <v>0</v>
      </c>
      <c r="FP284" s="8">
        <f>SUMIFS('Aceite Virgen'!FP$6:FP$257,'Aceite Virgen'!$A$6:$A$257,"&gt;="&amp;$A284,'Aceite Virgen'!$B$6:$B$257,"&lt;="&amp;$B284)</f>
        <v>2.2799999999999998</v>
      </c>
      <c r="FQ284" s="8">
        <f>SUMIFS('Aceite Virgen'!FQ$6:FQ$257,'Aceite Virgen'!$A$6:$A$257,"&gt;="&amp;$A284,'Aceite Virgen'!$B$6:$B$257,"&lt;="&amp;$B284)</f>
        <v>10.8</v>
      </c>
      <c r="FR284" s="8">
        <f>SUMIFS('Aceite Virgen'!FR$6:FR$257,'Aceite Virgen'!$A$6:$A$257,"&gt;="&amp;$A284,'Aceite Virgen'!$B$6:$B$257,"&lt;="&amp;$B284)</f>
        <v>0.79</v>
      </c>
      <c r="FS284" s="8">
        <f>SUMIFS('Aceite Virgen'!FS$6:FS$257,'Aceite Virgen'!$A$6:$A$257,"&gt;="&amp;$A284,'Aceite Virgen'!$B$6:$B$257,"&lt;="&amp;$B284)</f>
        <v>0</v>
      </c>
      <c r="FW284" s="8">
        <f>SUMIFS('Aceite Virgen'!FW$6:FW$257,'Aceite Virgen'!$A$6:$A$257,"&gt;="&amp;$A284,'Aceite Virgen'!$B$6:$B$257,"&lt;="&amp;$B284)</f>
        <v>6.61</v>
      </c>
      <c r="FX284" s="8">
        <f>SUMIFS('Aceite Virgen'!FX$6:FX$257,'Aceite Virgen'!$A$6:$A$257,"&gt;="&amp;$A284,'Aceite Virgen'!$B$6:$B$257,"&lt;="&amp;$B284)</f>
        <v>22.8</v>
      </c>
      <c r="FY284" s="8">
        <f>SUMIFS('Aceite Virgen'!FY$6:FY$257,'Aceite Virgen'!$A$6:$A$257,"&gt;="&amp;$A284,'Aceite Virgen'!$B$6:$B$257,"&lt;="&amp;$B284)</f>
        <v>3.58</v>
      </c>
      <c r="FZ284" s="8">
        <f>SUMIFS('Aceite Virgen'!FZ$6:FZ$257,'Aceite Virgen'!$A$6:$A$257,"&gt;="&amp;$A284,'Aceite Virgen'!$B$6:$B$257,"&lt;="&amp;$B284)</f>
        <v>2.96</v>
      </c>
      <c r="GD284" s="8">
        <f>SUMIFS('Aceite Virgen'!GD$6:GD$257,'Aceite Virgen'!$A$6:$A$257,"&gt;="&amp;$A284,'Aceite Virgen'!$B$6:$B$257,"&lt;="&amp;$B284)</f>
        <v>7.29</v>
      </c>
      <c r="GE284" s="8">
        <f>SUMIFS('Aceite Virgen'!GE$6:GE$257,'Aceite Virgen'!$A$6:$A$257,"&gt;="&amp;$A284,'Aceite Virgen'!$B$6:$B$257,"&lt;="&amp;$B284)</f>
        <v>19.29</v>
      </c>
      <c r="GF284" s="8">
        <f>SUMIFS('Aceite Virgen'!GF$6:GF$257,'Aceite Virgen'!$A$6:$A$257,"&gt;="&amp;$A284,'Aceite Virgen'!$B$6:$B$257,"&lt;="&amp;$B284)</f>
        <v>5.58</v>
      </c>
      <c r="GG284" s="8">
        <f>SUMIFS('Aceite Virgen'!GG$6:GG$257,'Aceite Virgen'!$A$6:$A$257,"&gt;="&amp;$A284,'Aceite Virgen'!$B$6:$B$257,"&lt;="&amp;$B284)</f>
        <v>0</v>
      </c>
      <c r="GK284" s="8">
        <f>SUMIFS('Aceite Virgen'!GK$6:GK$257,'Aceite Virgen'!$A$6:$A$257,"&gt;="&amp;$A284,'Aceite Virgen'!$B$6:$B$257,"&lt;="&amp;$B284)</f>
        <v>1.21</v>
      </c>
      <c r="GL284" s="8">
        <f>SUMIFS('Aceite Virgen'!GL$6:GL$257,'Aceite Virgen'!$A$6:$A$257,"&gt;="&amp;$A284,'Aceite Virgen'!$B$6:$B$257,"&lt;="&amp;$B284)</f>
        <v>0</v>
      </c>
      <c r="GM284" s="8">
        <f>SUMIFS('Aceite Virgen'!GM$6:GM$257,'Aceite Virgen'!$A$6:$A$257,"&gt;="&amp;$A284,'Aceite Virgen'!$B$6:$B$257,"&lt;="&amp;$B284)</f>
        <v>1.22</v>
      </c>
      <c r="GN284" s="8">
        <f>SUMIFS('Aceite Virgen'!GN$6:GN$257,'Aceite Virgen'!$A$6:$A$257,"&gt;="&amp;$A284,'Aceite Virgen'!$B$6:$B$257,"&lt;="&amp;$B284)</f>
        <v>2.4900000000000002</v>
      </c>
      <c r="GR284" s="8">
        <f>SUMIFS('Aceite Virgen'!GR$6:GR$257,'Aceite Virgen'!$A$6:$A$257,"&gt;="&amp;$A284,'Aceite Virgen'!$B$6:$B$257,"&lt;="&amp;$B284)</f>
        <v>1.3099999999999998</v>
      </c>
      <c r="GS284" s="8">
        <f>SUMIFS('Aceite Virgen'!GS$6:GS$257,'Aceite Virgen'!$A$6:$A$257,"&gt;="&amp;$A284,'Aceite Virgen'!$B$6:$B$257,"&lt;="&amp;$B284)</f>
        <v>2.4</v>
      </c>
      <c r="GT284" s="8">
        <f>SUMIFS('Aceite Virgen'!GT$6:GT$257,'Aceite Virgen'!$A$6:$A$257,"&gt;="&amp;$A284,'Aceite Virgen'!$B$6:$B$257,"&lt;="&amp;$B284)</f>
        <v>1.38</v>
      </c>
      <c r="GU284" s="8">
        <f>SUMIFS('Aceite Virgen'!GU$6:GU$257,'Aceite Virgen'!$A$6:$A$257,"&gt;="&amp;$A284,'Aceite Virgen'!$B$6:$B$257,"&lt;="&amp;$B284)</f>
        <v>0</v>
      </c>
      <c r="GY284" s="8">
        <f>SUMIFS('Aceite Virgen'!GY$6:GY$257,'Aceite Virgen'!$A$6:$A$257,"&gt;="&amp;$A284,'Aceite Virgen'!$B$6:$B$257,"&lt;="&amp;$B284)</f>
        <v>0.47</v>
      </c>
      <c r="GZ284" s="8">
        <f>SUMIFS('Aceite Virgen'!GZ$6:GZ$257,'Aceite Virgen'!$A$6:$A$257,"&gt;="&amp;$A284,'Aceite Virgen'!$B$6:$B$257,"&lt;="&amp;$B284)</f>
        <v>4.9800000000000004</v>
      </c>
      <c r="HA284" s="8">
        <f>SUMIFS('Aceite Virgen'!HA$6:HA$257,'Aceite Virgen'!$A$6:$A$257,"&gt;="&amp;$A284,'Aceite Virgen'!$B$6:$B$257,"&lt;="&amp;$B284)</f>
        <v>0</v>
      </c>
      <c r="HB284" s="8">
        <f>SUMIFS('Aceite Virgen'!HB$6:HB$257,'Aceite Virgen'!$A$6:$A$257,"&gt;="&amp;$A284,'Aceite Virgen'!$B$6:$B$257,"&lt;="&amp;$B284)</f>
        <v>0</v>
      </c>
    </row>
    <row r="285" spans="1:210" x14ac:dyDescent="0.3">
      <c r="A285" s="14">
        <f>'TAM Aceite Virgen'!B33</f>
        <v>4.5</v>
      </c>
      <c r="B285" s="14">
        <f>'TAM Aceite Virgen'!C33</f>
        <v>0</v>
      </c>
      <c r="C285" s="14"/>
      <c r="D285" s="8">
        <f>SUMIF('Aceite Virgen'!$A$6:$A$257,"&gt;="&amp;$A285,'Aceite Virgen'!D$6:D$257)</f>
        <v>17.059999999999995</v>
      </c>
      <c r="E285" s="8">
        <f>SUMIF('Aceite Virgen'!$A$6:$A$257,"&gt;="&amp;$A285,'Aceite Virgen'!E$6:E$257)</f>
        <v>17.2</v>
      </c>
      <c r="F285" s="8">
        <f>SUMIF('Aceite Virgen'!$A$6:$A$257,"&gt;="&amp;$A285,'Aceite Virgen'!F$6:F$257)</f>
        <v>14.980000000000002</v>
      </c>
      <c r="G285" s="8">
        <f>SUMIF('Aceite Virgen'!$A$6:$A$257,"&gt;="&amp;$A285,'Aceite Virgen'!G$6:G$257)</f>
        <v>11.490000000000002</v>
      </c>
      <c r="H285" s="14"/>
      <c r="I285" s="14"/>
      <c r="J285" s="14"/>
      <c r="K285" s="8">
        <f>SUMIF('Aceite Virgen'!$A$6:$A$257,"&gt;="&amp;$A285,'Aceite Virgen'!K$6:K$257)</f>
        <v>23.030000000000005</v>
      </c>
      <c r="L285" s="8">
        <f>SUMIF('Aceite Virgen'!$A$6:$A$257,"&gt;="&amp;$A285,'Aceite Virgen'!L$6:L$257)</f>
        <v>40.5</v>
      </c>
      <c r="M285" s="8">
        <f>SUMIF('Aceite Virgen'!$A$6:$A$257,"&gt;="&amp;$A285,'Aceite Virgen'!M$6:M$257)</f>
        <v>18.920000000000002</v>
      </c>
      <c r="N285" s="8">
        <f>SUMIF('Aceite Virgen'!$A$6:$A$257,"&gt;="&amp;$A285,'Aceite Virgen'!N$6:N$257)</f>
        <v>6.68</v>
      </c>
      <c r="O285" s="14"/>
      <c r="P285" s="14"/>
      <c r="Q285" s="14"/>
      <c r="R285" s="8">
        <f>SUMIF('Aceite Virgen'!$A$6:$A$257,"&gt;="&amp;$A285,'Aceite Virgen'!R$6:R$257)</f>
        <v>24.449999999999996</v>
      </c>
      <c r="S285" s="8">
        <f>SUMIF('Aceite Virgen'!$A$6:$A$257,"&gt;="&amp;$A285,'Aceite Virgen'!S$6:S$257)</f>
        <v>36.160000000000004</v>
      </c>
      <c r="T285" s="8">
        <f>SUMIF('Aceite Virgen'!$A$6:$A$257,"&gt;="&amp;$A285,'Aceite Virgen'!T$6:T$257)</f>
        <v>23.720000000000006</v>
      </c>
      <c r="U285" s="8">
        <f>SUMIF('Aceite Virgen'!$A$6:$A$257,"&gt;="&amp;$A285,'Aceite Virgen'!U$6:U$257)</f>
        <v>4.5</v>
      </c>
      <c r="V285" s="14"/>
      <c r="W285" s="14"/>
      <c r="X285" s="14"/>
      <c r="Y285" s="8">
        <f>SUMIF('Aceite Virgen'!$A$6:$A$257,"&gt;="&amp;$A285,'Aceite Virgen'!Y$6:Y$257)</f>
        <v>18.240000000000002</v>
      </c>
      <c r="Z285" s="8">
        <f>SUMIF('Aceite Virgen'!$A$6:$A$257,"&gt;="&amp;$A285,'Aceite Virgen'!Z$6:Z$257)</f>
        <v>10.71</v>
      </c>
      <c r="AA285" s="8">
        <f>SUMIF('Aceite Virgen'!$A$6:$A$257,"&gt;="&amp;$A285,'Aceite Virgen'!AA$6:AA$257)</f>
        <v>19.160000000000004</v>
      </c>
      <c r="AB285" s="8">
        <f>SUMIF('Aceite Virgen'!$A$6:$A$257,"&gt;="&amp;$A285,'Aceite Virgen'!AB$6:AB$257)</f>
        <v>15.48</v>
      </c>
      <c r="AC285" s="14"/>
      <c r="AD285" s="14"/>
      <c r="AE285" s="14"/>
      <c r="AF285" s="8">
        <f>SUMIF('Aceite Virgen'!$A$6:$A$257,"&gt;="&amp;$A285,'Aceite Virgen'!AF$6:AF$257)</f>
        <v>10.4</v>
      </c>
      <c r="AG285" s="8">
        <f>SUMIF('Aceite Virgen'!$A$6:$A$257,"&gt;="&amp;$A285,'Aceite Virgen'!AG$6:AG$257)</f>
        <v>31.11</v>
      </c>
      <c r="AH285" s="8">
        <f>SUMIF('Aceite Virgen'!$A$6:$A$257,"&gt;="&amp;$A285,'Aceite Virgen'!AH$6:AH$257)</f>
        <v>7.88</v>
      </c>
      <c r="AI285" s="8">
        <f>SUMIF('Aceite Virgen'!$A$6:$A$257,"&gt;="&amp;$A285,'Aceite Virgen'!AI$6:AI$257)</f>
        <v>6.23</v>
      </c>
      <c r="AJ285" s="14"/>
      <c r="AK285" s="14"/>
      <c r="AL285" s="14"/>
      <c r="AM285" s="8">
        <f>SUMIF('Aceite Virgen'!$A$6:$A$257,"&gt;="&amp;$A285,'Aceite Virgen'!AM$6:AM$257)</f>
        <v>10.91</v>
      </c>
      <c r="AN285" s="8">
        <f>SUMIF('Aceite Virgen'!$A$6:$A$257,"&gt;="&amp;$A285,'Aceite Virgen'!AN$6:AN$257)</f>
        <v>25.45</v>
      </c>
      <c r="AO285" s="8">
        <f>SUMIF('Aceite Virgen'!$A$6:$A$257,"&gt;="&amp;$A285,'Aceite Virgen'!AO$6:AO$257)</f>
        <v>8.5799999999999983</v>
      </c>
      <c r="AP285" s="8">
        <f>SUMIF('Aceite Virgen'!$A$6:$A$257,"&gt;="&amp;$A285,'Aceite Virgen'!AP$6:AP$257)</f>
        <v>4.8599999999999994</v>
      </c>
      <c r="AQ285" s="14"/>
      <c r="AR285" s="14"/>
      <c r="AT285" s="8">
        <f>SUMIF('Aceite Virgen'!$A$6:$A$257,"&gt;="&amp;$A285,'Aceite Virgen'!AT$6:AT$257)</f>
        <v>11.9</v>
      </c>
      <c r="AU285" s="8">
        <f>SUMIF('Aceite Virgen'!$A$6:$A$257,"&gt;="&amp;$A285,'Aceite Virgen'!AU$6:AU$257)</f>
        <v>30.19</v>
      </c>
      <c r="AV285" s="8">
        <f>SUMIF('Aceite Virgen'!$A$6:$A$257,"&gt;="&amp;$A285,'Aceite Virgen'!AV$6:AV$257)</f>
        <v>8.5</v>
      </c>
      <c r="AW285" s="8">
        <f>SUMIF('Aceite Virgen'!$A$6:$A$257,"&gt;="&amp;$A285,'Aceite Virgen'!AW$6:AW$257)</f>
        <v>5.78</v>
      </c>
      <c r="BA285" s="8">
        <f>SUMIF('Aceite Virgen'!$A$6:$A$257,"&gt;="&amp;$A285,'Aceite Virgen'!BA$6:BA$257)</f>
        <v>7.3</v>
      </c>
      <c r="BB285" s="8">
        <f>SUMIF('Aceite Virgen'!$A$6:$A$257,"&gt;="&amp;$A285,'Aceite Virgen'!BB$6:BB$257)</f>
        <v>13.03</v>
      </c>
      <c r="BC285" s="8">
        <f>SUMIF('Aceite Virgen'!$A$6:$A$257,"&gt;="&amp;$A285,'Aceite Virgen'!BC$6:BC$257)</f>
        <v>6.02</v>
      </c>
      <c r="BD285" s="8">
        <f>SUMIF('Aceite Virgen'!$A$6:$A$257,"&gt;="&amp;$A285,'Aceite Virgen'!BD$6:BD$257)</f>
        <v>1.92</v>
      </c>
      <c r="BH285" s="8">
        <f>SUMIF('Aceite Virgen'!$A$6:$A$257,"&gt;="&amp;$A285,'Aceite Virgen'!BH$6:BH$257)</f>
        <v>8.69</v>
      </c>
      <c r="BI285" s="8">
        <f>SUMIF('Aceite Virgen'!$A$6:$A$257,"&gt;="&amp;$A285,'Aceite Virgen'!BI$6:BI$257)</f>
        <v>27.600000000000005</v>
      </c>
      <c r="BJ285" s="8">
        <f>SUMIF('Aceite Virgen'!$A$6:$A$257,"&gt;="&amp;$A285,'Aceite Virgen'!BJ$6:BJ$257)</f>
        <v>6.8900000000000006</v>
      </c>
      <c r="BK285" s="8">
        <f>SUMIF('Aceite Virgen'!$A$6:$A$257,"&gt;="&amp;$A285,'Aceite Virgen'!BK$6:BK$257)</f>
        <v>2.1</v>
      </c>
      <c r="BO285" s="8">
        <f>SUMIF('Aceite Virgen'!$A$6:$A$257,"&gt;="&amp;$A285,'Aceite Virgen'!BO$6:BO$257)</f>
        <v>9.59</v>
      </c>
      <c r="BP285" s="8">
        <f>SUMIF('Aceite Virgen'!$A$6:$A$257,"&gt;="&amp;$A285,'Aceite Virgen'!BP$6:BP$257)</f>
        <v>11.86</v>
      </c>
      <c r="BQ285" s="8">
        <f>SUMIF('Aceite Virgen'!$A$6:$A$257,"&gt;="&amp;$A285,'Aceite Virgen'!BQ$6:BQ$257)</f>
        <v>7.9599999999999991</v>
      </c>
      <c r="BR285" s="8">
        <f>SUMIF('Aceite Virgen'!$A$6:$A$257,"&gt;="&amp;$A285,'Aceite Virgen'!BR$6:BR$257)</f>
        <v>6.58</v>
      </c>
      <c r="BV285" s="8">
        <f>SUMIF('Aceite Virgen'!$A$6:$A$257,"&gt;="&amp;$A285,'Aceite Virgen'!BV$6:BV$257)</f>
        <v>11.23</v>
      </c>
      <c r="BW285" s="8">
        <f>SUMIF('Aceite Virgen'!$A$6:$A$257,"&gt;="&amp;$A285,'Aceite Virgen'!BW$6:BW$257)</f>
        <v>25.75</v>
      </c>
      <c r="BX285" s="8">
        <f>SUMIF('Aceite Virgen'!$A$6:$A$257,"&gt;="&amp;$A285,'Aceite Virgen'!BX$6:BX$257)</f>
        <v>8.3199999999999985</v>
      </c>
      <c r="BY285" s="8">
        <f>SUMIF('Aceite Virgen'!$A$6:$A$257,"&gt;="&amp;$A285,'Aceite Virgen'!BY$6:BY$257)</f>
        <v>19.64</v>
      </c>
      <c r="CC285" s="8">
        <f>SUMIF('Aceite Virgen'!$A$6:$A$257,"&gt;="&amp;$A285,'Aceite Virgen'!CC$6:CC$257)</f>
        <v>10.799999999999997</v>
      </c>
      <c r="CD285" s="8">
        <f>SUMIF('Aceite Virgen'!$A$6:$A$257,"&gt;="&amp;$A285,'Aceite Virgen'!CD$6:CD$257)</f>
        <v>20.150000000000002</v>
      </c>
      <c r="CE285" s="8">
        <f>SUMIF('Aceite Virgen'!$A$6:$A$257,"&gt;="&amp;$A285,'Aceite Virgen'!CE$6:CE$257)</f>
        <v>8.4700000000000006</v>
      </c>
      <c r="CF285" s="8">
        <f>SUMIF('Aceite Virgen'!$A$6:$A$257,"&gt;="&amp;$A285,'Aceite Virgen'!CF$6:CF$257)</f>
        <v>9</v>
      </c>
      <c r="CJ285" s="8">
        <f>SUMIF('Aceite Virgen'!$A$6:$A$257,"&gt;="&amp;$A285,'Aceite Virgen'!CJ$6:CJ$257)</f>
        <v>11.020000000000003</v>
      </c>
      <c r="CK285" s="8">
        <f>SUMIF('Aceite Virgen'!$A$6:$A$257,"&gt;="&amp;$A285,'Aceite Virgen'!CK$6:CK$257)</f>
        <v>22.61</v>
      </c>
      <c r="CL285" s="8">
        <f>SUMIF('Aceite Virgen'!$A$6:$A$257,"&gt;="&amp;$A285,'Aceite Virgen'!CL$6:CL$257)</f>
        <v>8.56</v>
      </c>
      <c r="CM285" s="8">
        <f>SUMIF('Aceite Virgen'!$A$6:$A$257,"&gt;="&amp;$A285,'Aceite Virgen'!CM$6:CM$257)</f>
        <v>1.21</v>
      </c>
      <c r="CQ285" s="8">
        <f>SUMIF('Aceite Virgen'!$A$6:$A$257,"&gt;="&amp;$A285,'Aceite Virgen'!CQ$6:CQ$257)</f>
        <v>18.650000000000002</v>
      </c>
      <c r="CR285" s="8">
        <f>SUMIF('Aceite Virgen'!$A$6:$A$257,"&gt;="&amp;$A285,'Aceite Virgen'!CR$6:CR$257)</f>
        <v>34.49</v>
      </c>
      <c r="CS285" s="8">
        <f>SUMIF('Aceite Virgen'!$A$6:$A$257,"&gt;="&amp;$A285,'Aceite Virgen'!CS$6:CS$257)</f>
        <v>16.73</v>
      </c>
      <c r="CT285" s="8">
        <f>SUMIF('Aceite Virgen'!$A$6:$A$257,"&gt;="&amp;$A285,'Aceite Virgen'!CT$6:CT$257)</f>
        <v>1.81</v>
      </c>
      <c r="CX285" s="8">
        <f>SUMIF('Aceite Virgen'!$A$6:$A$257,"&gt;="&amp;$A285,'Aceite Virgen'!CX$6:CX$257)</f>
        <v>17.839999999999996</v>
      </c>
      <c r="CY285" s="8">
        <f>SUMIF('Aceite Virgen'!$A$6:$A$257,"&gt;="&amp;$A285,'Aceite Virgen'!CY$6:CY$257)</f>
        <v>26.58</v>
      </c>
      <c r="CZ285" s="8">
        <f>SUMIF('Aceite Virgen'!$A$6:$A$257,"&gt;="&amp;$A285,'Aceite Virgen'!CZ$6:CZ$257)</f>
        <v>13.029999999999998</v>
      </c>
      <c r="DA285" s="8">
        <f>SUMIF('Aceite Virgen'!$A$6:$A$257,"&gt;="&amp;$A285,'Aceite Virgen'!DA$6:DA$257)</f>
        <v>6.62</v>
      </c>
      <c r="DE285" s="8">
        <f>SUMIF('Aceite Virgen'!$A$6:$A$257,"&gt;="&amp;$A285,'Aceite Virgen'!DE$6:DE$257)</f>
        <v>20.790000000000003</v>
      </c>
      <c r="DF285" s="8">
        <f>SUMIF('Aceite Virgen'!$A$6:$A$257,"&gt;="&amp;$A285,'Aceite Virgen'!DF$6:DF$257)</f>
        <v>28.970000000000002</v>
      </c>
      <c r="DG285" s="8">
        <f>SUMIF('Aceite Virgen'!$A$6:$A$257,"&gt;="&amp;$A285,'Aceite Virgen'!DG$6:DG$257)</f>
        <v>15.73</v>
      </c>
      <c r="DH285" s="8">
        <f>SUMIF('Aceite Virgen'!$A$6:$A$257,"&gt;="&amp;$A285,'Aceite Virgen'!DH$6:DH$257)</f>
        <v>4.92</v>
      </c>
      <c r="DL285" s="8">
        <f>SUMIF('Aceite Virgen'!$A$6:$A$257,"&gt;="&amp;$A285,'Aceite Virgen'!DL$6:DL$257)</f>
        <v>14.590000000000002</v>
      </c>
      <c r="DM285" s="8">
        <f>SUMIF('Aceite Virgen'!$A$6:$A$257,"&gt;="&amp;$A285,'Aceite Virgen'!DM$6:DM$257)</f>
        <v>22.529999999999998</v>
      </c>
      <c r="DN285" s="8">
        <f>SUMIF('Aceite Virgen'!$A$6:$A$257,"&gt;="&amp;$A285,'Aceite Virgen'!DN$6:DN$257)</f>
        <v>13.450000000000003</v>
      </c>
      <c r="DO285" s="8">
        <f>SUMIF('Aceite Virgen'!$A$6:$A$257,"&gt;="&amp;$A285,'Aceite Virgen'!DO$6:DO$257)</f>
        <v>1.52</v>
      </c>
      <c r="DS285" s="8">
        <f>SUMIF('Aceite Virgen'!$A$6:$A$257,"&gt;="&amp;$A285,'Aceite Virgen'!DS$6:DS$257)</f>
        <v>13.69</v>
      </c>
      <c r="DT285" s="8">
        <f>SUMIF('Aceite Virgen'!$A$6:$A$257,"&gt;="&amp;$A285,'Aceite Virgen'!DT$6:DT$257)</f>
        <v>21.47</v>
      </c>
      <c r="DU285" s="8">
        <f>SUMIF('Aceite Virgen'!$A$6:$A$257,"&gt;="&amp;$A285,'Aceite Virgen'!DU$6:DU$257)</f>
        <v>11.51</v>
      </c>
      <c r="DV285" s="8">
        <f>SUMIF('Aceite Virgen'!$A$6:$A$257,"&gt;="&amp;$A285,'Aceite Virgen'!DV$6:DV$257)</f>
        <v>2.5499999999999998</v>
      </c>
      <c r="DZ285" s="8">
        <f>SUMIF('Aceite Virgen'!$A$6:$A$257,"&gt;="&amp;$A285,'Aceite Virgen'!DZ$6:DZ$257)</f>
        <v>16.560000000000002</v>
      </c>
      <c r="EA285" s="8">
        <f>SUMIF('Aceite Virgen'!$A$6:$A$257,"&gt;="&amp;$A285,'Aceite Virgen'!EA$6:EA$257)</f>
        <v>14.450000000000001</v>
      </c>
      <c r="EB285" s="8">
        <f>SUMIF('Aceite Virgen'!$A$6:$A$257,"&gt;="&amp;$A285,'Aceite Virgen'!EB$6:EB$257)</f>
        <v>15.61</v>
      </c>
      <c r="EC285" s="8">
        <f>SUMIF('Aceite Virgen'!$A$6:$A$257,"&gt;="&amp;$A285,'Aceite Virgen'!EC$6:EC$257)</f>
        <v>0</v>
      </c>
      <c r="EG285" s="8">
        <f>SUMIF('Aceite Virgen'!$A$6:$A$257,"&gt;="&amp;$A285,'Aceite Virgen'!EG$6:EG$257)</f>
        <v>20.55</v>
      </c>
      <c r="EH285" s="8">
        <f>SUMIF('Aceite Virgen'!$A$6:$A$257,"&gt;="&amp;$A285,'Aceite Virgen'!EH$6:EH$257)</f>
        <v>40.24</v>
      </c>
      <c r="EI285" s="8">
        <f>SUMIF('Aceite Virgen'!$A$6:$A$257,"&gt;="&amp;$A285,'Aceite Virgen'!EI$6:EI$257)</f>
        <v>14.89</v>
      </c>
      <c r="EJ285" s="8">
        <f>SUMIF('Aceite Virgen'!$A$6:$A$257,"&gt;="&amp;$A285,'Aceite Virgen'!EJ$6:EJ$257)</f>
        <v>9.83</v>
      </c>
      <c r="EN285" s="8">
        <f>SUMIF('Aceite Virgen'!$A$6:$A$257,"&gt;="&amp;$A285,'Aceite Virgen'!EN$6:EN$257)</f>
        <v>15.78</v>
      </c>
      <c r="EO285" s="8">
        <f>SUMIF('Aceite Virgen'!$A$6:$A$257,"&gt;="&amp;$A285,'Aceite Virgen'!EO$6:EO$257)</f>
        <v>29.31</v>
      </c>
      <c r="EP285" s="8">
        <f>SUMIF('Aceite Virgen'!$A$6:$A$257,"&gt;="&amp;$A285,'Aceite Virgen'!EP$6:EP$257)</f>
        <v>6.86</v>
      </c>
      <c r="EQ285" s="8">
        <f>SUMIF('Aceite Virgen'!$A$6:$A$257,"&gt;="&amp;$A285,'Aceite Virgen'!EQ$6:EQ$257)</f>
        <v>0</v>
      </c>
      <c r="EU285" s="8">
        <f>SUMIF('Aceite Virgen'!$A$6:$A$257,"&gt;="&amp;$A285,'Aceite Virgen'!EU$6:EU$257)</f>
        <v>8.73</v>
      </c>
      <c r="EV285" s="8">
        <f>SUMIF('Aceite Virgen'!$A$6:$A$257,"&gt;="&amp;$A285,'Aceite Virgen'!EV$6:EV$257)</f>
        <v>4.51</v>
      </c>
      <c r="EW285" s="8">
        <f>SUMIF('Aceite Virgen'!$A$6:$A$257,"&gt;="&amp;$A285,'Aceite Virgen'!EW$6:EW$257)</f>
        <v>7.9300000000000006</v>
      </c>
      <c r="EX285" s="8">
        <f>SUMIF('Aceite Virgen'!$A$6:$A$257,"&gt;="&amp;$A285,'Aceite Virgen'!EX$6:EX$257)</f>
        <v>0</v>
      </c>
      <c r="FB285" s="8">
        <f>SUMIF('Aceite Virgen'!$A$6:$A$257,"&gt;="&amp;$A285,'Aceite Virgen'!FB$6:FB$257)</f>
        <v>9.3299999999999983</v>
      </c>
      <c r="FC285" s="8">
        <f>SUMIF('Aceite Virgen'!$A$6:$A$257,"&gt;="&amp;$A285,'Aceite Virgen'!FC$6:FC$257)</f>
        <v>11.319999999999999</v>
      </c>
      <c r="FD285" s="8">
        <f>SUMIF('Aceite Virgen'!$A$6:$A$257,"&gt;="&amp;$A285,'Aceite Virgen'!FD$6:FD$257)</f>
        <v>7.4300000000000006</v>
      </c>
      <c r="FE285" s="8">
        <f>SUMIF('Aceite Virgen'!$A$6:$A$257,"&gt;="&amp;$A285,'Aceite Virgen'!FE$6:FE$257)</f>
        <v>0</v>
      </c>
      <c r="FI285" s="8">
        <f>SUMIF('Aceite Virgen'!$A$6:$A$257,"&gt;="&amp;$A285,'Aceite Virgen'!FI$6:FI$257)</f>
        <v>14.97</v>
      </c>
      <c r="FJ285" s="8">
        <f>SUMIF('Aceite Virgen'!$A$6:$A$257,"&gt;="&amp;$A285,'Aceite Virgen'!FJ$6:FJ$257)</f>
        <v>18.339999999999996</v>
      </c>
      <c r="FK285" s="8">
        <f>SUMIF('Aceite Virgen'!$A$6:$A$257,"&gt;="&amp;$A285,'Aceite Virgen'!FK$6:FK$257)</f>
        <v>13.059999999999999</v>
      </c>
      <c r="FL285" s="8">
        <f>SUMIF('Aceite Virgen'!$A$6:$A$257,"&gt;="&amp;$A285,'Aceite Virgen'!FL$6:FL$257)</f>
        <v>2.5599999999999996</v>
      </c>
      <c r="FP285" s="8">
        <f>SUMIF('Aceite Virgen'!$A$6:$A$257,"&gt;="&amp;$A285,'Aceite Virgen'!FP$6:FP$257)</f>
        <v>8.44</v>
      </c>
      <c r="FQ285" s="8">
        <f>SUMIF('Aceite Virgen'!$A$6:$A$257,"&gt;="&amp;$A285,'Aceite Virgen'!FQ$6:FQ$257)</f>
        <v>15.19</v>
      </c>
      <c r="FR285" s="8">
        <f>SUMIF('Aceite Virgen'!$A$6:$A$257,"&gt;="&amp;$A285,'Aceite Virgen'!FR$6:FR$257)</f>
        <v>5.1499999999999995</v>
      </c>
      <c r="FS285" s="8">
        <f>SUMIF('Aceite Virgen'!$A$6:$A$257,"&gt;="&amp;$A285,'Aceite Virgen'!FS$6:FS$257)</f>
        <v>13.73</v>
      </c>
      <c r="FW285" s="8">
        <f>SUMIF('Aceite Virgen'!$A$6:$A$257,"&gt;="&amp;$A285,'Aceite Virgen'!FW$6:FW$257)</f>
        <v>6.660000000000001</v>
      </c>
      <c r="FX285" s="8">
        <f>SUMIF('Aceite Virgen'!$A$6:$A$257,"&gt;="&amp;$A285,'Aceite Virgen'!FX$6:FX$257)</f>
        <v>11.16</v>
      </c>
      <c r="FY285" s="8">
        <f>SUMIF('Aceite Virgen'!$A$6:$A$257,"&gt;="&amp;$A285,'Aceite Virgen'!FY$6:FY$257)</f>
        <v>5.59</v>
      </c>
      <c r="FZ285" s="8">
        <f>SUMIF('Aceite Virgen'!$A$6:$A$257,"&gt;="&amp;$A285,'Aceite Virgen'!FZ$6:FZ$257)</f>
        <v>1.91</v>
      </c>
      <c r="GD285" s="8">
        <f>SUMIF('Aceite Virgen'!$A$6:$A$257,"&gt;="&amp;$A285,'Aceite Virgen'!GD$6:GD$257)</f>
        <v>1.29</v>
      </c>
      <c r="GE285" s="8">
        <f>SUMIF('Aceite Virgen'!$A$6:$A$257,"&gt;="&amp;$A285,'Aceite Virgen'!GE$6:GE$257)</f>
        <v>0</v>
      </c>
      <c r="GF285" s="8">
        <f>SUMIF('Aceite Virgen'!$A$6:$A$257,"&gt;="&amp;$A285,'Aceite Virgen'!GF$6:GF$257)</f>
        <v>1.2000000000000002</v>
      </c>
      <c r="GG285" s="8">
        <f>SUMIF('Aceite Virgen'!$A$6:$A$257,"&gt;="&amp;$A285,'Aceite Virgen'!GG$6:GG$257)</f>
        <v>0</v>
      </c>
      <c r="GK285" s="8">
        <f>SUMIF('Aceite Virgen'!$A$6:$A$257,"&gt;="&amp;$A285,'Aceite Virgen'!GK$6:GK$257)</f>
        <v>3.3899999999999997</v>
      </c>
      <c r="GL285" s="8">
        <f>SUMIF('Aceite Virgen'!$A$6:$A$257,"&gt;="&amp;$A285,'Aceite Virgen'!GL$6:GL$257)</f>
        <v>2.3600000000000003</v>
      </c>
      <c r="GM285" s="8">
        <f>SUMIF('Aceite Virgen'!$A$6:$A$257,"&gt;="&amp;$A285,'Aceite Virgen'!GM$6:GM$257)</f>
        <v>1.8</v>
      </c>
      <c r="GN285" s="8">
        <f>SUMIF('Aceite Virgen'!$A$6:$A$257,"&gt;="&amp;$A285,'Aceite Virgen'!GN$6:GN$257)</f>
        <v>0</v>
      </c>
      <c r="GR285" s="8">
        <f>SUMIF('Aceite Virgen'!$A$6:$A$257,"&gt;="&amp;$A285,'Aceite Virgen'!GR$6:GR$257)</f>
        <v>1.65</v>
      </c>
      <c r="GS285" s="8">
        <f>SUMIF('Aceite Virgen'!$A$6:$A$257,"&gt;="&amp;$A285,'Aceite Virgen'!GS$6:GS$257)</f>
        <v>0</v>
      </c>
      <c r="GT285" s="8">
        <f>SUMIF('Aceite Virgen'!$A$6:$A$257,"&gt;="&amp;$A285,'Aceite Virgen'!GT$6:GT$257)</f>
        <v>0.79</v>
      </c>
      <c r="GU285" s="8">
        <f>SUMIF('Aceite Virgen'!$A$6:$A$257,"&gt;="&amp;$A285,'Aceite Virgen'!GU$6:GU$257)</f>
        <v>0</v>
      </c>
      <c r="GY285" s="8">
        <f>SUMIF('Aceite Virgen'!$A$6:$A$257,"&gt;="&amp;$A285,'Aceite Virgen'!GY$6:GY$257)</f>
        <v>3.1500000000000008</v>
      </c>
      <c r="GZ285" s="8">
        <f>SUMIF('Aceite Virgen'!$A$6:$A$257,"&gt;="&amp;$A285,'Aceite Virgen'!GZ$6:GZ$257)</f>
        <v>0</v>
      </c>
      <c r="HA285" s="8">
        <f>SUMIF('Aceite Virgen'!$A$6:$A$257,"&gt;="&amp;$A285,'Aceite Virgen'!HA$6:HA$257)</f>
        <v>1.59</v>
      </c>
      <c r="HB285" s="8">
        <f>SUMIF('Aceite Virgen'!$A$6:$A$257,"&gt;="&amp;$A285,'Aceite Virgen'!HB$6:HB$257)</f>
        <v>0</v>
      </c>
    </row>
    <row r="286" spans="1:210" x14ac:dyDescent="0.3">
      <c r="GR286" s="58"/>
      <c r="GS286" s="58"/>
      <c r="GT286" s="58"/>
      <c r="GU286" s="58"/>
    </row>
    <row r="287" spans="1:210" x14ac:dyDescent="0.3">
      <c r="D287" s="11">
        <f>SUM(D262:D285)</f>
        <v>100.02000000000001</v>
      </c>
      <c r="E287" s="11">
        <f>SUM(E262:E285)</f>
        <v>100.00000000000001</v>
      </c>
      <c r="F287" s="11">
        <f>SUM(F262:F285)</f>
        <v>100.05000000000001</v>
      </c>
      <c r="G287" s="11">
        <f>SUM(G262:G285)</f>
        <v>100</v>
      </c>
      <c r="K287" s="11">
        <f>SUM(K262:K285)</f>
        <v>100.05</v>
      </c>
      <c r="L287" s="11">
        <f>SUM(L262:L285)</f>
        <v>100.01</v>
      </c>
      <c r="M287" s="11">
        <f>SUM(M262:M285)</f>
        <v>100</v>
      </c>
      <c r="N287" s="11">
        <f>SUM(N262:N285)</f>
        <v>100</v>
      </c>
      <c r="R287" s="11">
        <f>SUM(R262:R285)</f>
        <v>99.97</v>
      </c>
      <c r="S287" s="11">
        <f>SUM(S262:S285)</f>
        <v>99.990000000000009</v>
      </c>
      <c r="T287" s="11">
        <f>SUM(T262:T285)</f>
        <v>100</v>
      </c>
      <c r="U287" s="11">
        <f>SUM(U262:U285)</f>
        <v>99.99</v>
      </c>
      <c r="Y287" s="11">
        <f>SUM(Y262:Y285)</f>
        <v>99.960000000000036</v>
      </c>
      <c r="Z287" s="11">
        <f>SUM(Z262:Z285)</f>
        <v>100.00999999999999</v>
      </c>
      <c r="AA287" s="11">
        <f>SUM(AA262:AA285)</f>
        <v>100.03</v>
      </c>
      <c r="AB287" s="11">
        <f>SUM(AB262:AB285)</f>
        <v>99.990000000000009</v>
      </c>
      <c r="AF287" s="11">
        <f>SUM(AF262:AF285)</f>
        <v>100.01</v>
      </c>
      <c r="AG287" s="11">
        <f>SUM(AG262:AG285)</f>
        <v>99.97</v>
      </c>
      <c r="AH287" s="11">
        <f>SUM(AH262:AH285)</f>
        <v>100.02</v>
      </c>
      <c r="AI287" s="11">
        <f>SUM(AI262:AI285)</f>
        <v>100.01</v>
      </c>
      <c r="AM287" s="11">
        <f>SUM(AM262:AM285)</f>
        <v>99.990000000000009</v>
      </c>
      <c r="AN287" s="11">
        <f>SUM(AN262:AN285)</f>
        <v>100.01</v>
      </c>
      <c r="AO287" s="11">
        <f>SUM(AO262:AO285)</f>
        <v>100.02999999999999</v>
      </c>
      <c r="AP287" s="11">
        <f>SUM(AP262:AP285)</f>
        <v>99.99</v>
      </c>
      <c r="AT287" s="11">
        <f>SUM(AT262:AT285)</f>
        <v>99.960000000000008</v>
      </c>
      <c r="AU287" s="11">
        <f>SUM(AU262:AU285)</f>
        <v>100.00999999999998</v>
      </c>
      <c r="AV287" s="11">
        <f>SUM(AV262:AV285)</f>
        <v>100.00000000000001</v>
      </c>
      <c r="AW287" s="11">
        <f>SUM(AW262:AW285)</f>
        <v>100.01</v>
      </c>
      <c r="BA287" s="11">
        <f>SUM(BA262:BA285)</f>
        <v>100.03999999999999</v>
      </c>
      <c r="BB287" s="11">
        <f>SUM(BB262:BB285)</f>
        <v>100</v>
      </c>
      <c r="BC287" s="11">
        <f>SUM(BC262:BC285)</f>
        <v>99.999999999999972</v>
      </c>
      <c r="BD287" s="11">
        <f>SUM(BD262:BD285)</f>
        <v>100.01</v>
      </c>
      <c r="BH287" s="11">
        <f>SUM(BH262:BH285)</f>
        <v>100</v>
      </c>
      <c r="BI287" s="11">
        <f>SUM(BI262:BI285)</f>
        <v>99.990000000000009</v>
      </c>
      <c r="BJ287" s="11">
        <f>SUM(BJ262:BJ285)</f>
        <v>100</v>
      </c>
      <c r="BK287" s="11">
        <f>SUM(BK262:BK285)</f>
        <v>99.999999999999986</v>
      </c>
      <c r="BO287" s="11">
        <f>SUM(BO262:BO285)</f>
        <v>100</v>
      </c>
      <c r="BP287" s="11">
        <f>SUM(BP262:BP285)</f>
        <v>100.00000000000001</v>
      </c>
      <c r="BQ287" s="11">
        <f>SUM(BQ262:BQ285)</f>
        <v>99.95</v>
      </c>
      <c r="BR287" s="11">
        <f>SUM(BR262:BR285)</f>
        <v>99.999999999999986</v>
      </c>
      <c r="BV287" s="11">
        <f>SUM(BV262:BV285)</f>
        <v>99.98</v>
      </c>
      <c r="BW287" s="11">
        <f>SUM(BW262:BW285)</f>
        <v>99.99</v>
      </c>
      <c r="BX287" s="11">
        <f>SUM(BX262:BX285)</f>
        <v>99.97</v>
      </c>
      <c r="BY287" s="11">
        <f>SUM(BY262:BY285)</f>
        <v>99.999999999999986</v>
      </c>
      <c r="CC287" s="11">
        <f>SUM(CC262:CC285)</f>
        <v>100.01999999999998</v>
      </c>
      <c r="CD287" s="11">
        <f>SUM(CD262:CD285)</f>
        <v>99.98</v>
      </c>
      <c r="CE287" s="11">
        <f>SUM(CE262:CE285)</f>
        <v>99.999999999999986</v>
      </c>
      <c r="CF287" s="11">
        <f>SUM(CF262:CF285)</f>
        <v>100</v>
      </c>
      <c r="CJ287" s="11">
        <f>SUM(CJ262:CJ285)</f>
        <v>100.02000000000001</v>
      </c>
      <c r="CK287" s="11">
        <f>SUM(CK262:CK285)</f>
        <v>99.999999999999986</v>
      </c>
      <c r="CL287" s="11">
        <f>SUM(CL262:CL285)</f>
        <v>99.98</v>
      </c>
      <c r="CM287" s="11">
        <f>SUM(CM262:CM285)</f>
        <v>100</v>
      </c>
      <c r="CQ287" s="11">
        <f>SUM(CQ262:CQ285)</f>
        <v>99.990000000000009</v>
      </c>
      <c r="CR287" s="11">
        <f>SUM(CR262:CR285)</f>
        <v>100.00999999999999</v>
      </c>
      <c r="CS287" s="11">
        <f>SUM(CS262:CS285)</f>
        <v>100.02</v>
      </c>
      <c r="CT287" s="11">
        <f>SUM(CT262:CT285)</f>
        <v>100</v>
      </c>
      <c r="CX287" s="11">
        <f>SUM(CX262:CX285)</f>
        <v>100.00999999999999</v>
      </c>
      <c r="CY287" s="11">
        <f>SUM(CY262:CY285)</f>
        <v>99.98</v>
      </c>
      <c r="CZ287" s="11">
        <f>SUM(CZ262:CZ285)</f>
        <v>99.97999999999999</v>
      </c>
      <c r="DA287" s="11">
        <f>SUM(DA262:DA285)</f>
        <v>99.990000000000009</v>
      </c>
      <c r="DE287" s="11">
        <f>SUM(DE262:DE285)</f>
        <v>100.01</v>
      </c>
      <c r="DF287" s="11">
        <f>SUM(DF262:DF285)</f>
        <v>99.99</v>
      </c>
      <c r="DG287" s="11">
        <f>SUM(DG262:DG285)</f>
        <v>100.01000000000002</v>
      </c>
      <c r="DH287" s="11">
        <f>SUM(DH262:DH285)</f>
        <v>100</v>
      </c>
      <c r="DL287" s="11">
        <f>SUM(DL262:DL285)</f>
        <v>99.999999999999986</v>
      </c>
      <c r="DM287" s="11">
        <f>SUM(DM262:DM285)</f>
        <v>99.98</v>
      </c>
      <c r="DN287" s="11">
        <f>SUM(DN262:DN285)</f>
        <v>100.00000000000001</v>
      </c>
      <c r="DO287" s="11">
        <f>SUM(DO262:DO285)</f>
        <v>99.999999999999986</v>
      </c>
      <c r="DS287" s="11">
        <f>SUM(DS262:DS285)</f>
        <v>99.98</v>
      </c>
      <c r="DT287" s="11">
        <f>SUM(DT262:DT285)</f>
        <v>100.01</v>
      </c>
      <c r="DU287" s="11">
        <f>SUM(DU262:DU285)</f>
        <v>100.01999999999998</v>
      </c>
      <c r="DV287" s="11">
        <f>SUM(DV262:DV285)</f>
        <v>99.999999999999986</v>
      </c>
      <c r="DZ287" s="11">
        <f>SUM(DZ262:DZ285)</f>
        <v>100</v>
      </c>
      <c r="EA287" s="11">
        <f>SUM(EA262:EA285)</f>
        <v>99.97999999999999</v>
      </c>
      <c r="EB287" s="11">
        <f>SUM(EB262:EB285)</f>
        <v>100.00000000000001</v>
      </c>
      <c r="EC287" s="11">
        <f>SUM(EC262:EC285)</f>
        <v>100</v>
      </c>
      <c r="EG287" s="11">
        <f>SUM(EG262:EG285)</f>
        <v>99.999999999999972</v>
      </c>
      <c r="EH287" s="11">
        <f>SUM(EH262:EH285)</f>
        <v>99.989999999999981</v>
      </c>
      <c r="EI287" s="11">
        <f>SUM(EI262:EI285)</f>
        <v>99.98</v>
      </c>
      <c r="EJ287" s="11">
        <f>SUM(EJ262:EJ285)</f>
        <v>99.990000000000009</v>
      </c>
      <c r="EN287" s="11">
        <f>SUM(EN262:EN285)</f>
        <v>100.04000000000002</v>
      </c>
      <c r="EO287" s="11">
        <f>SUM(EO262:EO285)</f>
        <v>100.01</v>
      </c>
      <c r="EP287" s="11">
        <f>SUM(EP262:EP285)</f>
        <v>99.99</v>
      </c>
      <c r="EQ287" s="11">
        <f>SUM(EQ262:EQ285)</f>
        <v>100</v>
      </c>
      <c r="EU287" s="11">
        <f>SUM(EU262:EU285)</f>
        <v>99.99</v>
      </c>
      <c r="EV287" s="11">
        <f>SUM(EV262:EV285)</f>
        <v>100.03000000000002</v>
      </c>
      <c r="EW287" s="11">
        <f>SUM(EW262:EW285)</f>
        <v>100.00999999999999</v>
      </c>
      <c r="EX287" s="11">
        <f>SUM(EX262:EX285)</f>
        <v>100.00999999999999</v>
      </c>
      <c r="FB287" s="11">
        <f>SUM(FB262:FB285)</f>
        <v>100</v>
      </c>
      <c r="FC287" s="11">
        <f>SUM(FC262:FC285)</f>
        <v>99.999999999999986</v>
      </c>
      <c r="FD287" s="11">
        <f>SUM(FD262:FD285)</f>
        <v>99.98</v>
      </c>
      <c r="FE287" s="11">
        <f>SUM(FE262:FE285)</f>
        <v>100</v>
      </c>
      <c r="FI287" s="11">
        <f>SUM(FI262:FI285)</f>
        <v>100.02000000000001</v>
      </c>
      <c r="FJ287" s="11">
        <f>SUM(FJ262:FJ285)</f>
        <v>99.990000000000009</v>
      </c>
      <c r="FK287" s="11">
        <f>SUM(FK262:FK285)</f>
        <v>99.990000000000009</v>
      </c>
      <c r="FL287" s="11">
        <f>SUM(FL262:FL285)</f>
        <v>100</v>
      </c>
      <c r="FP287" s="11">
        <f>SUM(FP262:FP285)</f>
        <v>99.990000000000009</v>
      </c>
      <c r="FQ287" s="11">
        <f>SUM(FQ262:FQ285)</f>
        <v>99.999999999999986</v>
      </c>
      <c r="FR287" s="11">
        <f>SUM(FR262:FR285)</f>
        <v>100.01000000000002</v>
      </c>
      <c r="FS287" s="11">
        <f>SUM(FS262:FS285)</f>
        <v>99.990000000000009</v>
      </c>
      <c r="FW287" s="11">
        <f>SUM(FW262:FW285)</f>
        <v>99.99</v>
      </c>
      <c r="FX287" s="11">
        <f>SUM(FX262:FX285)</f>
        <v>100.00999999999999</v>
      </c>
      <c r="FY287" s="11">
        <f>SUM(FY262:FY285)</f>
        <v>99.99</v>
      </c>
      <c r="FZ287" s="11">
        <f>SUM(FZ262:FZ285)</f>
        <v>100</v>
      </c>
      <c r="GD287" s="11">
        <f>SUM(GD262:GD285)</f>
        <v>100.01</v>
      </c>
      <c r="GE287" s="11">
        <f>SUM(GE262:GE285)</f>
        <v>100.02000000000001</v>
      </c>
      <c r="GF287" s="11">
        <f>SUM(GF262:GF285)</f>
        <v>100.03000000000003</v>
      </c>
      <c r="GG287" s="11">
        <f>SUM(GG262:GG285)</f>
        <v>99.989999999999981</v>
      </c>
      <c r="GK287" s="11">
        <f>SUM(GK262:GK285)</f>
        <v>100.03999999999999</v>
      </c>
      <c r="GL287" s="11">
        <f>SUM(GL262:GL285)</f>
        <v>99.99</v>
      </c>
      <c r="GM287" s="11">
        <f>SUM(GM262:GM285)</f>
        <v>99.990000000000009</v>
      </c>
      <c r="GN287" s="11">
        <f>SUM(GN262:GN285)</f>
        <v>100.01999999999998</v>
      </c>
      <c r="GR287" s="11">
        <f>SUM(GR262:GR285)</f>
        <v>100.01</v>
      </c>
      <c r="GS287" s="11">
        <f>SUM(GS262:GS285)</f>
        <v>100.01</v>
      </c>
      <c r="GT287" s="11">
        <f>SUM(GT262:GT285)</f>
        <v>99.97999999999999</v>
      </c>
      <c r="GU287" s="11">
        <f>SUM(GU262:GU285)</f>
        <v>99.989999999999981</v>
      </c>
      <c r="GY287" s="11">
        <f>SUM(GY262:GY285)</f>
        <v>100.00999999999998</v>
      </c>
      <c r="GZ287" s="11">
        <f>SUM(GZ262:GZ285)</f>
        <v>99.98</v>
      </c>
      <c r="HA287" s="11">
        <f>SUM(HA262:HA285)</f>
        <v>100.00000000000001</v>
      </c>
      <c r="HB287" s="11">
        <f>SUM(HB262:HB285)</f>
        <v>99.99</v>
      </c>
    </row>
  </sheetData>
  <mergeCells count="1">
    <mergeCell ref="A260:B260"/>
  </mergeCells>
  <conditionalFormatting sqref="BA287:BD287">
    <cfRule type="cellIs" dxfId="93" priority="91" operator="greaterThan">
      <formula>100.1</formula>
    </cfRule>
    <cfRule type="cellIs" dxfId="92" priority="92" operator="greaterThan">
      <formula>99.8</formula>
    </cfRule>
    <cfRule type="cellIs" dxfId="91" priority="93" operator="lessThan">
      <formula>99.8</formula>
    </cfRule>
  </conditionalFormatting>
  <conditionalFormatting sqref="BH287:BK287">
    <cfRule type="cellIs" dxfId="90" priority="88" operator="greaterThan">
      <formula>100.1</formula>
    </cfRule>
    <cfRule type="cellIs" dxfId="89" priority="89" operator="greaterThan">
      <formula>99.8</formula>
    </cfRule>
    <cfRule type="cellIs" dxfId="88" priority="90" operator="lessThan">
      <formula>99.8</formula>
    </cfRule>
  </conditionalFormatting>
  <conditionalFormatting sqref="BO287:BR287">
    <cfRule type="cellIs" dxfId="87" priority="85" operator="greaterThan">
      <formula>100.1</formula>
    </cfRule>
    <cfRule type="cellIs" dxfId="86" priority="86" operator="greaterThan">
      <formula>99.8</formula>
    </cfRule>
    <cfRule type="cellIs" dxfId="85" priority="87" operator="lessThan">
      <formula>99.8</formula>
    </cfRule>
  </conditionalFormatting>
  <conditionalFormatting sqref="BV287:BY287">
    <cfRule type="cellIs" dxfId="84" priority="82" operator="greaterThan">
      <formula>100.1</formula>
    </cfRule>
    <cfRule type="cellIs" dxfId="83" priority="83" operator="greaterThan">
      <formula>99.8</formula>
    </cfRule>
    <cfRule type="cellIs" dxfId="82" priority="84" operator="lessThan">
      <formula>99.8</formula>
    </cfRule>
  </conditionalFormatting>
  <conditionalFormatting sqref="AT287:AW287">
    <cfRule type="cellIs" dxfId="81" priority="79" operator="greaterThan">
      <formula>100.1</formula>
    </cfRule>
    <cfRule type="cellIs" dxfId="80" priority="80" operator="greaterThan">
      <formula>99.8</formula>
    </cfRule>
    <cfRule type="cellIs" dxfId="79" priority="81" operator="lessThan">
      <formula>99.8</formula>
    </cfRule>
  </conditionalFormatting>
  <conditionalFormatting sqref="AM287:AP287">
    <cfRule type="cellIs" dxfId="78" priority="76" operator="greaterThan">
      <formula>100.1</formula>
    </cfRule>
    <cfRule type="cellIs" dxfId="77" priority="77" operator="greaterThan">
      <formula>99.8</formula>
    </cfRule>
    <cfRule type="cellIs" dxfId="76" priority="78" operator="lessThan">
      <formula>99.8</formula>
    </cfRule>
  </conditionalFormatting>
  <conditionalFormatting sqref="AF287:AI287">
    <cfRule type="cellIs" dxfId="75" priority="73" operator="greaterThan">
      <formula>100.1</formula>
    </cfRule>
    <cfRule type="cellIs" dxfId="74" priority="74" operator="greaterThan">
      <formula>99.8</formula>
    </cfRule>
    <cfRule type="cellIs" dxfId="73" priority="75" operator="lessThan">
      <formula>99.8</formula>
    </cfRule>
  </conditionalFormatting>
  <conditionalFormatting sqref="Y287:AB287">
    <cfRule type="cellIs" dxfId="72" priority="70" operator="greaterThan">
      <formula>100.1</formula>
    </cfRule>
    <cfRule type="cellIs" dxfId="71" priority="71" operator="greaterThan">
      <formula>99.8</formula>
    </cfRule>
    <cfRule type="cellIs" dxfId="70" priority="72" operator="lessThan">
      <formula>99.8</formula>
    </cfRule>
  </conditionalFormatting>
  <conditionalFormatting sqref="R287:U287">
    <cfRule type="cellIs" dxfId="69" priority="67" operator="greaterThan">
      <formula>100.1</formula>
    </cfRule>
    <cfRule type="cellIs" dxfId="68" priority="68" operator="greaterThan">
      <formula>99.8</formula>
    </cfRule>
    <cfRule type="cellIs" dxfId="67" priority="69" operator="lessThan">
      <formula>99.8</formula>
    </cfRule>
  </conditionalFormatting>
  <conditionalFormatting sqref="K287:N287">
    <cfRule type="cellIs" dxfId="66" priority="64" operator="greaterThan">
      <formula>100.1</formula>
    </cfRule>
    <cfRule type="cellIs" dxfId="65" priority="65" operator="greaterThan">
      <formula>99.8</formula>
    </cfRule>
    <cfRule type="cellIs" dxfId="64" priority="66" operator="lessThan">
      <formula>99.8</formula>
    </cfRule>
  </conditionalFormatting>
  <conditionalFormatting sqref="D287:G287">
    <cfRule type="cellIs" dxfId="63" priority="61" operator="greaterThan">
      <formula>100.1</formula>
    </cfRule>
    <cfRule type="cellIs" dxfId="62" priority="62" operator="greaterThan">
      <formula>99.8</formula>
    </cfRule>
    <cfRule type="cellIs" dxfId="61" priority="63" operator="lessThan">
      <formula>99.8</formula>
    </cfRule>
  </conditionalFormatting>
  <conditionalFormatting sqref="CC287:CF287">
    <cfRule type="cellIs" dxfId="60" priority="58" operator="greaterThan">
      <formula>100.1</formula>
    </cfRule>
    <cfRule type="cellIs" dxfId="59" priority="59" operator="greaterThan">
      <formula>99.8</formula>
    </cfRule>
    <cfRule type="cellIs" dxfId="58" priority="60" operator="lessThan">
      <formula>99.8</formula>
    </cfRule>
  </conditionalFormatting>
  <conditionalFormatting sqref="CJ287:CM287">
    <cfRule type="cellIs" dxfId="57" priority="55" operator="greaterThan">
      <formula>100.1</formula>
    </cfRule>
    <cfRule type="cellIs" dxfId="56" priority="56" operator="greaterThan">
      <formula>99.8</formula>
    </cfRule>
    <cfRule type="cellIs" dxfId="55" priority="57" operator="lessThan">
      <formula>99.8</formula>
    </cfRule>
  </conditionalFormatting>
  <conditionalFormatting sqref="CQ287:CT287">
    <cfRule type="cellIs" dxfId="54" priority="52" operator="greaterThan">
      <formula>100.1</formula>
    </cfRule>
    <cfRule type="cellIs" dxfId="53" priority="53" operator="greaterThan">
      <formula>99.8</formula>
    </cfRule>
    <cfRule type="cellIs" dxfId="52" priority="54" operator="lessThan">
      <formula>99.8</formula>
    </cfRule>
  </conditionalFormatting>
  <conditionalFormatting sqref="CX287:DA287">
    <cfRule type="cellIs" dxfId="51" priority="46" operator="greaterThan">
      <formula>100.1</formula>
    </cfRule>
    <cfRule type="cellIs" dxfId="50" priority="47" operator="greaterThan">
      <formula>99.8</formula>
    </cfRule>
    <cfRule type="cellIs" dxfId="49" priority="48" operator="lessThan">
      <formula>99.8</formula>
    </cfRule>
  </conditionalFormatting>
  <conditionalFormatting sqref="DE287:DH287">
    <cfRule type="cellIs" dxfId="48" priority="43" operator="greaterThan">
      <formula>100.1</formula>
    </cfRule>
    <cfRule type="cellIs" dxfId="47" priority="44" operator="greaterThan">
      <formula>99.8</formula>
    </cfRule>
    <cfRule type="cellIs" dxfId="46" priority="45" operator="lessThan">
      <formula>99.8</formula>
    </cfRule>
  </conditionalFormatting>
  <conditionalFormatting sqref="DL287:DO287">
    <cfRule type="cellIs" dxfId="45" priority="40" operator="greaterThan">
      <formula>100.1</formula>
    </cfRule>
    <cfRule type="cellIs" dxfId="44" priority="41" operator="greaterThan">
      <formula>99.8</formula>
    </cfRule>
    <cfRule type="cellIs" dxfId="43" priority="42" operator="lessThan">
      <formula>99.8</formula>
    </cfRule>
  </conditionalFormatting>
  <conditionalFormatting sqref="DS287:DV287">
    <cfRule type="cellIs" dxfId="42" priority="37" operator="greaterThan">
      <formula>100.1</formula>
    </cfRule>
    <cfRule type="cellIs" dxfId="41" priority="38" operator="greaterThan">
      <formula>99.8</formula>
    </cfRule>
    <cfRule type="cellIs" dxfId="40" priority="39" operator="lessThan">
      <formula>99.8</formula>
    </cfRule>
  </conditionalFormatting>
  <conditionalFormatting sqref="DZ287:EC287">
    <cfRule type="cellIs" dxfId="39" priority="34" operator="greaterThan">
      <formula>100.1</formula>
    </cfRule>
    <cfRule type="cellIs" dxfId="38" priority="35" operator="greaterThan">
      <formula>99.8</formula>
    </cfRule>
    <cfRule type="cellIs" dxfId="37" priority="36" operator="lessThan">
      <formula>99.8</formula>
    </cfRule>
  </conditionalFormatting>
  <conditionalFormatting sqref="EG287:EJ287">
    <cfRule type="cellIs" dxfId="36" priority="31" operator="greaterThan">
      <formula>100.1</formula>
    </cfRule>
    <cfRule type="cellIs" dxfId="35" priority="32" operator="greaterThan">
      <formula>99.8</formula>
    </cfRule>
    <cfRule type="cellIs" dxfId="34" priority="33" operator="lessThan">
      <formula>99.8</formula>
    </cfRule>
  </conditionalFormatting>
  <conditionalFormatting sqref="EN287:EQ287">
    <cfRule type="cellIs" dxfId="33" priority="28" operator="greaterThan">
      <formula>100.1</formula>
    </cfRule>
    <cfRule type="cellIs" dxfId="32" priority="29" operator="greaterThan">
      <formula>99.8</formula>
    </cfRule>
    <cfRule type="cellIs" dxfId="31" priority="30" operator="lessThan">
      <formula>99.8</formula>
    </cfRule>
  </conditionalFormatting>
  <conditionalFormatting sqref="EU287:EX287">
    <cfRule type="cellIs" dxfId="30" priority="25" operator="greaterThan">
      <formula>100.1</formula>
    </cfRule>
    <cfRule type="cellIs" dxfId="29" priority="26" operator="greaterThan">
      <formula>99.8</formula>
    </cfRule>
    <cfRule type="cellIs" dxfId="28" priority="27" operator="lessThan">
      <formula>99.8</formula>
    </cfRule>
  </conditionalFormatting>
  <conditionalFormatting sqref="FB287:FE287">
    <cfRule type="cellIs" dxfId="27" priority="22" operator="greaterThan">
      <formula>100.1</formula>
    </cfRule>
    <cfRule type="cellIs" dxfId="26" priority="23" operator="greaterThan">
      <formula>99.8</formula>
    </cfRule>
    <cfRule type="cellIs" dxfId="25" priority="24" operator="lessThan">
      <formula>99.8</formula>
    </cfRule>
  </conditionalFormatting>
  <conditionalFormatting sqref="FI287:FL287">
    <cfRule type="cellIs" dxfId="24" priority="19" operator="greaterThan">
      <formula>100.1</formula>
    </cfRule>
    <cfRule type="cellIs" dxfId="23" priority="20" operator="greaterThan">
      <formula>99.8</formula>
    </cfRule>
    <cfRule type="cellIs" dxfId="22" priority="21" operator="lessThan">
      <formula>99.8</formula>
    </cfRule>
  </conditionalFormatting>
  <conditionalFormatting sqref="FP287:FS287">
    <cfRule type="cellIs" dxfId="21" priority="16" operator="greaterThan">
      <formula>100.1</formula>
    </cfRule>
    <cfRule type="cellIs" dxfId="20" priority="17" operator="greaterThan">
      <formula>99.8</formula>
    </cfRule>
    <cfRule type="cellIs" dxfId="19" priority="18" operator="lessThan">
      <formula>99.8</formula>
    </cfRule>
  </conditionalFormatting>
  <conditionalFormatting sqref="FW287:FZ287">
    <cfRule type="cellIs" dxfId="18" priority="13" operator="greaterThan">
      <formula>100.1</formula>
    </cfRule>
    <cfRule type="cellIs" dxfId="17" priority="14" operator="greaterThan">
      <formula>99.8</formula>
    </cfRule>
    <cfRule type="cellIs" dxfId="16" priority="15" operator="lessThan">
      <formula>99.8</formula>
    </cfRule>
  </conditionalFormatting>
  <conditionalFormatting sqref="GD287:GG287">
    <cfRule type="cellIs" dxfId="15" priority="10" operator="greaterThan">
      <formula>100.1</formula>
    </cfRule>
    <cfRule type="cellIs" dxfId="14" priority="11" operator="greaterThan">
      <formula>99.8</formula>
    </cfRule>
    <cfRule type="cellIs" dxfId="13" priority="12" operator="lessThan">
      <formula>99.8</formula>
    </cfRule>
  </conditionalFormatting>
  <conditionalFormatting sqref="GK287:GN287">
    <cfRule type="cellIs" dxfId="12" priority="7" operator="greaterThan">
      <formula>100.1</formula>
    </cfRule>
    <cfRule type="cellIs" dxfId="11" priority="8" operator="greaterThan">
      <formula>99.8</formula>
    </cfRule>
    <cfRule type="cellIs" dxfId="10" priority="9" operator="lessThan">
      <formula>99.8</formula>
    </cfRule>
  </conditionalFormatting>
  <conditionalFormatting sqref="GR287:GU287">
    <cfRule type="cellIs" dxfId="9" priority="4" operator="greaterThan">
      <formula>100.1</formula>
    </cfRule>
    <cfRule type="cellIs" dxfId="8" priority="5" operator="greaterThan">
      <formula>99.8</formula>
    </cfRule>
    <cfRule type="cellIs" dxfId="7" priority="6" operator="lessThan">
      <formula>99.8</formula>
    </cfRule>
  </conditionalFormatting>
  <conditionalFormatting sqref="GY287:HB287">
    <cfRule type="cellIs" dxfId="6" priority="1" operator="greaterThan">
      <formula>100.1</formula>
    </cfRule>
    <cfRule type="cellIs" dxfId="5" priority="2" operator="greaterThan">
      <formula>99.8</formula>
    </cfRule>
    <cfRule type="cellIs" dxfId="4" priority="3" operator="lessThan">
      <formula>99.8</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Q35"/>
  <sheetViews>
    <sheetView showGridLines="0" zoomScale="85" zoomScaleNormal="85" workbookViewId="0">
      <selection activeCell="Z34" sqref="Z34"/>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T.España</v>
      </c>
      <c r="H2" s="41" t="s">
        <v>299</v>
      </c>
    </row>
    <row r="4" spans="2:17" x14ac:dyDescent="0.3">
      <c r="B4" s="25" t="s">
        <v>266</v>
      </c>
    </row>
    <row r="5" spans="2:17" hidden="1" x14ac:dyDescent="0.3">
      <c r="E5" s="39" t="str">
        <f t="shared" ref="E5:P5" si="0">E9&amp;$C$2</f>
        <v xml:space="preserve"> DICIEMBRE 18T.España</v>
      </c>
      <c r="F5" s="39" t="str">
        <f t="shared" si="0"/>
        <v xml:space="preserve"> ENERO 19T.España</v>
      </c>
      <c r="G5" s="39" t="str">
        <f t="shared" si="0"/>
        <v xml:space="preserve"> FEBRERO 19T.España</v>
      </c>
      <c r="H5" s="39" t="str">
        <f t="shared" si="0"/>
        <v xml:space="preserve"> MARZO 19T.España</v>
      </c>
      <c r="I5" s="39" t="str">
        <f t="shared" si="0"/>
        <v xml:space="preserve"> ABRIL 19T.España</v>
      </c>
      <c r="J5" s="39" t="str">
        <f t="shared" si="0"/>
        <v xml:space="preserve"> MAYO 19T.España</v>
      </c>
      <c r="K5" s="39" t="str">
        <f t="shared" si="0"/>
        <v xml:space="preserve"> JUNIO 19T.España</v>
      </c>
      <c r="L5" s="39" t="str">
        <f t="shared" si="0"/>
        <v xml:space="preserve"> JULIO 19T.España</v>
      </c>
      <c r="M5" s="39" t="str">
        <f t="shared" si="0"/>
        <v xml:space="preserve"> AGOSTO 19T.España</v>
      </c>
      <c r="N5" s="39" t="str">
        <f t="shared" si="0"/>
        <v xml:space="preserve"> SEPTIEMBRE 19T.España</v>
      </c>
      <c r="O5" s="39" t="str">
        <f t="shared" si="0"/>
        <v xml:space="preserve"> OCTUBRE 19T.España</v>
      </c>
      <c r="P5" s="39" t="str">
        <f t="shared" si="0"/>
        <v xml:space="preserve"> NOVIEMBRE 19T.España</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0.2</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Oliva'!$A$260:$YR$260,,MAX(IF('Aceite de Oliva'!$A$260:$YR$260&lt;&gt;"",COLUMN('Aceite de Oliva'!$A$260:$YR$260)))-(7*E8))</f>
        <v xml:space="preserve"> DICIEMBRE 18</v>
      </c>
      <c r="F9" s="6" t="str">
        <f t="array" ref="F9">INDEX('Aceite de Oliva'!$A$260:$YR$260,,MAX(IF('Aceite de Oliva'!$A$260:$YR$260&lt;&gt;"",COLUMN('Aceite de Oliva'!$A$260:$YR$260)))-(7*F8))</f>
        <v xml:space="preserve"> ENERO 19</v>
      </c>
      <c r="G9" s="6" t="str">
        <f t="array" ref="G9">INDEX('Aceite de Oliva'!$A$260:$YR$260,,MAX(IF('Aceite de Oliva'!$A$260:$YR$260&lt;&gt;"",COLUMN('Aceite de Oliva'!$A$260:$YR$260)))-(7*G8))</f>
        <v xml:space="preserve"> FEBRERO 19</v>
      </c>
      <c r="H9" s="6" t="str">
        <f t="array" ref="H9">INDEX('Aceite de Oliva'!$A$260:$YR$260,,MAX(IF('Aceite de Oliva'!$A$260:$YR$260&lt;&gt;"",COLUMN('Aceite de Oliva'!$A$260:$YR$260)))-(7*H8))</f>
        <v xml:space="preserve"> MARZO 19</v>
      </c>
      <c r="I9" s="6" t="str">
        <f t="array" ref="I9">INDEX('Aceite de Oliva'!$A$260:$YR$260,,MAX(IF('Aceite de Oliva'!$A$260:$YR$260&lt;&gt;"",COLUMN('Aceite de Oliva'!$A$260:$YR$260)))-(7*I8))</f>
        <v xml:space="preserve"> ABRIL 19</v>
      </c>
      <c r="J9" s="6" t="str">
        <f t="array" ref="J9">INDEX('Aceite de Oliva'!$A$260:$YR$260,,MAX(IF('Aceite de Oliva'!$A$260:$YR$260&lt;&gt;"",COLUMN('Aceite de Oliva'!$A$260:$YR$260)))-(7*J8))</f>
        <v xml:space="preserve"> MAYO 19</v>
      </c>
      <c r="K9" s="6" t="str">
        <f t="array" ref="K9">INDEX('Aceite de Oliva'!$A$260:$YR$260,,MAX(IF('Aceite de Oliva'!$A$260:$YR$260&lt;&gt;"",COLUMN('Aceite de Oliva'!$A$260:$YR$260)))-(7*K8))</f>
        <v xml:space="preserve"> JUNIO 19</v>
      </c>
      <c r="L9" s="6" t="str">
        <f t="array" ref="L9">INDEX('Aceite de Oliva'!$A$260:$YR$260,,MAX(IF('Aceite de Oliva'!$A$260:$YR$260&lt;&gt;"",COLUMN('Aceite de Oliva'!$A$260:$YR$260)))-(7*L8))</f>
        <v xml:space="preserve"> JULIO 19</v>
      </c>
      <c r="M9" s="6" t="str">
        <f t="array" ref="M9">INDEX('Aceite de Oliva'!$A$260:$YR$260,,MAX(IF('Aceite de Oliva'!$A$260:$YR$260&lt;&gt;"",COLUMN('Aceite de Oliva'!$A$260:$YR$260)))-(7*M8))</f>
        <v xml:space="preserve"> AGOSTO 19</v>
      </c>
      <c r="N9" s="6" t="str">
        <f t="array" ref="N9">INDEX('Aceite de Oliva'!$A$260:$YR$260,,MAX(IF('Aceite de Oliva'!$A$260:$YR$260&lt;&gt;"",COLUMN('Aceite de Oliva'!$A$260:$YR$260)))-(7*N8))</f>
        <v xml:space="preserve"> SEPTIEMBRE 19</v>
      </c>
      <c r="O9" s="6" t="str">
        <f t="array" ref="O9">INDEX('Aceite de Oliva'!$A$260:$YR$260,,MAX(IF('Aceite de Oliva'!$A$260:$YR$260&lt;&gt;"",COLUMN('Aceite de Oliva'!$A$260:$YR$260)))-(7*O8))</f>
        <v xml:space="preserve"> OCTUBRE 19</v>
      </c>
      <c r="P9" s="6" t="str">
        <f t="array" ref="P9">INDEX('Aceite de Oliva'!$A$260:$YR$260,,MAX(IF('Aceite de Oliva'!$A$260:$YR$260&lt;&gt;"",COLUMN('Aceite de Oliva'!$A$260:$YR$260))))</f>
        <v xml:space="preserve"> NOVIEMBRE 19</v>
      </c>
    </row>
    <row r="10" spans="2:17" x14ac:dyDescent="0.3">
      <c r="B10" s="15"/>
      <c r="C10" s="24">
        <v>2.5</v>
      </c>
      <c r="E10" s="40">
        <f t="array" ref="E10">INDEX('Aceite Virgen Extra'!$A$259:$YR$285,MATCH($B10,'Aceite Virgen Extra'!$A$259:$A$285,0),MATCH(E$5,'Aceite Virgen Extra'!$A$259:$YR$259,0))</f>
        <v>0.87</v>
      </c>
      <c r="F10" s="40">
        <f t="array" ref="F10">INDEX('Aceite Virgen Extra'!$A$259:$YR$285,MATCH($B10,'Aceite Virgen Extra'!$A$259:$A$285,0),MATCH(F$5,'Aceite Virgen Extra'!$A$259:$YR$259,0))</f>
        <v>0.57999999999999996</v>
      </c>
      <c r="G10" s="40">
        <f t="array" ref="G10">INDEX('Aceite Virgen Extra'!$A$259:$YR$285,MATCH($B10,'Aceite Virgen Extra'!$A$259:$A$285,0),MATCH(G$5,'Aceite Virgen Extra'!$A$259:$YR$259,0))</f>
        <v>1</v>
      </c>
      <c r="H10" s="40">
        <f t="array" ref="H10">INDEX('Aceite Virgen Extra'!$A$259:$YR$285,MATCH($B10,'Aceite Virgen Extra'!$A$259:$A$285,0),MATCH(H$5,'Aceite Virgen Extra'!$A$259:$YR$259,0))</f>
        <v>1.6800000000000002</v>
      </c>
      <c r="I10" s="40">
        <f t="array" ref="I10">INDEX('Aceite Virgen Extra'!$A$259:$YR$285,MATCH($B10,'Aceite Virgen Extra'!$A$259:$A$285,0),MATCH(I$5,'Aceite Virgen Extra'!$A$259:$YR$259,0))</f>
        <v>1.8299999999999996</v>
      </c>
      <c r="J10" s="40">
        <f t="array" ref="J10">INDEX('Aceite Virgen Extra'!$A$259:$YR$285,MATCH($B10,'Aceite Virgen Extra'!$A$259:$A$285,0),MATCH(J$5,'Aceite Virgen Extra'!$A$259:$YR$259,0))</f>
        <v>1.5100000000000002</v>
      </c>
      <c r="K10" s="40">
        <f t="array" ref="K10">INDEX('Aceite Virgen Extra'!$A$259:$YR$285,MATCH($B10,'Aceite Virgen Extra'!$A$259:$A$285,0),MATCH(K$5,'Aceite Virgen Extra'!$A$259:$YR$259,0))</f>
        <v>2.4699999999999998</v>
      </c>
      <c r="L10" s="40">
        <f t="array" ref="L10">INDEX('Aceite Virgen Extra'!$A$259:$YR$285,MATCH($B10,'Aceite Virgen Extra'!$A$259:$A$285,0),MATCH(L$5,'Aceite Virgen Extra'!$A$259:$YR$259,0))</f>
        <v>2.0499999999999998</v>
      </c>
      <c r="M10" s="40">
        <f t="array" ref="M10">INDEX('Aceite Virgen Extra'!$A$259:$YR$285,MATCH($B10,'Aceite Virgen Extra'!$A$259:$A$285,0),MATCH(M$5,'Aceite Virgen Extra'!$A$259:$YR$259,0))</f>
        <v>1.54</v>
      </c>
      <c r="N10" s="40">
        <f t="array" ref="N10">INDEX('Aceite Virgen Extra'!$A$259:$YR$285,MATCH($B10,'Aceite Virgen Extra'!$A$259:$A$285,0),MATCH(N$5,'Aceite Virgen Extra'!$A$259:$YR$259,0))</f>
        <v>1.54</v>
      </c>
      <c r="O10" s="40">
        <f t="array" ref="O10">INDEX('Aceite Virgen Extra'!$A$259:$YR$285,MATCH($B10,'Aceite Virgen Extra'!$A$259:$A$285,0),MATCH(O$5,'Aceite Virgen Extra'!$A$259:$YR$259,0))</f>
        <v>1.86</v>
      </c>
      <c r="P10" s="40">
        <f t="array" ref="P10">INDEX('Aceite Virgen Extra'!$A$259:$YR$285,MATCH($B10,'Aceite Virgen Extra'!$A$259:$A$285,0),MATCH(P$5,'Aceite Virgen Extra'!$A$259:$YR$259,0))</f>
        <v>2.0300000000000002</v>
      </c>
    </row>
    <row r="11" spans="2:17" x14ac:dyDescent="0.3">
      <c r="B11" s="19">
        <f t="shared" ref="B11:B33" si="1">C10</f>
        <v>2.5</v>
      </c>
      <c r="C11" s="18">
        <f>ROUND(B11+$C$7,2)</f>
        <v>2.7</v>
      </c>
      <c r="E11" s="40">
        <f t="array" ref="E11">INDEX('Aceite Virgen Extra'!$A$259:$YR$285,MATCH($B11,'Aceite Virgen Extra'!$A$259:$A$285,0),MATCH(E$5,'Aceite Virgen Extra'!$A$259:$YR$259,0))</f>
        <v>1.1100000000000001</v>
      </c>
      <c r="F11" s="40">
        <f t="array" ref="F11">INDEX('Aceite Virgen Extra'!$A$259:$YR$285,MATCH($B11,'Aceite Virgen Extra'!$A$259:$A$285,0),MATCH(F$5,'Aceite Virgen Extra'!$A$259:$YR$259,0))</f>
        <v>1.72</v>
      </c>
      <c r="G11" s="40">
        <f t="array" ref="G11">INDEX('Aceite Virgen Extra'!$A$259:$YR$285,MATCH($B11,'Aceite Virgen Extra'!$A$259:$A$285,0),MATCH(G$5,'Aceite Virgen Extra'!$A$259:$YR$259,0))</f>
        <v>0.80999999999999994</v>
      </c>
      <c r="H11" s="40">
        <f t="array" ref="H11">INDEX('Aceite Virgen Extra'!$A$259:$YR$285,MATCH($B11,'Aceite Virgen Extra'!$A$259:$A$285,0),MATCH(H$5,'Aceite Virgen Extra'!$A$259:$YR$259,0))</f>
        <v>1.79</v>
      </c>
      <c r="I11" s="40">
        <f t="array" ref="I11">INDEX('Aceite Virgen Extra'!$A$259:$YR$285,MATCH($B11,'Aceite Virgen Extra'!$A$259:$A$285,0),MATCH(I$5,'Aceite Virgen Extra'!$A$259:$YR$259,0))</f>
        <v>0.90999999999999992</v>
      </c>
      <c r="J11" s="40">
        <f t="array" ref="J11">INDEX('Aceite Virgen Extra'!$A$259:$YR$285,MATCH($B11,'Aceite Virgen Extra'!$A$259:$A$285,0),MATCH(J$5,'Aceite Virgen Extra'!$A$259:$YR$259,0))</f>
        <v>1.6</v>
      </c>
      <c r="K11" s="40">
        <f t="array" ref="K11">INDEX('Aceite Virgen Extra'!$A$259:$YR$285,MATCH($B11,'Aceite Virgen Extra'!$A$259:$A$285,0),MATCH(K$5,'Aceite Virgen Extra'!$A$259:$YR$259,0))</f>
        <v>0.56000000000000005</v>
      </c>
      <c r="L11" s="40">
        <f t="array" ref="L11">INDEX('Aceite Virgen Extra'!$A$259:$YR$285,MATCH($B11,'Aceite Virgen Extra'!$A$259:$A$285,0),MATCH(L$5,'Aceite Virgen Extra'!$A$259:$YR$259,0))</f>
        <v>0.43</v>
      </c>
      <c r="M11" s="40">
        <f t="array" ref="M11">INDEX('Aceite Virgen Extra'!$A$259:$YR$285,MATCH($B11,'Aceite Virgen Extra'!$A$259:$A$285,0),MATCH(M$5,'Aceite Virgen Extra'!$A$259:$YR$259,0))</f>
        <v>0.77</v>
      </c>
      <c r="N11" s="40">
        <f t="array" ref="N11">INDEX('Aceite Virgen Extra'!$A$259:$YR$285,MATCH($B11,'Aceite Virgen Extra'!$A$259:$A$285,0),MATCH(N$5,'Aceite Virgen Extra'!$A$259:$YR$259,0))</f>
        <v>3.08</v>
      </c>
      <c r="O11" s="40">
        <f t="array" ref="O11">INDEX('Aceite Virgen Extra'!$A$259:$YR$285,MATCH($B11,'Aceite Virgen Extra'!$A$259:$A$285,0),MATCH(O$5,'Aceite Virgen Extra'!$A$259:$YR$259,0))</f>
        <v>1.38</v>
      </c>
      <c r="P11" s="40">
        <f t="array" ref="P11">INDEX('Aceite Virgen Extra'!$A$259:$YR$285,MATCH($B11,'Aceite Virgen Extra'!$A$259:$A$285,0),MATCH(P$5,'Aceite Virgen Extra'!$A$259:$YR$259,0))</f>
        <v>2.59</v>
      </c>
    </row>
    <row r="12" spans="2:17" x14ac:dyDescent="0.3">
      <c r="B12" s="19">
        <f t="shared" si="1"/>
        <v>2.7</v>
      </c>
      <c r="C12" s="18">
        <f t="shared" ref="C12:C32" si="2">ROUND(B12+$C$7,2)</f>
        <v>2.9</v>
      </c>
      <c r="E12" s="40">
        <f t="array" ref="E12">INDEX('Aceite Virgen Extra'!$A$259:$YR$285,MATCH($B12,'Aceite Virgen Extra'!$A$259:$A$285,0),MATCH(E$5,'Aceite Virgen Extra'!$A$259:$YR$259,0))</f>
        <v>0.11</v>
      </c>
      <c r="F12" s="40">
        <f t="array" ref="F12">INDEX('Aceite Virgen Extra'!$A$259:$YR$285,MATCH($B12,'Aceite Virgen Extra'!$A$259:$A$285,0),MATCH(F$5,'Aceite Virgen Extra'!$A$259:$YR$259,0))</f>
        <v>0.82000000000000006</v>
      </c>
      <c r="G12" s="40">
        <f t="array" ref="G12">INDEX('Aceite Virgen Extra'!$A$259:$YR$285,MATCH($B12,'Aceite Virgen Extra'!$A$259:$A$285,0),MATCH(G$5,'Aceite Virgen Extra'!$A$259:$YR$259,0))</f>
        <v>2.06</v>
      </c>
      <c r="H12" s="40">
        <f t="array" ref="H12">INDEX('Aceite Virgen Extra'!$A$259:$YR$285,MATCH($B12,'Aceite Virgen Extra'!$A$259:$A$285,0),MATCH(H$5,'Aceite Virgen Extra'!$A$259:$YR$259,0))</f>
        <v>0.94</v>
      </c>
      <c r="I12" s="40">
        <f t="array" ref="I12">INDEX('Aceite Virgen Extra'!$A$259:$YR$285,MATCH($B12,'Aceite Virgen Extra'!$A$259:$A$285,0),MATCH(I$5,'Aceite Virgen Extra'!$A$259:$YR$259,0))</f>
        <v>3.45</v>
      </c>
      <c r="J12" s="40">
        <f t="array" ref="J12">INDEX('Aceite Virgen Extra'!$A$259:$YR$285,MATCH($B12,'Aceite Virgen Extra'!$A$259:$A$285,0),MATCH(J$5,'Aceite Virgen Extra'!$A$259:$YR$259,0))</f>
        <v>1.82</v>
      </c>
      <c r="K12" s="40">
        <f t="array" ref="K12">INDEX('Aceite Virgen Extra'!$A$259:$YR$285,MATCH($B12,'Aceite Virgen Extra'!$A$259:$A$285,0),MATCH(K$5,'Aceite Virgen Extra'!$A$259:$YR$259,0))</f>
        <v>2.2800000000000002</v>
      </c>
      <c r="L12" s="40">
        <f t="array" ref="L12">INDEX('Aceite Virgen Extra'!$A$259:$YR$285,MATCH($B12,'Aceite Virgen Extra'!$A$259:$A$285,0),MATCH(L$5,'Aceite Virgen Extra'!$A$259:$YR$259,0))</f>
        <v>9.379999999999999</v>
      </c>
      <c r="M12" s="40">
        <f t="array" ref="M12">INDEX('Aceite Virgen Extra'!$A$259:$YR$285,MATCH($B12,'Aceite Virgen Extra'!$A$259:$A$285,0),MATCH(M$5,'Aceite Virgen Extra'!$A$259:$YR$259,0))</f>
        <v>12.76</v>
      </c>
      <c r="N12" s="40">
        <f t="array" ref="N12">INDEX('Aceite Virgen Extra'!$A$259:$YR$285,MATCH($B12,'Aceite Virgen Extra'!$A$259:$A$285,0),MATCH(N$5,'Aceite Virgen Extra'!$A$259:$YR$259,0))</f>
        <v>10.34</v>
      </c>
      <c r="O12" s="40">
        <f t="array" ref="O12">INDEX('Aceite Virgen Extra'!$A$259:$YR$285,MATCH($B12,'Aceite Virgen Extra'!$A$259:$A$285,0),MATCH(O$5,'Aceite Virgen Extra'!$A$259:$YR$259,0))</f>
        <v>11.18</v>
      </c>
      <c r="P12" s="40">
        <f t="array" ref="P12">INDEX('Aceite Virgen Extra'!$A$259:$YR$285,MATCH($B12,'Aceite Virgen Extra'!$A$259:$A$285,0),MATCH(P$5,'Aceite Virgen Extra'!$A$259:$YR$259,0))</f>
        <v>5.8800000000000008</v>
      </c>
    </row>
    <row r="13" spans="2:17" x14ac:dyDescent="0.3">
      <c r="B13" s="19">
        <f t="shared" si="1"/>
        <v>2.9</v>
      </c>
      <c r="C13" s="18">
        <f t="shared" si="2"/>
        <v>3.1</v>
      </c>
      <c r="E13" s="40">
        <f t="array" ref="E13">INDEX('Aceite Virgen Extra'!$A$259:$YR$285,MATCH($B13,'Aceite Virgen Extra'!$A$259:$A$285,0),MATCH(E$5,'Aceite Virgen Extra'!$A$259:$YR$259,0))</f>
        <v>1.68</v>
      </c>
      <c r="F13" s="40">
        <f t="array" ref="F13">INDEX('Aceite Virgen Extra'!$A$259:$YR$285,MATCH($B13,'Aceite Virgen Extra'!$A$259:$A$285,0),MATCH(F$5,'Aceite Virgen Extra'!$A$259:$YR$259,0))</f>
        <v>3.64</v>
      </c>
      <c r="G13" s="40">
        <f t="array" ref="G13">INDEX('Aceite Virgen Extra'!$A$259:$YR$285,MATCH($B13,'Aceite Virgen Extra'!$A$259:$A$285,0),MATCH(G$5,'Aceite Virgen Extra'!$A$259:$YR$259,0))</f>
        <v>4.4799999999999995</v>
      </c>
      <c r="H13" s="40">
        <f t="array" ref="H13">INDEX('Aceite Virgen Extra'!$A$259:$YR$285,MATCH($B13,'Aceite Virgen Extra'!$A$259:$A$285,0),MATCH(H$5,'Aceite Virgen Extra'!$A$259:$YR$259,0))</f>
        <v>5.5299999999999994</v>
      </c>
      <c r="I13" s="40">
        <f t="array" ref="I13">INDEX('Aceite Virgen Extra'!$A$259:$YR$285,MATCH($B13,'Aceite Virgen Extra'!$A$259:$A$285,0),MATCH(I$5,'Aceite Virgen Extra'!$A$259:$YR$259,0))</f>
        <v>6.66</v>
      </c>
      <c r="J13" s="40">
        <f t="array" ref="J13">INDEX('Aceite Virgen Extra'!$A$259:$YR$285,MATCH($B13,'Aceite Virgen Extra'!$A$259:$A$285,0),MATCH(J$5,'Aceite Virgen Extra'!$A$259:$YR$259,0))</f>
        <v>10.180000000000001</v>
      </c>
      <c r="K13" s="40">
        <f t="array" ref="K13">INDEX('Aceite Virgen Extra'!$A$259:$YR$285,MATCH($B13,'Aceite Virgen Extra'!$A$259:$A$285,0),MATCH(K$5,'Aceite Virgen Extra'!$A$259:$YR$259,0))</f>
        <v>11.28</v>
      </c>
      <c r="L13" s="40">
        <f t="array" ref="L13">INDEX('Aceite Virgen Extra'!$A$259:$YR$285,MATCH($B13,'Aceite Virgen Extra'!$A$259:$A$285,0),MATCH(L$5,'Aceite Virgen Extra'!$A$259:$YR$259,0))</f>
        <v>8.6199999999999992</v>
      </c>
      <c r="M13" s="40">
        <f t="array" ref="M13">INDEX('Aceite Virgen Extra'!$A$259:$YR$285,MATCH($B13,'Aceite Virgen Extra'!$A$259:$A$285,0),MATCH(M$5,'Aceite Virgen Extra'!$A$259:$YR$259,0))</f>
        <v>3.09</v>
      </c>
      <c r="N13" s="40">
        <f t="array" ref="N13">INDEX('Aceite Virgen Extra'!$A$259:$YR$285,MATCH($B13,'Aceite Virgen Extra'!$A$259:$A$285,0),MATCH(N$5,'Aceite Virgen Extra'!$A$259:$YR$259,0))</f>
        <v>8.9</v>
      </c>
      <c r="O13" s="40">
        <f t="array" ref="O13">INDEX('Aceite Virgen Extra'!$A$259:$YR$285,MATCH($B13,'Aceite Virgen Extra'!$A$259:$A$285,0),MATCH(O$5,'Aceite Virgen Extra'!$A$259:$YR$259,0))</f>
        <v>7.8500000000000005</v>
      </c>
      <c r="P13" s="40">
        <f t="array" ref="P13">INDEX('Aceite Virgen Extra'!$A$259:$YR$285,MATCH($B13,'Aceite Virgen Extra'!$A$259:$A$285,0),MATCH(P$5,'Aceite Virgen Extra'!$A$259:$YR$259,0))</f>
        <v>9.2700000000000014</v>
      </c>
    </row>
    <row r="14" spans="2:17" x14ac:dyDescent="0.3">
      <c r="B14" s="19">
        <f t="shared" si="1"/>
        <v>3.1</v>
      </c>
      <c r="C14" s="18">
        <f t="shared" si="2"/>
        <v>3.3</v>
      </c>
      <c r="E14" s="40">
        <f t="array" ref="E14">INDEX('Aceite Virgen Extra'!$A$259:$YR$285,MATCH($B14,'Aceite Virgen Extra'!$A$259:$A$285,0),MATCH(E$5,'Aceite Virgen Extra'!$A$259:$YR$259,0))</f>
        <v>5.2</v>
      </c>
      <c r="F14" s="40">
        <f t="array" ref="F14">INDEX('Aceite Virgen Extra'!$A$259:$YR$285,MATCH($B14,'Aceite Virgen Extra'!$A$259:$A$285,0),MATCH(F$5,'Aceite Virgen Extra'!$A$259:$YR$259,0))</f>
        <v>5.5</v>
      </c>
      <c r="G14" s="40">
        <f t="array" ref="G14">INDEX('Aceite Virgen Extra'!$A$259:$YR$285,MATCH($B14,'Aceite Virgen Extra'!$A$259:$A$285,0),MATCH(G$5,'Aceite Virgen Extra'!$A$259:$YR$259,0))</f>
        <v>5.52</v>
      </c>
      <c r="H14" s="40">
        <f t="array" ref="H14">INDEX('Aceite Virgen Extra'!$A$259:$YR$285,MATCH($B14,'Aceite Virgen Extra'!$A$259:$A$285,0),MATCH(H$5,'Aceite Virgen Extra'!$A$259:$YR$259,0))</f>
        <v>8.7999999999999989</v>
      </c>
      <c r="I14" s="40">
        <f t="array" ref="I14">INDEX('Aceite Virgen Extra'!$A$259:$YR$285,MATCH($B14,'Aceite Virgen Extra'!$A$259:$A$285,0),MATCH(I$5,'Aceite Virgen Extra'!$A$259:$YR$259,0))</f>
        <v>6.41</v>
      </c>
      <c r="J14" s="40">
        <f t="array" ref="J14">INDEX('Aceite Virgen Extra'!$A$259:$YR$285,MATCH($B14,'Aceite Virgen Extra'!$A$259:$A$285,0),MATCH(J$5,'Aceite Virgen Extra'!$A$259:$YR$259,0))</f>
        <v>3.37</v>
      </c>
      <c r="K14" s="40">
        <f t="array" ref="K14">INDEX('Aceite Virgen Extra'!$A$259:$YR$285,MATCH($B14,'Aceite Virgen Extra'!$A$259:$A$285,0),MATCH(K$5,'Aceite Virgen Extra'!$A$259:$YR$259,0))</f>
        <v>3.36</v>
      </c>
      <c r="L14" s="40">
        <f t="array" ref="L14">INDEX('Aceite Virgen Extra'!$A$259:$YR$285,MATCH($B14,'Aceite Virgen Extra'!$A$259:$A$285,0),MATCH(L$5,'Aceite Virgen Extra'!$A$259:$YR$259,0))</f>
        <v>3.93</v>
      </c>
      <c r="M14" s="40">
        <f t="array" ref="M14">INDEX('Aceite Virgen Extra'!$A$259:$YR$285,MATCH($B14,'Aceite Virgen Extra'!$A$259:$A$285,0),MATCH(M$5,'Aceite Virgen Extra'!$A$259:$YR$259,0))</f>
        <v>5.1099999999999994</v>
      </c>
      <c r="N14" s="40">
        <f t="array" ref="N14">INDEX('Aceite Virgen Extra'!$A$259:$YR$285,MATCH($B14,'Aceite Virgen Extra'!$A$259:$A$285,0),MATCH(N$5,'Aceite Virgen Extra'!$A$259:$YR$259,0))</f>
        <v>3.9199999999999995</v>
      </c>
      <c r="O14" s="40">
        <f t="array" ref="O14">INDEX('Aceite Virgen Extra'!$A$259:$YR$285,MATCH($B14,'Aceite Virgen Extra'!$A$259:$A$285,0),MATCH(O$5,'Aceite Virgen Extra'!$A$259:$YR$259,0))</f>
        <v>8.1</v>
      </c>
      <c r="P14" s="40">
        <f t="array" ref="P14">INDEX('Aceite Virgen Extra'!$A$259:$YR$285,MATCH($B14,'Aceite Virgen Extra'!$A$259:$A$285,0),MATCH(P$5,'Aceite Virgen Extra'!$A$259:$YR$259,0))</f>
        <v>11.750000000000002</v>
      </c>
    </row>
    <row r="15" spans="2:17" x14ac:dyDescent="0.3">
      <c r="B15" s="19">
        <f t="shared" si="1"/>
        <v>3.3</v>
      </c>
      <c r="C15" s="18">
        <f t="shared" si="2"/>
        <v>3.5</v>
      </c>
      <c r="E15" s="40">
        <f t="array" ref="E15">INDEX('Aceite Virgen Extra'!$A$259:$YR$285,MATCH($B15,'Aceite Virgen Extra'!$A$259:$A$285,0),MATCH(E$5,'Aceite Virgen Extra'!$A$259:$YR$259,0))</f>
        <v>4.62</v>
      </c>
      <c r="F15" s="40">
        <f t="array" ref="F15">INDEX('Aceite Virgen Extra'!$A$259:$YR$285,MATCH($B15,'Aceite Virgen Extra'!$A$259:$A$285,0),MATCH(F$5,'Aceite Virgen Extra'!$A$259:$YR$259,0))</f>
        <v>4.58</v>
      </c>
      <c r="G15" s="40">
        <f t="array" ref="G15">INDEX('Aceite Virgen Extra'!$A$259:$YR$285,MATCH($B15,'Aceite Virgen Extra'!$A$259:$A$285,0),MATCH(G$5,'Aceite Virgen Extra'!$A$259:$YR$259,0))</f>
        <v>4.2799999999999994</v>
      </c>
      <c r="H15" s="40">
        <f t="array" ref="H15">INDEX('Aceite Virgen Extra'!$A$259:$YR$285,MATCH($B15,'Aceite Virgen Extra'!$A$259:$A$285,0),MATCH(H$5,'Aceite Virgen Extra'!$A$259:$YR$259,0))</f>
        <v>5.77</v>
      </c>
      <c r="I15" s="40">
        <f t="array" ref="I15">INDEX('Aceite Virgen Extra'!$A$259:$YR$285,MATCH($B15,'Aceite Virgen Extra'!$A$259:$A$285,0),MATCH(I$5,'Aceite Virgen Extra'!$A$259:$YR$259,0))</f>
        <v>7.68</v>
      </c>
      <c r="J15" s="40">
        <f t="array" ref="J15">INDEX('Aceite Virgen Extra'!$A$259:$YR$285,MATCH($B15,'Aceite Virgen Extra'!$A$259:$A$285,0),MATCH(J$5,'Aceite Virgen Extra'!$A$259:$YR$259,0))</f>
        <v>13.139999999999999</v>
      </c>
      <c r="K15" s="40">
        <f t="array" ref="K15">INDEX('Aceite Virgen Extra'!$A$259:$YR$285,MATCH($B15,'Aceite Virgen Extra'!$A$259:$A$285,0),MATCH(K$5,'Aceite Virgen Extra'!$A$259:$YR$259,0))</f>
        <v>14.51</v>
      </c>
      <c r="L15" s="40">
        <f t="array" ref="L15">INDEX('Aceite Virgen Extra'!$A$259:$YR$285,MATCH($B15,'Aceite Virgen Extra'!$A$259:$A$285,0),MATCH(L$5,'Aceite Virgen Extra'!$A$259:$YR$259,0))</f>
        <v>11.530000000000001</v>
      </c>
      <c r="M15" s="40">
        <f t="array" ref="M15">INDEX('Aceite Virgen Extra'!$A$259:$YR$285,MATCH($B15,'Aceite Virgen Extra'!$A$259:$A$285,0),MATCH(M$5,'Aceite Virgen Extra'!$A$259:$YR$259,0))</f>
        <v>11.68</v>
      </c>
      <c r="N15" s="40">
        <f t="array" ref="N15">INDEX('Aceite Virgen Extra'!$A$259:$YR$285,MATCH($B15,'Aceite Virgen Extra'!$A$259:$A$285,0),MATCH(N$5,'Aceite Virgen Extra'!$A$259:$YR$259,0))</f>
        <v>10.229999999999999</v>
      </c>
      <c r="O15" s="40">
        <f t="array" ref="O15">INDEX('Aceite Virgen Extra'!$A$259:$YR$285,MATCH($B15,'Aceite Virgen Extra'!$A$259:$A$285,0),MATCH(O$5,'Aceite Virgen Extra'!$A$259:$YR$259,0))</f>
        <v>4.3099999999999996</v>
      </c>
      <c r="P15" s="40">
        <f t="array" ref="P15">INDEX('Aceite Virgen Extra'!$A$259:$YR$285,MATCH($B15,'Aceite Virgen Extra'!$A$259:$A$285,0),MATCH(P$5,'Aceite Virgen Extra'!$A$259:$YR$259,0))</f>
        <v>4.82</v>
      </c>
    </row>
    <row r="16" spans="2:17" x14ac:dyDescent="0.3">
      <c r="B16" s="19">
        <f t="shared" si="1"/>
        <v>3.5</v>
      </c>
      <c r="C16" s="18">
        <f t="shared" si="2"/>
        <v>3.7</v>
      </c>
      <c r="E16" s="40">
        <f t="array" ref="E16">INDEX('Aceite Virgen Extra'!$A$259:$YR$285,MATCH($B16,'Aceite Virgen Extra'!$A$259:$A$285,0),MATCH(E$5,'Aceite Virgen Extra'!$A$259:$YR$259,0))</f>
        <v>15</v>
      </c>
      <c r="F16" s="40">
        <f t="array" ref="F16">INDEX('Aceite Virgen Extra'!$A$259:$YR$285,MATCH($B16,'Aceite Virgen Extra'!$A$259:$A$285,0),MATCH(F$5,'Aceite Virgen Extra'!$A$259:$YR$259,0))</f>
        <v>14.370000000000001</v>
      </c>
      <c r="G16" s="40">
        <f t="array" ref="G16">INDEX('Aceite Virgen Extra'!$A$259:$YR$285,MATCH($B16,'Aceite Virgen Extra'!$A$259:$A$285,0),MATCH(G$5,'Aceite Virgen Extra'!$A$259:$YR$259,0))</f>
        <v>13.879999999999999</v>
      </c>
      <c r="H16" s="40">
        <f t="array" ref="H16">INDEX('Aceite Virgen Extra'!$A$259:$YR$285,MATCH($B16,'Aceite Virgen Extra'!$A$259:$A$285,0),MATCH(H$5,'Aceite Virgen Extra'!$A$259:$YR$259,0))</f>
        <v>12.04</v>
      </c>
      <c r="I16" s="40">
        <f t="array" ref="I16">INDEX('Aceite Virgen Extra'!$A$259:$YR$285,MATCH($B16,'Aceite Virgen Extra'!$A$259:$A$285,0),MATCH(I$5,'Aceite Virgen Extra'!$A$259:$YR$259,0))</f>
        <v>10.84</v>
      </c>
      <c r="J16" s="40">
        <f t="array" ref="J16">INDEX('Aceite Virgen Extra'!$A$259:$YR$285,MATCH($B16,'Aceite Virgen Extra'!$A$259:$A$285,0),MATCH(J$5,'Aceite Virgen Extra'!$A$259:$YR$259,0))</f>
        <v>20.900000000000002</v>
      </c>
      <c r="K16" s="40">
        <f t="array" ref="K16">INDEX('Aceite Virgen Extra'!$A$259:$YR$285,MATCH($B16,'Aceite Virgen Extra'!$A$259:$A$285,0),MATCH(K$5,'Aceite Virgen Extra'!$A$259:$YR$259,0))</f>
        <v>21.619999999999997</v>
      </c>
      <c r="L16" s="40">
        <f t="array" ref="L16">INDEX('Aceite Virgen Extra'!$A$259:$YR$285,MATCH($B16,'Aceite Virgen Extra'!$A$259:$A$285,0),MATCH(L$5,'Aceite Virgen Extra'!$A$259:$YR$259,0))</f>
        <v>19.120000000000005</v>
      </c>
      <c r="M16" s="40">
        <f t="array" ref="M16">INDEX('Aceite Virgen Extra'!$A$259:$YR$285,MATCH($B16,'Aceite Virgen Extra'!$A$259:$A$285,0),MATCH(M$5,'Aceite Virgen Extra'!$A$259:$YR$259,0))</f>
        <v>22.680000000000003</v>
      </c>
      <c r="N16" s="40">
        <f t="array" ref="N16">INDEX('Aceite Virgen Extra'!$A$259:$YR$285,MATCH($B16,'Aceite Virgen Extra'!$A$259:$A$285,0),MATCH(N$5,'Aceite Virgen Extra'!$A$259:$YR$259,0))</f>
        <v>19.23</v>
      </c>
      <c r="O16" s="40">
        <f t="array" ref="O16">INDEX('Aceite Virgen Extra'!$A$259:$YR$285,MATCH($B16,'Aceite Virgen Extra'!$A$259:$A$285,0),MATCH(O$5,'Aceite Virgen Extra'!$A$259:$YR$259,0))</f>
        <v>18.3</v>
      </c>
      <c r="P16" s="40">
        <f t="array" ref="P16">INDEX('Aceite Virgen Extra'!$A$259:$YR$285,MATCH($B16,'Aceite Virgen Extra'!$A$259:$A$285,0),MATCH(P$5,'Aceite Virgen Extra'!$A$259:$YR$259,0))</f>
        <v>15.71</v>
      </c>
    </row>
    <row r="17" spans="2:16" x14ac:dyDescent="0.3">
      <c r="B17" s="19">
        <f t="shared" si="1"/>
        <v>3.7</v>
      </c>
      <c r="C17" s="18">
        <f t="shared" si="2"/>
        <v>3.9</v>
      </c>
      <c r="E17" s="40">
        <f t="array" ref="E17">INDEX('Aceite Virgen Extra'!$A$259:$YR$285,MATCH($B17,'Aceite Virgen Extra'!$A$259:$A$285,0),MATCH(E$5,'Aceite Virgen Extra'!$A$259:$YR$259,0))</f>
        <v>5.17</v>
      </c>
      <c r="F17" s="40">
        <f t="array" ref="F17">INDEX('Aceite Virgen Extra'!$A$259:$YR$285,MATCH($B17,'Aceite Virgen Extra'!$A$259:$A$285,0),MATCH(F$5,'Aceite Virgen Extra'!$A$259:$YR$259,0))</f>
        <v>13.39</v>
      </c>
      <c r="G17" s="40">
        <f t="array" ref="G17">INDEX('Aceite Virgen Extra'!$A$259:$YR$285,MATCH($B17,'Aceite Virgen Extra'!$A$259:$A$285,0),MATCH(G$5,'Aceite Virgen Extra'!$A$259:$YR$259,0))</f>
        <v>17.700000000000003</v>
      </c>
      <c r="H17" s="40">
        <f t="array" ref="H17">INDEX('Aceite Virgen Extra'!$A$259:$YR$285,MATCH($B17,'Aceite Virgen Extra'!$A$259:$A$285,0),MATCH(H$5,'Aceite Virgen Extra'!$A$259:$YR$259,0))</f>
        <v>18.11</v>
      </c>
      <c r="I17" s="40">
        <f t="array" ref="I17">INDEX('Aceite Virgen Extra'!$A$259:$YR$285,MATCH($B17,'Aceite Virgen Extra'!$A$259:$A$285,0),MATCH(I$5,'Aceite Virgen Extra'!$A$259:$YR$259,0))</f>
        <v>15.87</v>
      </c>
      <c r="J17" s="40">
        <f t="array" ref="J17">INDEX('Aceite Virgen Extra'!$A$259:$YR$285,MATCH($B17,'Aceite Virgen Extra'!$A$259:$A$285,0),MATCH(J$5,'Aceite Virgen Extra'!$A$259:$YR$259,0))</f>
        <v>4.51</v>
      </c>
      <c r="K17" s="40">
        <f t="array" ref="K17">INDEX('Aceite Virgen Extra'!$A$259:$YR$285,MATCH($B17,'Aceite Virgen Extra'!$A$259:$A$285,0),MATCH(K$5,'Aceite Virgen Extra'!$A$259:$YR$259,0))</f>
        <v>1.22</v>
      </c>
      <c r="L17" s="40">
        <f t="array" ref="L17">INDEX('Aceite Virgen Extra'!$A$259:$YR$285,MATCH($B17,'Aceite Virgen Extra'!$A$259:$A$285,0),MATCH(L$5,'Aceite Virgen Extra'!$A$259:$YR$259,0))</f>
        <v>1.1299999999999999</v>
      </c>
      <c r="M17" s="40">
        <f t="array" ref="M17">INDEX('Aceite Virgen Extra'!$A$259:$YR$285,MATCH($B17,'Aceite Virgen Extra'!$A$259:$A$285,0),MATCH(M$5,'Aceite Virgen Extra'!$A$259:$YR$259,0))</f>
        <v>2.0300000000000002</v>
      </c>
      <c r="N17" s="40">
        <f t="array" ref="N17">INDEX('Aceite Virgen Extra'!$A$259:$YR$285,MATCH($B17,'Aceite Virgen Extra'!$A$259:$A$285,0),MATCH(N$5,'Aceite Virgen Extra'!$A$259:$YR$259,0))</f>
        <v>2.3199999999999998</v>
      </c>
      <c r="O17" s="40">
        <f t="array" ref="O17">INDEX('Aceite Virgen Extra'!$A$259:$YR$285,MATCH($B17,'Aceite Virgen Extra'!$A$259:$A$285,0),MATCH(O$5,'Aceite Virgen Extra'!$A$259:$YR$259,0))</f>
        <v>3.6799999999999997</v>
      </c>
      <c r="P17" s="40">
        <f t="array" ref="P17">INDEX('Aceite Virgen Extra'!$A$259:$YR$285,MATCH($B17,'Aceite Virgen Extra'!$A$259:$A$285,0),MATCH(P$5,'Aceite Virgen Extra'!$A$259:$YR$259,0))</f>
        <v>3.0600000000000005</v>
      </c>
    </row>
    <row r="18" spans="2:16" x14ac:dyDescent="0.3">
      <c r="B18" s="19">
        <f t="shared" si="1"/>
        <v>3.9</v>
      </c>
      <c r="C18" s="18">
        <f t="shared" si="2"/>
        <v>4.0999999999999996</v>
      </c>
      <c r="E18" s="40">
        <f t="array" ref="E18">INDEX('Aceite Virgen Extra'!$A$259:$YR$285,MATCH($B18,'Aceite Virgen Extra'!$A$259:$A$285,0),MATCH(E$5,'Aceite Virgen Extra'!$A$259:$YR$259,0))</f>
        <v>20.36</v>
      </c>
      <c r="F18" s="40">
        <f t="array" ref="F18">INDEX('Aceite Virgen Extra'!$A$259:$YR$285,MATCH($B18,'Aceite Virgen Extra'!$A$259:$A$285,0),MATCH(F$5,'Aceite Virgen Extra'!$A$259:$YR$259,0))</f>
        <v>14.49</v>
      </c>
      <c r="G18" s="40">
        <f t="array" ref="G18">INDEX('Aceite Virgen Extra'!$A$259:$YR$285,MATCH($B18,'Aceite Virgen Extra'!$A$259:$A$285,0),MATCH(G$5,'Aceite Virgen Extra'!$A$259:$YR$259,0))</f>
        <v>5.66</v>
      </c>
      <c r="H18" s="40">
        <f t="array" ref="H18">INDEX('Aceite Virgen Extra'!$A$259:$YR$285,MATCH($B18,'Aceite Virgen Extra'!$A$259:$A$285,0),MATCH(H$5,'Aceite Virgen Extra'!$A$259:$YR$259,0))</f>
        <v>2.6300000000000003</v>
      </c>
      <c r="I18" s="40">
        <f t="array" ref="I18">INDEX('Aceite Virgen Extra'!$A$259:$YR$285,MATCH($B18,'Aceite Virgen Extra'!$A$259:$A$285,0),MATCH(I$5,'Aceite Virgen Extra'!$A$259:$YR$259,0))</f>
        <v>3.2199999999999998</v>
      </c>
      <c r="J18" s="40">
        <f t="array" ref="J18">INDEX('Aceite Virgen Extra'!$A$259:$YR$285,MATCH($B18,'Aceite Virgen Extra'!$A$259:$A$285,0),MATCH(J$5,'Aceite Virgen Extra'!$A$259:$YR$259,0))</f>
        <v>2.8300000000000005</v>
      </c>
      <c r="K18" s="40">
        <f t="array" ref="K18">INDEX('Aceite Virgen Extra'!$A$259:$YR$285,MATCH($B18,'Aceite Virgen Extra'!$A$259:$A$285,0),MATCH(K$5,'Aceite Virgen Extra'!$A$259:$YR$259,0))</f>
        <v>1.92</v>
      </c>
      <c r="L18" s="40">
        <f t="array" ref="L18">INDEX('Aceite Virgen Extra'!$A$259:$YR$285,MATCH($B18,'Aceite Virgen Extra'!$A$259:$A$285,0),MATCH(L$5,'Aceite Virgen Extra'!$A$259:$YR$259,0))</f>
        <v>3.2800000000000002</v>
      </c>
      <c r="M18" s="40">
        <f t="array" ref="M18">INDEX('Aceite Virgen Extra'!$A$259:$YR$285,MATCH($B18,'Aceite Virgen Extra'!$A$259:$A$285,0),MATCH(M$5,'Aceite Virgen Extra'!$A$259:$YR$259,0))</f>
        <v>4.7299999999999995</v>
      </c>
      <c r="N18" s="40">
        <f t="array" ref="N18">INDEX('Aceite Virgen Extra'!$A$259:$YR$285,MATCH($B18,'Aceite Virgen Extra'!$A$259:$A$285,0),MATCH(N$5,'Aceite Virgen Extra'!$A$259:$YR$259,0))</f>
        <v>3.3</v>
      </c>
      <c r="O18" s="40">
        <f t="array" ref="O18">INDEX('Aceite Virgen Extra'!$A$259:$YR$285,MATCH($B18,'Aceite Virgen Extra'!$A$259:$A$285,0),MATCH(O$5,'Aceite Virgen Extra'!$A$259:$YR$259,0))</f>
        <v>3.9099999999999997</v>
      </c>
      <c r="P18" s="40">
        <f t="array" ref="P18">INDEX('Aceite Virgen Extra'!$A$259:$YR$285,MATCH($B18,'Aceite Virgen Extra'!$A$259:$A$285,0),MATCH(P$5,'Aceite Virgen Extra'!$A$259:$YR$259,0))</f>
        <v>4.88</v>
      </c>
    </row>
    <row r="19" spans="2:16" x14ac:dyDescent="0.3">
      <c r="B19" s="19">
        <f t="shared" si="1"/>
        <v>4.0999999999999996</v>
      </c>
      <c r="C19" s="18">
        <f t="shared" si="2"/>
        <v>4.3</v>
      </c>
      <c r="E19" s="40">
        <f t="array" ref="E19">INDEX('Aceite Virgen Extra'!$A$259:$YR$285,MATCH($B19,'Aceite Virgen Extra'!$A$259:$A$285,0),MATCH(E$5,'Aceite Virgen Extra'!$A$259:$YR$259,0))</f>
        <v>2.8000000000000003</v>
      </c>
      <c r="F19" s="40">
        <f t="array" ref="F19">INDEX('Aceite Virgen Extra'!$A$259:$YR$285,MATCH($B19,'Aceite Virgen Extra'!$A$259:$A$285,0),MATCH(F$5,'Aceite Virgen Extra'!$A$259:$YR$259,0))</f>
        <v>0.78</v>
      </c>
      <c r="G19" s="40">
        <f t="array" ref="G19">INDEX('Aceite Virgen Extra'!$A$259:$YR$285,MATCH($B19,'Aceite Virgen Extra'!$A$259:$A$285,0),MATCH(G$5,'Aceite Virgen Extra'!$A$259:$YR$259,0))</f>
        <v>1.21</v>
      </c>
      <c r="H19" s="40">
        <f t="array" ref="H19">INDEX('Aceite Virgen Extra'!$A$259:$YR$285,MATCH($B19,'Aceite Virgen Extra'!$A$259:$A$285,0),MATCH(H$5,'Aceite Virgen Extra'!$A$259:$YR$259,0))</f>
        <v>1.88</v>
      </c>
      <c r="I19" s="40">
        <f t="array" ref="I19">INDEX('Aceite Virgen Extra'!$A$259:$YR$285,MATCH($B19,'Aceite Virgen Extra'!$A$259:$A$285,0),MATCH(I$5,'Aceite Virgen Extra'!$A$259:$YR$259,0))</f>
        <v>2</v>
      </c>
      <c r="J19" s="40">
        <f t="array" ref="J19">INDEX('Aceite Virgen Extra'!$A$259:$YR$285,MATCH($B19,'Aceite Virgen Extra'!$A$259:$A$285,0),MATCH(J$5,'Aceite Virgen Extra'!$A$259:$YR$259,0))</f>
        <v>2.35</v>
      </c>
      <c r="K19" s="40">
        <f t="array" ref="K19">INDEX('Aceite Virgen Extra'!$A$259:$YR$285,MATCH($B19,'Aceite Virgen Extra'!$A$259:$A$285,0),MATCH(K$5,'Aceite Virgen Extra'!$A$259:$YR$259,0))</f>
        <v>1.71</v>
      </c>
      <c r="L19" s="40">
        <f t="array" ref="L19">INDEX('Aceite Virgen Extra'!$A$259:$YR$285,MATCH($B19,'Aceite Virgen Extra'!$A$259:$A$285,0),MATCH(L$5,'Aceite Virgen Extra'!$A$259:$YR$259,0))</f>
        <v>1.72</v>
      </c>
      <c r="M19" s="40">
        <f t="array" ref="M19">INDEX('Aceite Virgen Extra'!$A$259:$YR$285,MATCH($B19,'Aceite Virgen Extra'!$A$259:$A$285,0),MATCH(M$5,'Aceite Virgen Extra'!$A$259:$YR$259,0))</f>
        <v>1.35</v>
      </c>
      <c r="N19" s="40">
        <f t="array" ref="N19">INDEX('Aceite Virgen Extra'!$A$259:$YR$285,MATCH($B19,'Aceite Virgen Extra'!$A$259:$A$285,0),MATCH(N$5,'Aceite Virgen Extra'!$A$259:$YR$259,0))</f>
        <v>0.98</v>
      </c>
      <c r="O19" s="40">
        <f t="array" ref="O19">INDEX('Aceite Virgen Extra'!$A$259:$YR$285,MATCH($B19,'Aceite Virgen Extra'!$A$259:$A$285,0),MATCH(O$5,'Aceite Virgen Extra'!$A$259:$YR$259,0))</f>
        <v>1.0100000000000002</v>
      </c>
      <c r="P19" s="40">
        <f t="array" ref="P19">INDEX('Aceite Virgen Extra'!$A$259:$YR$285,MATCH($B19,'Aceite Virgen Extra'!$A$259:$A$285,0),MATCH(P$5,'Aceite Virgen Extra'!$A$259:$YR$259,0))</f>
        <v>2.9399999999999995</v>
      </c>
    </row>
    <row r="20" spans="2:16" x14ac:dyDescent="0.3">
      <c r="B20" s="19">
        <f t="shared" si="1"/>
        <v>4.3</v>
      </c>
      <c r="C20" s="18">
        <f t="shared" si="2"/>
        <v>4.5</v>
      </c>
      <c r="E20" s="40">
        <f t="array" ref="E20">INDEX('Aceite Virgen Extra'!$A$259:$YR$285,MATCH($B20,'Aceite Virgen Extra'!$A$259:$A$285,0),MATCH(E$5,'Aceite Virgen Extra'!$A$259:$YR$259,0))</f>
        <v>5.07</v>
      </c>
      <c r="F20" s="40">
        <f t="array" ref="F20">INDEX('Aceite Virgen Extra'!$A$259:$YR$285,MATCH($B20,'Aceite Virgen Extra'!$A$259:$A$285,0),MATCH(F$5,'Aceite Virgen Extra'!$A$259:$YR$259,0))</f>
        <v>1.95</v>
      </c>
      <c r="G20" s="40">
        <f t="array" ref="G20">INDEX('Aceite Virgen Extra'!$A$259:$YR$285,MATCH($B20,'Aceite Virgen Extra'!$A$259:$A$285,0),MATCH(G$5,'Aceite Virgen Extra'!$A$259:$YR$259,0))</f>
        <v>5.7799999999999994</v>
      </c>
      <c r="H20" s="40">
        <f t="array" ref="H20">INDEX('Aceite Virgen Extra'!$A$259:$YR$285,MATCH($B20,'Aceite Virgen Extra'!$A$259:$A$285,0),MATCH(H$5,'Aceite Virgen Extra'!$A$259:$YR$259,0))</f>
        <v>3.7699999999999996</v>
      </c>
      <c r="I20" s="40">
        <f t="array" ref="I20">INDEX('Aceite Virgen Extra'!$A$259:$YR$285,MATCH($B20,'Aceite Virgen Extra'!$A$259:$A$285,0),MATCH(I$5,'Aceite Virgen Extra'!$A$259:$YR$259,0))</f>
        <v>1.8900000000000001</v>
      </c>
      <c r="J20" s="40">
        <f t="array" ref="J20">INDEX('Aceite Virgen Extra'!$A$259:$YR$285,MATCH($B20,'Aceite Virgen Extra'!$A$259:$A$285,0),MATCH(J$5,'Aceite Virgen Extra'!$A$259:$YR$259,0))</f>
        <v>3.16</v>
      </c>
      <c r="K20" s="40">
        <f t="array" ref="K20">INDEX('Aceite Virgen Extra'!$A$259:$YR$285,MATCH($B20,'Aceite Virgen Extra'!$A$259:$A$285,0),MATCH(K$5,'Aceite Virgen Extra'!$A$259:$YR$259,0))</f>
        <v>6.45</v>
      </c>
      <c r="L20" s="40">
        <f t="array" ref="L20">INDEX('Aceite Virgen Extra'!$A$259:$YR$285,MATCH($B20,'Aceite Virgen Extra'!$A$259:$A$285,0),MATCH(L$5,'Aceite Virgen Extra'!$A$259:$YR$259,0))</f>
        <v>8.1900000000000013</v>
      </c>
      <c r="M20" s="40">
        <f t="array" ref="M20">INDEX('Aceite Virgen Extra'!$A$259:$YR$285,MATCH($B20,'Aceite Virgen Extra'!$A$259:$A$285,0),MATCH(M$5,'Aceite Virgen Extra'!$A$259:$YR$259,0))</f>
        <v>5.18</v>
      </c>
      <c r="N20" s="40">
        <f t="array" ref="N20">INDEX('Aceite Virgen Extra'!$A$259:$YR$285,MATCH($B20,'Aceite Virgen Extra'!$A$259:$A$285,0),MATCH(N$5,'Aceite Virgen Extra'!$A$259:$YR$259,0))</f>
        <v>3.88</v>
      </c>
      <c r="O20" s="40">
        <f t="array" ref="O20">INDEX('Aceite Virgen Extra'!$A$259:$YR$285,MATCH($B20,'Aceite Virgen Extra'!$A$259:$A$285,0),MATCH(O$5,'Aceite Virgen Extra'!$A$259:$YR$259,0))</f>
        <v>4.5999999999999996</v>
      </c>
      <c r="P20" s="40">
        <f t="array" ref="P20">INDEX('Aceite Virgen Extra'!$A$259:$YR$285,MATCH($B20,'Aceite Virgen Extra'!$A$259:$A$285,0),MATCH(P$5,'Aceite Virgen Extra'!$A$259:$YR$259,0))</f>
        <v>4.8</v>
      </c>
    </row>
    <row r="21" spans="2:16" x14ac:dyDescent="0.3">
      <c r="B21" s="19">
        <f t="shared" si="1"/>
        <v>4.5</v>
      </c>
      <c r="C21" s="18">
        <f t="shared" si="2"/>
        <v>4.7</v>
      </c>
      <c r="E21" s="40">
        <f t="array" ref="E21">INDEX('Aceite Virgen Extra'!$A$259:$YR$285,MATCH($B21,'Aceite Virgen Extra'!$A$259:$A$285,0),MATCH(E$5,'Aceite Virgen Extra'!$A$259:$YR$259,0))</f>
        <v>1.7799999999999998</v>
      </c>
      <c r="F21" s="40">
        <f t="array" ref="F21">INDEX('Aceite Virgen Extra'!$A$259:$YR$285,MATCH($B21,'Aceite Virgen Extra'!$A$259:$A$285,0),MATCH(F$5,'Aceite Virgen Extra'!$A$259:$YR$259,0))</f>
        <v>1.3199999999999998</v>
      </c>
      <c r="G21" s="40">
        <f t="array" ref="G21">INDEX('Aceite Virgen Extra'!$A$259:$YR$285,MATCH($B21,'Aceite Virgen Extra'!$A$259:$A$285,0),MATCH(G$5,'Aceite Virgen Extra'!$A$259:$YR$259,0))</f>
        <v>2.04</v>
      </c>
      <c r="H21" s="40">
        <f t="array" ref="H21">INDEX('Aceite Virgen Extra'!$A$259:$YR$285,MATCH($B21,'Aceite Virgen Extra'!$A$259:$A$285,0),MATCH(H$5,'Aceite Virgen Extra'!$A$259:$YR$259,0))</f>
        <v>2.72</v>
      </c>
      <c r="I21" s="40">
        <f t="array" ref="I21">INDEX('Aceite Virgen Extra'!$A$259:$YR$285,MATCH($B21,'Aceite Virgen Extra'!$A$259:$A$285,0),MATCH(I$5,'Aceite Virgen Extra'!$A$259:$YR$259,0))</f>
        <v>1.73</v>
      </c>
      <c r="J21" s="40">
        <f t="array" ref="J21">INDEX('Aceite Virgen Extra'!$A$259:$YR$285,MATCH($B21,'Aceite Virgen Extra'!$A$259:$A$285,0),MATCH(J$5,'Aceite Virgen Extra'!$A$259:$YR$259,0))</f>
        <v>1.9</v>
      </c>
      <c r="K21" s="40">
        <f t="array" ref="K21">INDEX('Aceite Virgen Extra'!$A$259:$YR$285,MATCH($B21,'Aceite Virgen Extra'!$A$259:$A$285,0),MATCH(K$5,'Aceite Virgen Extra'!$A$259:$YR$259,0))</f>
        <v>1.3900000000000001</v>
      </c>
      <c r="L21" s="40">
        <f t="array" ref="L21">INDEX('Aceite Virgen Extra'!$A$259:$YR$285,MATCH($B21,'Aceite Virgen Extra'!$A$259:$A$285,0),MATCH(L$5,'Aceite Virgen Extra'!$A$259:$YR$259,0))</f>
        <v>1.54</v>
      </c>
      <c r="M21" s="40">
        <f t="array" ref="M21">INDEX('Aceite Virgen Extra'!$A$259:$YR$285,MATCH($B21,'Aceite Virgen Extra'!$A$259:$A$285,0),MATCH(M$5,'Aceite Virgen Extra'!$A$259:$YR$259,0))</f>
        <v>0.85</v>
      </c>
      <c r="N21" s="40">
        <f t="array" ref="N21">INDEX('Aceite Virgen Extra'!$A$259:$YR$285,MATCH($B21,'Aceite Virgen Extra'!$A$259:$A$285,0),MATCH(N$5,'Aceite Virgen Extra'!$A$259:$YR$259,0))</f>
        <v>0.76</v>
      </c>
      <c r="O21" s="40">
        <f t="array" ref="O21">INDEX('Aceite Virgen Extra'!$A$259:$YR$285,MATCH($B21,'Aceite Virgen Extra'!$A$259:$A$285,0),MATCH(O$5,'Aceite Virgen Extra'!$A$259:$YR$259,0))</f>
        <v>1.5099999999999998</v>
      </c>
      <c r="P21" s="40">
        <f t="array" ref="P21">INDEX('Aceite Virgen Extra'!$A$259:$YR$285,MATCH($B21,'Aceite Virgen Extra'!$A$259:$A$285,0),MATCH(P$5,'Aceite Virgen Extra'!$A$259:$YR$259,0))</f>
        <v>1.72</v>
      </c>
    </row>
    <row r="22" spans="2:16" x14ac:dyDescent="0.3">
      <c r="B22" s="19">
        <f t="shared" si="1"/>
        <v>4.7</v>
      </c>
      <c r="C22" s="18">
        <f t="shared" si="2"/>
        <v>4.9000000000000004</v>
      </c>
      <c r="E22" s="40">
        <f t="array" ref="E22">INDEX('Aceite Virgen Extra'!$A$259:$YR$285,MATCH($B22,'Aceite Virgen Extra'!$A$259:$A$285,0),MATCH(E$5,'Aceite Virgen Extra'!$A$259:$YR$259,0))</f>
        <v>2.41</v>
      </c>
      <c r="F22" s="40">
        <f t="array" ref="F22">INDEX('Aceite Virgen Extra'!$A$259:$YR$285,MATCH($B22,'Aceite Virgen Extra'!$A$259:$A$285,0),MATCH(F$5,'Aceite Virgen Extra'!$A$259:$YR$259,0))</f>
        <v>6.58</v>
      </c>
      <c r="G22" s="40">
        <f t="array" ref="G22">INDEX('Aceite Virgen Extra'!$A$259:$YR$285,MATCH($B22,'Aceite Virgen Extra'!$A$259:$A$285,0),MATCH(G$5,'Aceite Virgen Extra'!$A$259:$YR$259,0))</f>
        <v>2.15</v>
      </c>
      <c r="H22" s="40">
        <f t="array" ref="H22">INDEX('Aceite Virgen Extra'!$A$259:$YR$285,MATCH($B22,'Aceite Virgen Extra'!$A$259:$A$285,0),MATCH(H$5,'Aceite Virgen Extra'!$A$259:$YR$259,0))</f>
        <v>3.75</v>
      </c>
      <c r="I22" s="40">
        <f t="array" ref="I22">INDEX('Aceite Virgen Extra'!$A$259:$YR$285,MATCH($B22,'Aceite Virgen Extra'!$A$259:$A$285,0),MATCH(I$5,'Aceite Virgen Extra'!$A$259:$YR$259,0))</f>
        <v>5.57</v>
      </c>
      <c r="J22" s="40">
        <f t="array" ref="J22">INDEX('Aceite Virgen Extra'!$A$259:$YR$285,MATCH($B22,'Aceite Virgen Extra'!$A$259:$A$285,0),MATCH(J$5,'Aceite Virgen Extra'!$A$259:$YR$259,0))</f>
        <v>2.11</v>
      </c>
      <c r="K22" s="40">
        <f t="array" ref="K22">INDEX('Aceite Virgen Extra'!$A$259:$YR$285,MATCH($B22,'Aceite Virgen Extra'!$A$259:$A$285,0),MATCH(K$5,'Aceite Virgen Extra'!$A$259:$YR$259,0))</f>
        <v>2.2200000000000002</v>
      </c>
      <c r="L22" s="40">
        <f t="array" ref="L22">INDEX('Aceite Virgen Extra'!$A$259:$YR$285,MATCH($B22,'Aceite Virgen Extra'!$A$259:$A$285,0),MATCH(L$5,'Aceite Virgen Extra'!$A$259:$YR$259,0))</f>
        <v>1.98</v>
      </c>
      <c r="M22" s="40">
        <f t="array" ref="M22">INDEX('Aceite Virgen Extra'!$A$259:$YR$285,MATCH($B22,'Aceite Virgen Extra'!$A$259:$A$285,0),MATCH(M$5,'Aceite Virgen Extra'!$A$259:$YR$259,0))</f>
        <v>4.75</v>
      </c>
      <c r="N22" s="40">
        <f t="array" ref="N22">INDEX('Aceite Virgen Extra'!$A$259:$YR$285,MATCH($B22,'Aceite Virgen Extra'!$A$259:$A$285,0),MATCH(N$5,'Aceite Virgen Extra'!$A$259:$YR$259,0))</f>
        <v>7.1499999999999995</v>
      </c>
      <c r="O22" s="40">
        <f t="array" ref="O22">INDEX('Aceite Virgen Extra'!$A$259:$YR$285,MATCH($B22,'Aceite Virgen Extra'!$A$259:$A$285,0),MATCH(O$5,'Aceite Virgen Extra'!$A$259:$YR$259,0))</f>
        <v>3.59</v>
      </c>
      <c r="P22" s="40">
        <f t="array" ref="P22">INDEX('Aceite Virgen Extra'!$A$259:$YR$285,MATCH($B22,'Aceite Virgen Extra'!$A$259:$A$285,0),MATCH(P$5,'Aceite Virgen Extra'!$A$259:$YR$259,0))</f>
        <v>3.53</v>
      </c>
    </row>
    <row r="23" spans="2:16" x14ac:dyDescent="0.3">
      <c r="B23" s="19">
        <f t="shared" si="1"/>
        <v>4.9000000000000004</v>
      </c>
      <c r="C23" s="18">
        <f t="shared" si="2"/>
        <v>5.0999999999999996</v>
      </c>
      <c r="E23" s="40">
        <f t="array" ref="E23">INDEX('Aceite Virgen Extra'!$A$259:$YR$285,MATCH($B23,'Aceite Virgen Extra'!$A$259:$A$285,0),MATCH(E$5,'Aceite Virgen Extra'!$A$259:$YR$259,0))</f>
        <v>4.78</v>
      </c>
      <c r="F23" s="40">
        <f t="array" ref="F23">INDEX('Aceite Virgen Extra'!$A$259:$YR$285,MATCH($B23,'Aceite Virgen Extra'!$A$259:$A$285,0),MATCH(F$5,'Aceite Virgen Extra'!$A$259:$YR$259,0))</f>
        <v>5.91</v>
      </c>
      <c r="G23" s="40">
        <f t="array" ref="G23">INDEX('Aceite Virgen Extra'!$A$259:$YR$285,MATCH($B23,'Aceite Virgen Extra'!$A$259:$A$285,0),MATCH(G$5,'Aceite Virgen Extra'!$A$259:$YR$259,0))</f>
        <v>5.51</v>
      </c>
      <c r="H23" s="40">
        <f t="array" ref="H23">INDEX('Aceite Virgen Extra'!$A$259:$YR$285,MATCH($B23,'Aceite Virgen Extra'!$A$259:$A$285,0),MATCH(H$5,'Aceite Virgen Extra'!$A$259:$YR$259,0))</f>
        <v>6.02</v>
      </c>
      <c r="I23" s="40">
        <f t="array" ref="I23">INDEX('Aceite Virgen Extra'!$A$259:$YR$285,MATCH($B23,'Aceite Virgen Extra'!$A$259:$A$285,0),MATCH(I$5,'Aceite Virgen Extra'!$A$259:$YR$259,0))</f>
        <v>6.7799999999999994</v>
      </c>
      <c r="J23" s="40">
        <f t="array" ref="J23">INDEX('Aceite Virgen Extra'!$A$259:$YR$285,MATCH($B23,'Aceite Virgen Extra'!$A$259:$A$285,0),MATCH(J$5,'Aceite Virgen Extra'!$A$259:$YR$259,0))</f>
        <v>5.3599999999999994</v>
      </c>
      <c r="K23" s="40">
        <f t="array" ref="K23">INDEX('Aceite Virgen Extra'!$A$259:$YR$285,MATCH($B23,'Aceite Virgen Extra'!$A$259:$A$285,0),MATCH(K$5,'Aceite Virgen Extra'!$A$259:$YR$259,0))</f>
        <v>7.54</v>
      </c>
      <c r="L23" s="40">
        <f t="array" ref="L23">INDEX('Aceite Virgen Extra'!$A$259:$YR$285,MATCH($B23,'Aceite Virgen Extra'!$A$259:$A$285,0),MATCH(L$5,'Aceite Virgen Extra'!$A$259:$YR$259,0))</f>
        <v>11.93</v>
      </c>
      <c r="M23" s="40">
        <f t="array" ref="M23">INDEX('Aceite Virgen Extra'!$A$259:$YR$285,MATCH($B23,'Aceite Virgen Extra'!$A$259:$A$285,0),MATCH(M$5,'Aceite Virgen Extra'!$A$259:$YR$259,0))</f>
        <v>8.0299999999999994</v>
      </c>
      <c r="N23" s="40">
        <f t="array" ref="N23">INDEX('Aceite Virgen Extra'!$A$259:$YR$285,MATCH($B23,'Aceite Virgen Extra'!$A$259:$A$285,0),MATCH(N$5,'Aceite Virgen Extra'!$A$259:$YR$259,0))</f>
        <v>10.8</v>
      </c>
      <c r="O23" s="40">
        <f t="array" ref="O23">INDEX('Aceite Virgen Extra'!$A$259:$YR$285,MATCH($B23,'Aceite Virgen Extra'!$A$259:$A$285,0),MATCH(O$5,'Aceite Virgen Extra'!$A$259:$YR$259,0))</f>
        <v>16.279999999999998</v>
      </c>
      <c r="P23" s="40">
        <f t="array" ref="P23">INDEX('Aceite Virgen Extra'!$A$259:$YR$285,MATCH($B23,'Aceite Virgen Extra'!$A$259:$A$285,0),MATCH(P$5,'Aceite Virgen Extra'!$A$259:$YR$259,0))</f>
        <v>10.51</v>
      </c>
    </row>
    <row r="24" spans="2:16" x14ac:dyDescent="0.3">
      <c r="B24" s="19">
        <f t="shared" si="1"/>
        <v>5.0999999999999996</v>
      </c>
      <c r="C24" s="18">
        <f t="shared" si="2"/>
        <v>5.3</v>
      </c>
      <c r="E24" s="40">
        <f t="array" ref="E24">INDEX('Aceite Virgen Extra'!$A$259:$YR$285,MATCH($B24,'Aceite Virgen Extra'!$A$259:$A$285,0),MATCH(E$5,'Aceite Virgen Extra'!$A$259:$YR$259,0))</f>
        <v>8.51</v>
      </c>
      <c r="F24" s="40">
        <f t="array" ref="F24">INDEX('Aceite Virgen Extra'!$A$259:$YR$285,MATCH($B24,'Aceite Virgen Extra'!$A$259:$A$285,0),MATCH(F$5,'Aceite Virgen Extra'!$A$259:$YR$259,0))</f>
        <v>10.66</v>
      </c>
      <c r="G24" s="40">
        <f t="array" ref="G24">INDEX('Aceite Virgen Extra'!$A$259:$YR$285,MATCH($B24,'Aceite Virgen Extra'!$A$259:$A$285,0),MATCH(G$5,'Aceite Virgen Extra'!$A$259:$YR$259,0))</f>
        <v>10.95</v>
      </c>
      <c r="H24" s="40">
        <f t="array" ref="H24">INDEX('Aceite Virgen Extra'!$A$259:$YR$285,MATCH($B24,'Aceite Virgen Extra'!$A$259:$A$285,0),MATCH(H$5,'Aceite Virgen Extra'!$A$259:$YR$259,0))</f>
        <v>7.38</v>
      </c>
      <c r="I24" s="40">
        <f t="array" ref="I24">INDEX('Aceite Virgen Extra'!$A$259:$YR$285,MATCH($B24,'Aceite Virgen Extra'!$A$259:$A$285,0),MATCH(I$5,'Aceite Virgen Extra'!$A$259:$YR$259,0))</f>
        <v>7.4</v>
      </c>
      <c r="J24" s="40">
        <f t="array" ref="J24">INDEX('Aceite Virgen Extra'!$A$259:$YR$285,MATCH($B24,'Aceite Virgen Extra'!$A$259:$A$285,0),MATCH(J$5,'Aceite Virgen Extra'!$A$259:$YR$259,0))</f>
        <v>7.84</v>
      </c>
      <c r="K24" s="40">
        <f t="array" ref="K24">INDEX('Aceite Virgen Extra'!$A$259:$YR$285,MATCH($B24,'Aceite Virgen Extra'!$A$259:$A$285,0),MATCH(K$5,'Aceite Virgen Extra'!$A$259:$YR$259,0))</f>
        <v>6.33</v>
      </c>
      <c r="L24" s="40">
        <f t="array" ref="L24">INDEX('Aceite Virgen Extra'!$A$259:$YR$285,MATCH($B24,'Aceite Virgen Extra'!$A$259:$A$285,0),MATCH(L$5,'Aceite Virgen Extra'!$A$259:$YR$259,0))</f>
        <v>1.81</v>
      </c>
      <c r="M24" s="40">
        <f t="array" ref="M24">INDEX('Aceite Virgen Extra'!$A$259:$YR$285,MATCH($B24,'Aceite Virgen Extra'!$A$259:$A$285,0),MATCH(M$5,'Aceite Virgen Extra'!$A$259:$YR$259,0))</f>
        <v>3.37</v>
      </c>
      <c r="N24" s="40">
        <f t="array" ref="N24">INDEX('Aceite Virgen Extra'!$A$259:$YR$285,MATCH($B24,'Aceite Virgen Extra'!$A$259:$A$285,0),MATCH(N$5,'Aceite Virgen Extra'!$A$259:$YR$259,0))</f>
        <v>2.98</v>
      </c>
      <c r="O24" s="40">
        <f t="array" ref="O24">INDEX('Aceite Virgen Extra'!$A$259:$YR$285,MATCH($B24,'Aceite Virgen Extra'!$A$259:$A$285,0),MATCH(O$5,'Aceite Virgen Extra'!$A$259:$YR$259,0))</f>
        <v>0.87000000000000011</v>
      </c>
      <c r="P24" s="40">
        <f t="array" ref="P24">INDEX('Aceite Virgen Extra'!$A$259:$YR$285,MATCH($B24,'Aceite Virgen Extra'!$A$259:$A$285,0),MATCH(P$5,'Aceite Virgen Extra'!$A$259:$YR$259,0))</f>
        <v>1.5099999999999998</v>
      </c>
    </row>
    <row r="25" spans="2:16" x14ac:dyDescent="0.3">
      <c r="B25" s="19">
        <f t="shared" si="1"/>
        <v>5.3</v>
      </c>
      <c r="C25" s="18">
        <f t="shared" si="2"/>
        <v>5.5</v>
      </c>
      <c r="E25" s="40">
        <f t="array" ref="E25">INDEX('Aceite Virgen Extra'!$A$259:$YR$285,MATCH($B25,'Aceite Virgen Extra'!$A$259:$A$285,0),MATCH(E$5,'Aceite Virgen Extra'!$A$259:$YR$259,0))</f>
        <v>4.5500000000000007</v>
      </c>
      <c r="F25" s="40">
        <f t="array" ref="F25">INDEX('Aceite Virgen Extra'!$A$259:$YR$285,MATCH($B25,'Aceite Virgen Extra'!$A$259:$A$285,0),MATCH(F$5,'Aceite Virgen Extra'!$A$259:$YR$259,0))</f>
        <v>1.4400000000000002</v>
      </c>
      <c r="G25" s="40">
        <f t="array" ref="G25">INDEX('Aceite Virgen Extra'!$A$259:$YR$285,MATCH($B25,'Aceite Virgen Extra'!$A$259:$A$285,0),MATCH(G$5,'Aceite Virgen Extra'!$A$259:$YR$259,0))</f>
        <v>4.28</v>
      </c>
      <c r="H25" s="40">
        <f t="array" ref="H25">INDEX('Aceite Virgen Extra'!$A$259:$YR$285,MATCH($B25,'Aceite Virgen Extra'!$A$259:$A$285,0),MATCH(H$5,'Aceite Virgen Extra'!$A$259:$YR$259,0))</f>
        <v>3.63</v>
      </c>
      <c r="I25" s="40">
        <f t="array" ref="I25">INDEX('Aceite Virgen Extra'!$A$259:$YR$285,MATCH($B25,'Aceite Virgen Extra'!$A$259:$A$285,0),MATCH(I$5,'Aceite Virgen Extra'!$A$259:$YR$259,0))</f>
        <v>5.0299999999999994</v>
      </c>
      <c r="J25" s="40">
        <f t="array" ref="J25">INDEX('Aceite Virgen Extra'!$A$259:$YR$285,MATCH($B25,'Aceite Virgen Extra'!$A$259:$A$285,0),MATCH(J$5,'Aceite Virgen Extra'!$A$259:$YR$259,0))</f>
        <v>2.86</v>
      </c>
      <c r="K25" s="40">
        <f t="array" ref="K25">INDEX('Aceite Virgen Extra'!$A$259:$YR$285,MATCH($B25,'Aceite Virgen Extra'!$A$259:$A$285,0),MATCH(K$5,'Aceite Virgen Extra'!$A$259:$YR$259,0))</f>
        <v>1.8800000000000001</v>
      </c>
      <c r="L25" s="40">
        <f t="array" ref="L25">INDEX('Aceite Virgen Extra'!$A$259:$YR$285,MATCH($B25,'Aceite Virgen Extra'!$A$259:$A$285,0),MATCH(L$5,'Aceite Virgen Extra'!$A$259:$YR$259,0))</f>
        <v>0.78</v>
      </c>
      <c r="M25" s="40">
        <f t="array" ref="M25">INDEX('Aceite Virgen Extra'!$A$259:$YR$285,MATCH($B25,'Aceite Virgen Extra'!$A$259:$A$285,0),MATCH(M$5,'Aceite Virgen Extra'!$A$259:$YR$259,0))</f>
        <v>1.22</v>
      </c>
      <c r="N25" s="40">
        <f t="array" ref="N25">INDEX('Aceite Virgen Extra'!$A$259:$YR$285,MATCH($B25,'Aceite Virgen Extra'!$A$259:$A$285,0),MATCH(N$5,'Aceite Virgen Extra'!$A$259:$YR$259,0))</f>
        <v>0.9</v>
      </c>
      <c r="O25" s="40">
        <f t="array" ref="O25">INDEX('Aceite Virgen Extra'!$A$259:$YR$285,MATCH($B25,'Aceite Virgen Extra'!$A$259:$A$285,0),MATCH(O$5,'Aceite Virgen Extra'!$A$259:$YR$259,0))</f>
        <v>1.32</v>
      </c>
      <c r="P25" s="40">
        <f t="array" ref="P25">INDEX('Aceite Virgen Extra'!$A$259:$YR$285,MATCH($B25,'Aceite Virgen Extra'!$A$259:$A$285,0),MATCH(P$5,'Aceite Virgen Extra'!$A$259:$YR$259,0))</f>
        <v>2.16</v>
      </c>
    </row>
    <row r="26" spans="2:16" x14ac:dyDescent="0.3">
      <c r="B26" s="19">
        <f t="shared" si="1"/>
        <v>5.5</v>
      </c>
      <c r="C26" s="18">
        <f t="shared" si="2"/>
        <v>5.7</v>
      </c>
      <c r="E26" s="40">
        <f t="array" ref="E26">INDEX('Aceite Virgen Extra'!$A$259:$YR$285,MATCH($B26,'Aceite Virgen Extra'!$A$259:$A$285,0),MATCH(E$5,'Aceite Virgen Extra'!$A$259:$YR$259,0))</f>
        <v>0.33</v>
      </c>
      <c r="F26" s="40">
        <f t="array" ref="F26">INDEX('Aceite Virgen Extra'!$A$259:$YR$285,MATCH($B26,'Aceite Virgen Extra'!$A$259:$A$285,0),MATCH(F$5,'Aceite Virgen Extra'!$A$259:$YR$259,0))</f>
        <v>0.63</v>
      </c>
      <c r="G26" s="40">
        <f t="array" ref="G26">INDEX('Aceite Virgen Extra'!$A$259:$YR$285,MATCH($B26,'Aceite Virgen Extra'!$A$259:$A$285,0),MATCH(G$5,'Aceite Virgen Extra'!$A$259:$YR$259,0))</f>
        <v>0.27</v>
      </c>
      <c r="H26" s="40">
        <f t="array" ref="H26">INDEX('Aceite Virgen Extra'!$A$259:$YR$285,MATCH($B26,'Aceite Virgen Extra'!$A$259:$A$285,0),MATCH(H$5,'Aceite Virgen Extra'!$A$259:$YR$259,0))</f>
        <v>0.63000000000000012</v>
      </c>
      <c r="I26" s="40">
        <f t="array" ref="I26">INDEX('Aceite Virgen Extra'!$A$259:$YR$285,MATCH($B26,'Aceite Virgen Extra'!$A$259:$A$285,0),MATCH(I$5,'Aceite Virgen Extra'!$A$259:$YR$259,0))</f>
        <v>0.54</v>
      </c>
      <c r="J26" s="40">
        <f t="array" ref="J26">INDEX('Aceite Virgen Extra'!$A$259:$YR$285,MATCH($B26,'Aceite Virgen Extra'!$A$259:$A$285,0),MATCH(J$5,'Aceite Virgen Extra'!$A$259:$YR$259,0))</f>
        <v>0.75</v>
      </c>
      <c r="K26" s="40">
        <f t="array" ref="K26">INDEX('Aceite Virgen Extra'!$A$259:$YR$285,MATCH($B26,'Aceite Virgen Extra'!$A$259:$A$285,0),MATCH(K$5,'Aceite Virgen Extra'!$A$259:$YR$259,0))</f>
        <v>0.41000000000000003</v>
      </c>
      <c r="L26" s="40">
        <f t="array" ref="L26">INDEX('Aceite Virgen Extra'!$A$259:$YR$285,MATCH($B26,'Aceite Virgen Extra'!$A$259:$A$285,0),MATCH(L$5,'Aceite Virgen Extra'!$A$259:$YR$259,0))</f>
        <v>0.82000000000000006</v>
      </c>
      <c r="M26" s="40">
        <f t="array" ref="M26">INDEX('Aceite Virgen Extra'!$A$259:$YR$285,MATCH($B26,'Aceite Virgen Extra'!$A$259:$A$285,0),MATCH(M$5,'Aceite Virgen Extra'!$A$259:$YR$259,0))</f>
        <v>0.41</v>
      </c>
      <c r="N26" s="40">
        <f t="array" ref="N26">INDEX('Aceite Virgen Extra'!$A$259:$YR$285,MATCH($B26,'Aceite Virgen Extra'!$A$259:$A$285,0),MATCH(N$5,'Aceite Virgen Extra'!$A$259:$YR$259,0))</f>
        <v>0.27</v>
      </c>
      <c r="O26" s="40">
        <f t="array" ref="O26">INDEX('Aceite Virgen Extra'!$A$259:$YR$285,MATCH($B26,'Aceite Virgen Extra'!$A$259:$A$285,0),MATCH(O$5,'Aceite Virgen Extra'!$A$259:$YR$259,0))</f>
        <v>0.24</v>
      </c>
      <c r="P26" s="40">
        <f t="array" ref="P26">INDEX('Aceite Virgen Extra'!$A$259:$YR$285,MATCH($B26,'Aceite Virgen Extra'!$A$259:$A$285,0),MATCH(P$5,'Aceite Virgen Extra'!$A$259:$YR$259,0))</f>
        <v>1.3900000000000001</v>
      </c>
    </row>
    <row r="27" spans="2:16" x14ac:dyDescent="0.3">
      <c r="B27" s="19">
        <f t="shared" si="1"/>
        <v>5.7</v>
      </c>
      <c r="C27" s="18">
        <f t="shared" si="2"/>
        <v>5.9</v>
      </c>
      <c r="E27" s="40">
        <f t="array" ref="E27">INDEX('Aceite Virgen Extra'!$A$259:$YR$285,MATCH($B27,'Aceite Virgen Extra'!$A$259:$A$285,0),MATCH(E$5,'Aceite Virgen Extra'!$A$259:$YR$259,0))</f>
        <v>2.64</v>
      </c>
      <c r="F27" s="40">
        <f t="array" ref="F27">INDEX('Aceite Virgen Extra'!$A$259:$YR$285,MATCH($B27,'Aceite Virgen Extra'!$A$259:$A$285,0),MATCH(F$5,'Aceite Virgen Extra'!$A$259:$YR$259,0))</f>
        <v>1.56</v>
      </c>
      <c r="G27" s="40">
        <f t="array" ref="G27">INDEX('Aceite Virgen Extra'!$A$259:$YR$285,MATCH($B27,'Aceite Virgen Extra'!$A$259:$A$285,0),MATCH(G$5,'Aceite Virgen Extra'!$A$259:$YR$259,0))</f>
        <v>1.81</v>
      </c>
      <c r="H27" s="40">
        <f t="array" ref="H27">INDEX('Aceite Virgen Extra'!$A$259:$YR$285,MATCH($B27,'Aceite Virgen Extra'!$A$259:$A$285,0),MATCH(H$5,'Aceite Virgen Extra'!$A$259:$YR$259,0))</f>
        <v>0.31999999999999995</v>
      </c>
      <c r="I27" s="40">
        <f t="array" ref="I27">INDEX('Aceite Virgen Extra'!$A$259:$YR$285,MATCH($B27,'Aceite Virgen Extra'!$A$259:$A$285,0),MATCH(I$5,'Aceite Virgen Extra'!$A$259:$YR$259,0))</f>
        <v>0.74</v>
      </c>
      <c r="J27" s="40">
        <f t="array" ref="J27">INDEX('Aceite Virgen Extra'!$A$259:$YR$285,MATCH($B27,'Aceite Virgen Extra'!$A$259:$A$285,0),MATCH(J$5,'Aceite Virgen Extra'!$A$259:$YR$259,0))</f>
        <v>0.96</v>
      </c>
      <c r="K27" s="40">
        <f t="array" ref="K27">INDEX('Aceite Virgen Extra'!$A$259:$YR$285,MATCH($B27,'Aceite Virgen Extra'!$A$259:$A$285,0),MATCH(K$5,'Aceite Virgen Extra'!$A$259:$YR$259,0))</f>
        <v>0.85000000000000009</v>
      </c>
      <c r="L27" s="40">
        <f t="array" ref="L27">INDEX('Aceite Virgen Extra'!$A$259:$YR$285,MATCH($B27,'Aceite Virgen Extra'!$A$259:$A$285,0),MATCH(L$5,'Aceite Virgen Extra'!$A$259:$YR$259,0))</f>
        <v>0.21000000000000002</v>
      </c>
      <c r="M27" s="40">
        <f t="array" ref="M27">INDEX('Aceite Virgen Extra'!$A$259:$YR$285,MATCH($B27,'Aceite Virgen Extra'!$A$259:$A$285,0),MATCH(M$5,'Aceite Virgen Extra'!$A$259:$YR$259,0))</f>
        <v>0.63000000000000012</v>
      </c>
      <c r="N27" s="40">
        <f t="array" ref="N27">INDEX('Aceite Virgen Extra'!$A$259:$YR$285,MATCH($B27,'Aceite Virgen Extra'!$A$259:$A$285,0),MATCH(N$5,'Aceite Virgen Extra'!$A$259:$YR$259,0))</f>
        <v>0.15000000000000002</v>
      </c>
      <c r="O27" s="40">
        <f t="array" ref="O27">INDEX('Aceite Virgen Extra'!$A$259:$YR$285,MATCH($B27,'Aceite Virgen Extra'!$A$259:$A$285,0),MATCH(O$5,'Aceite Virgen Extra'!$A$259:$YR$259,0))</f>
        <v>0.16</v>
      </c>
      <c r="P27" s="40">
        <f t="array" ref="P27">INDEX('Aceite Virgen Extra'!$A$259:$YR$285,MATCH($B27,'Aceite Virgen Extra'!$A$259:$A$285,0),MATCH(P$5,'Aceite Virgen Extra'!$A$259:$YR$259,0))</f>
        <v>0.2</v>
      </c>
    </row>
    <row r="28" spans="2:16" x14ac:dyDescent="0.3">
      <c r="B28" s="19">
        <f t="shared" si="1"/>
        <v>5.9</v>
      </c>
      <c r="C28" s="18">
        <f t="shared" si="2"/>
        <v>6.1</v>
      </c>
      <c r="E28" s="40">
        <f t="array" ref="E28">INDEX('Aceite Virgen Extra'!$A$259:$YR$285,MATCH($B28,'Aceite Virgen Extra'!$A$259:$A$285,0),MATCH(E$5,'Aceite Virgen Extra'!$A$259:$YR$259,0))</f>
        <v>1.54</v>
      </c>
      <c r="F28" s="40">
        <f t="array" ref="F28">INDEX('Aceite Virgen Extra'!$A$259:$YR$285,MATCH($B28,'Aceite Virgen Extra'!$A$259:$A$285,0),MATCH(F$5,'Aceite Virgen Extra'!$A$259:$YR$259,0))</f>
        <v>1.5999999999999999</v>
      </c>
      <c r="G28" s="40">
        <f t="array" ref="G28">INDEX('Aceite Virgen Extra'!$A$259:$YR$285,MATCH($B28,'Aceite Virgen Extra'!$A$259:$A$285,0),MATCH(G$5,'Aceite Virgen Extra'!$A$259:$YR$259,0))</f>
        <v>1.7800000000000002</v>
      </c>
      <c r="H28" s="40">
        <f t="array" ref="H28">INDEX('Aceite Virgen Extra'!$A$259:$YR$285,MATCH($B28,'Aceite Virgen Extra'!$A$259:$A$285,0),MATCH(H$5,'Aceite Virgen Extra'!$A$259:$YR$259,0))</f>
        <v>2.23</v>
      </c>
      <c r="I28" s="40">
        <f t="array" ref="I28">INDEX('Aceite Virgen Extra'!$A$259:$YR$285,MATCH($B28,'Aceite Virgen Extra'!$A$259:$A$285,0),MATCH(I$5,'Aceite Virgen Extra'!$A$259:$YR$259,0))</f>
        <v>2.59</v>
      </c>
      <c r="J28" s="40">
        <f t="array" ref="J28">INDEX('Aceite Virgen Extra'!$A$259:$YR$285,MATCH($B28,'Aceite Virgen Extra'!$A$259:$A$285,0),MATCH(J$5,'Aceite Virgen Extra'!$A$259:$YR$259,0))</f>
        <v>2.48</v>
      </c>
      <c r="K28" s="40">
        <f t="array" ref="K28">INDEX('Aceite Virgen Extra'!$A$259:$YR$285,MATCH($B28,'Aceite Virgen Extra'!$A$259:$A$285,0),MATCH(K$5,'Aceite Virgen Extra'!$A$259:$YR$259,0))</f>
        <v>1.27</v>
      </c>
      <c r="L28" s="40">
        <f t="array" ref="L28">INDEX('Aceite Virgen Extra'!$A$259:$YR$285,MATCH($B28,'Aceite Virgen Extra'!$A$259:$A$285,0),MATCH(L$5,'Aceite Virgen Extra'!$A$259:$YR$259,0))</f>
        <v>0.86</v>
      </c>
      <c r="M28" s="40">
        <f t="array" ref="M28">INDEX('Aceite Virgen Extra'!$A$259:$YR$285,MATCH($B28,'Aceite Virgen Extra'!$A$259:$A$285,0),MATCH(M$5,'Aceite Virgen Extra'!$A$259:$YR$259,0))</f>
        <v>0.67</v>
      </c>
      <c r="N28" s="40">
        <f t="array" ref="N28">INDEX('Aceite Virgen Extra'!$A$259:$YR$285,MATCH($B28,'Aceite Virgen Extra'!$A$259:$A$285,0),MATCH(N$5,'Aceite Virgen Extra'!$A$259:$YR$259,0))</f>
        <v>1.21</v>
      </c>
      <c r="O28" s="40">
        <f t="array" ref="O28">INDEX('Aceite Virgen Extra'!$A$259:$YR$285,MATCH($B28,'Aceite Virgen Extra'!$A$259:$A$285,0),MATCH(O$5,'Aceite Virgen Extra'!$A$259:$YR$259,0))</f>
        <v>1.59</v>
      </c>
      <c r="P28" s="40">
        <f t="array" ref="P28">INDEX('Aceite Virgen Extra'!$A$259:$YR$285,MATCH($B28,'Aceite Virgen Extra'!$A$259:$A$285,0),MATCH(P$5,'Aceite Virgen Extra'!$A$259:$YR$259,0))</f>
        <v>1.38</v>
      </c>
    </row>
    <row r="29" spans="2:16" x14ac:dyDescent="0.3">
      <c r="B29" s="19">
        <f t="shared" si="1"/>
        <v>6.1</v>
      </c>
      <c r="C29" s="18">
        <f t="shared" si="2"/>
        <v>6.3</v>
      </c>
      <c r="E29" s="40">
        <f t="array" ref="E29">INDEX('Aceite Virgen Extra'!$A$259:$YR$285,MATCH($B29,'Aceite Virgen Extra'!$A$259:$A$285,0),MATCH(E$5,'Aceite Virgen Extra'!$A$259:$YR$259,0))</f>
        <v>1.04</v>
      </c>
      <c r="F29" s="40">
        <f t="array" ref="F29">INDEX('Aceite Virgen Extra'!$A$259:$YR$285,MATCH($B29,'Aceite Virgen Extra'!$A$259:$A$285,0),MATCH(F$5,'Aceite Virgen Extra'!$A$259:$YR$259,0))</f>
        <v>0.13</v>
      </c>
      <c r="G29" s="40">
        <f t="array" ref="G29">INDEX('Aceite Virgen Extra'!$A$259:$YR$285,MATCH($B29,'Aceite Virgen Extra'!$A$259:$A$285,0),MATCH(G$5,'Aceite Virgen Extra'!$A$259:$YR$259,0))</f>
        <v>0.30000000000000004</v>
      </c>
      <c r="H29" s="40">
        <f t="array" ref="H29">INDEX('Aceite Virgen Extra'!$A$259:$YR$285,MATCH($B29,'Aceite Virgen Extra'!$A$259:$A$285,0),MATCH(H$5,'Aceite Virgen Extra'!$A$259:$YR$259,0))</f>
        <v>0.1</v>
      </c>
      <c r="I29" s="40">
        <f t="array" ref="I29">INDEX('Aceite Virgen Extra'!$A$259:$YR$285,MATCH($B29,'Aceite Virgen Extra'!$A$259:$A$285,0),MATCH(I$5,'Aceite Virgen Extra'!$A$259:$YR$259,0))</f>
        <v>0.29000000000000004</v>
      </c>
      <c r="J29" s="40">
        <f t="array" ref="J29">INDEX('Aceite Virgen Extra'!$A$259:$YR$285,MATCH($B29,'Aceite Virgen Extra'!$A$259:$A$285,0),MATCH(J$5,'Aceite Virgen Extra'!$A$259:$YR$259,0))</f>
        <v>0.2</v>
      </c>
      <c r="K29" s="40">
        <f t="array" ref="K29">INDEX('Aceite Virgen Extra'!$A$259:$YR$285,MATCH($B29,'Aceite Virgen Extra'!$A$259:$A$285,0),MATCH(K$5,'Aceite Virgen Extra'!$A$259:$YR$259,0))</f>
        <v>0.26</v>
      </c>
      <c r="L29" s="40">
        <f t="array" ref="L29">INDEX('Aceite Virgen Extra'!$A$259:$YR$285,MATCH($B29,'Aceite Virgen Extra'!$A$259:$A$285,0),MATCH(L$5,'Aceite Virgen Extra'!$A$259:$YR$259,0))</f>
        <v>0.15</v>
      </c>
      <c r="M29" s="40">
        <f t="array" ref="M29">INDEX('Aceite Virgen Extra'!$A$259:$YR$285,MATCH($B29,'Aceite Virgen Extra'!$A$259:$A$285,0),MATCH(M$5,'Aceite Virgen Extra'!$A$259:$YR$259,0))</f>
        <v>0.18</v>
      </c>
      <c r="N29" s="40">
        <f t="array" ref="N29">INDEX('Aceite Virgen Extra'!$A$259:$YR$285,MATCH($B29,'Aceite Virgen Extra'!$A$259:$A$285,0),MATCH(N$5,'Aceite Virgen Extra'!$A$259:$YR$259,0))</f>
        <v>0</v>
      </c>
      <c r="O29" s="40">
        <f t="array" ref="O29">INDEX('Aceite Virgen Extra'!$A$259:$YR$285,MATCH($B29,'Aceite Virgen Extra'!$A$259:$A$285,0),MATCH(O$5,'Aceite Virgen Extra'!$A$259:$YR$259,0))</f>
        <v>0.21</v>
      </c>
      <c r="P29" s="40">
        <f t="array" ref="P29">INDEX('Aceite Virgen Extra'!$A$259:$YR$285,MATCH($B29,'Aceite Virgen Extra'!$A$259:$A$285,0),MATCH(P$5,'Aceite Virgen Extra'!$A$259:$YR$259,0))</f>
        <v>1.1300000000000001</v>
      </c>
    </row>
    <row r="30" spans="2:16" x14ac:dyDescent="0.3">
      <c r="B30" s="19">
        <f t="shared" si="1"/>
        <v>6.3</v>
      </c>
      <c r="C30" s="18">
        <f t="shared" si="2"/>
        <v>6.5</v>
      </c>
      <c r="E30" s="40">
        <f t="array" ref="E30">INDEX('Aceite Virgen Extra'!$A$259:$YR$285,MATCH($B30,'Aceite Virgen Extra'!$A$259:$A$285,0),MATCH(E$5,'Aceite Virgen Extra'!$A$259:$YR$259,0))</f>
        <v>1.03</v>
      </c>
      <c r="F30" s="40">
        <f t="array" ref="F30">INDEX('Aceite Virgen Extra'!$A$259:$YR$285,MATCH($B30,'Aceite Virgen Extra'!$A$259:$A$285,0),MATCH(F$5,'Aceite Virgen Extra'!$A$259:$YR$259,0))</f>
        <v>0.56000000000000005</v>
      </c>
      <c r="G30" s="40">
        <f t="array" ref="G30">INDEX('Aceite Virgen Extra'!$A$259:$YR$285,MATCH($B30,'Aceite Virgen Extra'!$A$259:$A$285,0),MATCH(G$5,'Aceite Virgen Extra'!$A$259:$YR$259,0))</f>
        <v>0.66999999999999993</v>
      </c>
      <c r="H30" s="40">
        <f t="array" ref="H30">INDEX('Aceite Virgen Extra'!$A$259:$YR$285,MATCH($B30,'Aceite Virgen Extra'!$A$259:$A$285,0),MATCH(H$5,'Aceite Virgen Extra'!$A$259:$YR$259,0))</f>
        <v>0.54</v>
      </c>
      <c r="I30" s="40">
        <f t="array" ref="I30">INDEX('Aceite Virgen Extra'!$A$259:$YR$285,MATCH($B30,'Aceite Virgen Extra'!$A$259:$A$285,0),MATCH(I$5,'Aceite Virgen Extra'!$A$259:$YR$259,0))</f>
        <v>0.13</v>
      </c>
      <c r="J30" s="40">
        <f t="array" ref="J30">INDEX('Aceite Virgen Extra'!$A$259:$YR$285,MATCH($B30,'Aceite Virgen Extra'!$A$259:$A$285,0),MATCH(J$5,'Aceite Virgen Extra'!$A$259:$YR$259,0))</f>
        <v>0.56000000000000005</v>
      </c>
      <c r="K30" s="40">
        <f t="array" ref="K30">INDEX('Aceite Virgen Extra'!$A$259:$YR$285,MATCH($B30,'Aceite Virgen Extra'!$A$259:$A$285,0),MATCH(K$5,'Aceite Virgen Extra'!$A$259:$YR$259,0))</f>
        <v>0.8600000000000001</v>
      </c>
      <c r="L30" s="40">
        <f t="array" ref="L30">INDEX('Aceite Virgen Extra'!$A$259:$YR$285,MATCH($B30,'Aceite Virgen Extra'!$A$259:$A$285,0),MATCH(L$5,'Aceite Virgen Extra'!$A$259:$YR$259,0))</f>
        <v>0.23</v>
      </c>
      <c r="M30" s="40">
        <f t="array" ref="M30">INDEX('Aceite Virgen Extra'!$A$259:$YR$285,MATCH($B30,'Aceite Virgen Extra'!$A$259:$A$285,0),MATCH(M$5,'Aceite Virgen Extra'!$A$259:$YR$259,0))</f>
        <v>0.36</v>
      </c>
      <c r="N30" s="40">
        <f t="array" ref="N30">INDEX('Aceite Virgen Extra'!$A$259:$YR$285,MATCH($B30,'Aceite Virgen Extra'!$A$259:$A$285,0),MATCH(N$5,'Aceite Virgen Extra'!$A$259:$YR$259,0))</f>
        <v>0.58000000000000007</v>
      </c>
      <c r="O30" s="40">
        <f t="array" ref="O30">INDEX('Aceite Virgen Extra'!$A$259:$YR$285,MATCH($B30,'Aceite Virgen Extra'!$A$259:$A$285,0),MATCH(O$5,'Aceite Virgen Extra'!$A$259:$YR$259,0))</f>
        <v>0.69</v>
      </c>
      <c r="P30" s="40">
        <f t="array" ref="P30">INDEX('Aceite Virgen Extra'!$A$259:$YR$285,MATCH($B30,'Aceite Virgen Extra'!$A$259:$A$285,0),MATCH(P$5,'Aceite Virgen Extra'!$A$259:$YR$259,0))</f>
        <v>0.5</v>
      </c>
    </row>
    <row r="31" spans="2:16" x14ac:dyDescent="0.3">
      <c r="B31" s="19">
        <f t="shared" si="1"/>
        <v>6.5</v>
      </c>
      <c r="C31" s="18">
        <f t="shared" si="2"/>
        <v>6.7</v>
      </c>
      <c r="E31" s="40">
        <f t="array" ref="E31">INDEX('Aceite Virgen Extra'!$A$259:$YR$285,MATCH($B31,'Aceite Virgen Extra'!$A$259:$A$285,0),MATCH(E$5,'Aceite Virgen Extra'!$A$259:$YR$259,0))</f>
        <v>0.27</v>
      </c>
      <c r="F31" s="40">
        <f t="array" ref="F31">INDEX('Aceite Virgen Extra'!$A$259:$YR$285,MATCH($B31,'Aceite Virgen Extra'!$A$259:$A$285,0),MATCH(F$5,'Aceite Virgen Extra'!$A$259:$YR$259,0))</f>
        <v>0.55000000000000004</v>
      </c>
      <c r="G31" s="40">
        <f t="array" ref="G31">INDEX('Aceite Virgen Extra'!$A$259:$YR$285,MATCH($B31,'Aceite Virgen Extra'!$A$259:$A$285,0),MATCH(G$5,'Aceite Virgen Extra'!$A$259:$YR$259,0))</f>
        <v>0.71000000000000008</v>
      </c>
      <c r="H31" s="40">
        <f t="array" ref="H31">INDEX('Aceite Virgen Extra'!$A$259:$YR$285,MATCH($B31,'Aceite Virgen Extra'!$A$259:$A$285,0),MATCH(H$5,'Aceite Virgen Extra'!$A$259:$YR$259,0))</f>
        <v>0.37</v>
      </c>
      <c r="I31" s="40">
        <f t="array" ref="I31">INDEX('Aceite Virgen Extra'!$A$259:$YR$285,MATCH($B31,'Aceite Virgen Extra'!$A$259:$A$285,0),MATCH(I$5,'Aceite Virgen Extra'!$A$259:$YR$259,0))</f>
        <v>0.74</v>
      </c>
      <c r="J31" s="40">
        <f t="array" ref="J31">INDEX('Aceite Virgen Extra'!$A$259:$YR$285,MATCH($B31,'Aceite Virgen Extra'!$A$259:$A$285,0),MATCH(J$5,'Aceite Virgen Extra'!$A$259:$YR$259,0))</f>
        <v>0.94000000000000006</v>
      </c>
      <c r="K31" s="40">
        <f t="array" ref="K31">INDEX('Aceite Virgen Extra'!$A$259:$YR$285,MATCH($B31,'Aceite Virgen Extra'!$A$259:$A$285,0),MATCH(K$5,'Aceite Virgen Extra'!$A$259:$YR$259,0))</f>
        <v>0.92000000000000015</v>
      </c>
      <c r="L31" s="40">
        <f t="array" ref="L31">INDEX('Aceite Virgen Extra'!$A$259:$YR$285,MATCH($B31,'Aceite Virgen Extra'!$A$259:$A$285,0),MATCH(L$5,'Aceite Virgen Extra'!$A$259:$YR$259,0))</f>
        <v>1.37</v>
      </c>
      <c r="M31" s="40">
        <f t="array" ref="M31">INDEX('Aceite Virgen Extra'!$A$259:$YR$285,MATCH($B31,'Aceite Virgen Extra'!$A$259:$A$285,0),MATCH(M$5,'Aceite Virgen Extra'!$A$259:$YR$259,0))</f>
        <v>0.94000000000000006</v>
      </c>
      <c r="N31" s="40">
        <f t="array" ref="N31">INDEX('Aceite Virgen Extra'!$A$259:$YR$285,MATCH($B31,'Aceite Virgen Extra'!$A$259:$A$285,0),MATCH(N$5,'Aceite Virgen Extra'!$A$259:$YR$259,0))</f>
        <v>0.39999999999999997</v>
      </c>
      <c r="O31" s="40">
        <f t="array" ref="O31">INDEX('Aceite Virgen Extra'!$A$259:$YR$285,MATCH($B31,'Aceite Virgen Extra'!$A$259:$A$285,0),MATCH(O$5,'Aceite Virgen Extra'!$A$259:$YR$259,0))</f>
        <v>0.38</v>
      </c>
      <c r="P31" s="40">
        <f t="array" ref="P31">INDEX('Aceite Virgen Extra'!$A$259:$YR$285,MATCH($B31,'Aceite Virgen Extra'!$A$259:$A$285,0),MATCH(P$5,'Aceite Virgen Extra'!$A$259:$YR$259,0))</f>
        <v>1.23</v>
      </c>
    </row>
    <row r="32" spans="2:16" x14ac:dyDescent="0.3">
      <c r="B32" s="19">
        <f t="shared" si="1"/>
        <v>6.7</v>
      </c>
      <c r="C32" s="18">
        <f t="shared" si="2"/>
        <v>6.9</v>
      </c>
      <c r="E32" s="40">
        <f t="array" ref="E32">INDEX('Aceite Virgen Extra'!$A$259:$YR$285,MATCH($B32,'Aceite Virgen Extra'!$A$259:$A$285,0),MATCH(E$5,'Aceite Virgen Extra'!$A$259:$YR$259,0))</f>
        <v>0.16999999999999998</v>
      </c>
      <c r="F32" s="40">
        <f t="array" ref="F32">INDEX('Aceite Virgen Extra'!$A$259:$YR$285,MATCH($B32,'Aceite Virgen Extra'!$A$259:$A$285,0),MATCH(F$5,'Aceite Virgen Extra'!$A$259:$YR$259,0))</f>
        <v>0.32</v>
      </c>
      <c r="G32" s="40">
        <f t="array" ref="G32">INDEX('Aceite Virgen Extra'!$A$259:$YR$285,MATCH($B32,'Aceite Virgen Extra'!$A$259:$A$285,0),MATCH(G$5,'Aceite Virgen Extra'!$A$259:$YR$259,0))</f>
        <v>0.03</v>
      </c>
      <c r="H32" s="40">
        <f t="array" ref="H32">INDEX('Aceite Virgen Extra'!$A$259:$YR$285,MATCH($B32,'Aceite Virgen Extra'!$A$259:$A$285,0),MATCH(H$5,'Aceite Virgen Extra'!$A$259:$YR$259,0))</f>
        <v>0.16</v>
      </c>
      <c r="I32" s="40">
        <f t="array" ref="I32">INDEX('Aceite Virgen Extra'!$A$259:$YR$285,MATCH($B32,'Aceite Virgen Extra'!$A$259:$A$285,0),MATCH(I$5,'Aceite Virgen Extra'!$A$259:$YR$259,0))</f>
        <v>7.0000000000000007E-2</v>
      </c>
      <c r="J32" s="40">
        <f t="array" ref="J32">INDEX('Aceite Virgen Extra'!$A$259:$YR$285,MATCH($B32,'Aceite Virgen Extra'!$A$259:$A$285,0),MATCH(J$5,'Aceite Virgen Extra'!$A$259:$YR$259,0))</f>
        <v>0.23</v>
      </c>
      <c r="K32" s="40">
        <f t="array" ref="K32">INDEX('Aceite Virgen Extra'!$A$259:$YR$285,MATCH($B32,'Aceite Virgen Extra'!$A$259:$A$285,0),MATCH(K$5,'Aceite Virgen Extra'!$A$259:$YR$259,0))</f>
        <v>0.33</v>
      </c>
      <c r="L32" s="40">
        <f t="array" ref="L32">INDEX('Aceite Virgen Extra'!$A$259:$YR$285,MATCH($B32,'Aceite Virgen Extra'!$A$259:$A$285,0),MATCH(L$5,'Aceite Virgen Extra'!$A$259:$YR$259,0))</f>
        <v>0.15000000000000002</v>
      </c>
      <c r="M32" s="40">
        <f t="array" ref="M32">INDEX('Aceite Virgen Extra'!$A$259:$YR$285,MATCH($B32,'Aceite Virgen Extra'!$A$259:$A$285,0),MATCH(M$5,'Aceite Virgen Extra'!$A$259:$YR$259,0))</f>
        <v>0</v>
      </c>
      <c r="N32" s="40">
        <f t="array" ref="N32">INDEX('Aceite Virgen Extra'!$A$259:$YR$285,MATCH($B32,'Aceite Virgen Extra'!$A$259:$A$285,0),MATCH(N$5,'Aceite Virgen Extra'!$A$259:$YR$259,0))</f>
        <v>0</v>
      </c>
      <c r="O32" s="40">
        <f t="array" ref="O32">INDEX('Aceite Virgen Extra'!$A$259:$YR$285,MATCH($B32,'Aceite Virgen Extra'!$A$259:$A$285,0),MATCH(O$5,'Aceite Virgen Extra'!$A$259:$YR$259,0))</f>
        <v>0.14000000000000001</v>
      </c>
      <c r="P32" s="40">
        <f t="array" ref="P32">INDEX('Aceite Virgen Extra'!$A$259:$YR$285,MATCH($B32,'Aceite Virgen Extra'!$A$259:$A$285,0),MATCH(P$5,'Aceite Virgen Extra'!$A$259:$YR$259,0))</f>
        <v>0</v>
      </c>
    </row>
    <row r="33" spans="2:16" x14ac:dyDescent="0.3">
      <c r="B33" s="54">
        <f t="shared" si="1"/>
        <v>6.9</v>
      </c>
      <c r="C33" s="18"/>
      <c r="E33" s="40">
        <f t="array" ref="E33">INDEX('Aceite Virgen Extra'!$A$259:$YR$285,MATCH($B33,'Aceite Virgen Extra'!$A$259:$A$285,0),MATCH(E$5,'Aceite Virgen Extra'!$A$259:$YR$259,0))</f>
        <v>8.9800000000000022</v>
      </c>
      <c r="F33" s="40">
        <f t="array" ref="F33">INDEX('Aceite Virgen Extra'!$A$259:$YR$285,MATCH($B33,'Aceite Virgen Extra'!$A$259:$A$285,0),MATCH(F$5,'Aceite Virgen Extra'!$A$259:$YR$259,0))</f>
        <v>6.9799999999999986</v>
      </c>
      <c r="G33" s="40">
        <f t="array" ref="G33">INDEX('Aceite Virgen Extra'!$A$259:$YR$285,MATCH($B33,'Aceite Virgen Extra'!$A$259:$A$285,0),MATCH(G$5,'Aceite Virgen Extra'!$A$259:$YR$259,0))</f>
        <v>7.16</v>
      </c>
      <c r="H33" s="40">
        <f t="array" ref="H33">INDEX('Aceite Virgen Extra'!$A$259:$YR$285,MATCH($B33,'Aceite Virgen Extra'!$A$259:$A$285,0),MATCH(H$5,'Aceite Virgen Extra'!$A$259:$YR$259,0))</f>
        <v>9.16</v>
      </c>
      <c r="I33" s="40">
        <f t="array" ref="I33">INDEX('Aceite Virgen Extra'!$A$259:$YR$285,MATCH($B33,'Aceite Virgen Extra'!$A$259:$A$285,0),MATCH(I$5,'Aceite Virgen Extra'!$A$259:$YR$259,0))</f>
        <v>7.62</v>
      </c>
      <c r="J33" s="40">
        <f t="array" ref="J33">INDEX('Aceite Virgen Extra'!$A$259:$YR$285,MATCH($B33,'Aceite Virgen Extra'!$A$259:$A$285,0),MATCH(J$5,'Aceite Virgen Extra'!$A$259:$YR$259,0))</f>
        <v>8.3999999999999986</v>
      </c>
      <c r="K33" s="40">
        <f t="array" ref="K33">INDEX('Aceite Virgen Extra'!$A$259:$YR$285,MATCH($B33,'Aceite Virgen Extra'!$A$259:$A$285,0),MATCH(K$5,'Aceite Virgen Extra'!$A$259:$YR$259,0))</f>
        <v>8.44</v>
      </c>
      <c r="L33" s="40">
        <f t="array" ref="L33">INDEX('Aceite Virgen Extra'!$A$259:$YR$285,MATCH($B33,'Aceite Virgen Extra'!$A$259:$A$285,0),MATCH(L$5,'Aceite Virgen Extra'!$A$259:$YR$259,0))</f>
        <v>8.7799999999999976</v>
      </c>
      <c r="M33" s="40">
        <f t="array" ref="M33">INDEX('Aceite Virgen Extra'!$A$259:$YR$285,MATCH($B33,'Aceite Virgen Extra'!$A$259:$A$285,0),MATCH(M$5,'Aceite Virgen Extra'!$A$259:$YR$259,0))</f>
        <v>7.6499999999999986</v>
      </c>
      <c r="N33" s="40">
        <f t="array" ref="N33">INDEX('Aceite Virgen Extra'!$A$259:$YR$285,MATCH($B33,'Aceite Virgen Extra'!$A$259:$A$285,0),MATCH(N$5,'Aceite Virgen Extra'!$A$259:$YR$259,0))</f>
        <v>7.04</v>
      </c>
      <c r="O33" s="40">
        <f t="array" ref="O33">INDEX('Aceite Virgen Extra'!$A$259:$YR$285,MATCH($B33,'Aceite Virgen Extra'!$A$259:$A$285,0),MATCH(O$5,'Aceite Virgen Extra'!$A$259:$YR$259,0))</f>
        <v>6.8599999999999985</v>
      </c>
      <c r="P33" s="40">
        <f t="array" ref="P33">INDEX('Aceite Virgen Extra'!$A$259:$YR$285,MATCH($B33,'Aceite Virgen Extra'!$A$259:$A$285,0),MATCH(P$5,'Aceite Virgen Extra'!$A$259:$YR$259,0))</f>
        <v>6.98</v>
      </c>
    </row>
    <row r="34" spans="2:16" x14ac:dyDescent="0.3">
      <c r="P34" s="38"/>
    </row>
    <row r="35" spans="2:16" x14ac:dyDescent="0.3">
      <c r="E35" s="40">
        <f>SUM(E10:E34)</f>
        <v>100.02000000000001</v>
      </c>
      <c r="F35" s="40">
        <f t="shared" ref="F35:P35" si="3">SUM(F10:F34)</f>
        <v>100.05999999999999</v>
      </c>
      <c r="G35" s="40">
        <f t="shared" si="3"/>
        <v>100.04</v>
      </c>
      <c r="H35" s="40">
        <f t="shared" si="3"/>
        <v>99.949999999999974</v>
      </c>
      <c r="I35" s="40">
        <f t="shared" si="3"/>
        <v>99.990000000000009</v>
      </c>
      <c r="J35" s="40">
        <f t="shared" si="3"/>
        <v>99.960000000000008</v>
      </c>
      <c r="K35" s="40">
        <f t="shared" si="3"/>
        <v>100.07999999999998</v>
      </c>
      <c r="L35" s="40">
        <f t="shared" si="3"/>
        <v>99.990000000000023</v>
      </c>
      <c r="M35" s="40">
        <f t="shared" si="3"/>
        <v>99.980000000000018</v>
      </c>
      <c r="N35" s="40">
        <f t="shared" si="3"/>
        <v>99.960000000000008</v>
      </c>
      <c r="O35" s="40">
        <f t="shared" si="3"/>
        <v>100.01999999999998</v>
      </c>
      <c r="P35" s="40">
        <f t="shared" si="3"/>
        <v>99.970000000000013</v>
      </c>
    </row>
  </sheetData>
  <conditionalFormatting sqref="E35:P35">
    <cfRule type="cellIs" dxfId="3" priority="1" operator="between">
      <formula>99.7</formula>
      <formula>100.3</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2:Q35"/>
  <sheetViews>
    <sheetView showGridLines="0" workbookViewId="0">
      <selection activeCell="I40" sqref="I40"/>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T.España</v>
      </c>
      <c r="H2" s="41" t="s">
        <v>298</v>
      </c>
    </row>
    <row r="4" spans="2:17" x14ac:dyDescent="0.3">
      <c r="B4" s="25" t="s">
        <v>266</v>
      </c>
    </row>
    <row r="5" spans="2:17" hidden="1" x14ac:dyDescent="0.3">
      <c r="E5" s="39" t="str">
        <f t="shared" ref="E5:P5" si="0">E9&amp;$C$2</f>
        <v xml:space="preserve"> DICIEMBRE 18T.España</v>
      </c>
      <c r="F5" s="39" t="str">
        <f t="shared" si="0"/>
        <v xml:space="preserve"> ENERO 19T.España</v>
      </c>
      <c r="G5" s="39" t="str">
        <f t="shared" si="0"/>
        <v xml:space="preserve"> FEBRERO 19T.España</v>
      </c>
      <c r="H5" s="39" t="str">
        <f t="shared" si="0"/>
        <v xml:space="preserve"> MARZO 19T.España</v>
      </c>
      <c r="I5" s="39" t="str">
        <f t="shared" si="0"/>
        <v xml:space="preserve"> ABRIL 19T.España</v>
      </c>
      <c r="J5" s="39" t="str">
        <f t="shared" si="0"/>
        <v xml:space="preserve"> MAYO 19T.España</v>
      </c>
      <c r="K5" s="39" t="str">
        <f t="shared" si="0"/>
        <v xml:space="preserve"> JUNIO 19T.España</v>
      </c>
      <c r="L5" s="39" t="str">
        <f t="shared" si="0"/>
        <v xml:space="preserve"> JULIO 19T.España</v>
      </c>
      <c r="M5" s="39" t="str">
        <f t="shared" si="0"/>
        <v xml:space="preserve"> AGOSTO 19T.España</v>
      </c>
      <c r="N5" s="39" t="str">
        <f t="shared" si="0"/>
        <v xml:space="preserve"> SEPTIEMBRE 19T.España</v>
      </c>
      <c r="O5" s="39" t="str">
        <f t="shared" si="0"/>
        <v xml:space="preserve"> OCTUBRE 19T.España</v>
      </c>
      <c r="P5" s="39" t="str">
        <f t="shared" si="0"/>
        <v xml:space="preserve"> NOVIEMBRE 19T.España</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0.1</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Oliva'!$A$260:$YR$260,,MAX(IF('Aceite de Oliva'!$A$260:$YR$260&lt;&gt;"",COLUMN('Aceite de Oliva'!$A$260:$YR$260)))-(7*E8))</f>
        <v xml:space="preserve"> DICIEMBRE 18</v>
      </c>
      <c r="F9" s="6" t="str">
        <f t="array" ref="F9">INDEX('Aceite de Oliva'!$A$260:$YR$260,,MAX(IF('Aceite de Oliva'!$A$260:$YR$260&lt;&gt;"",COLUMN('Aceite de Oliva'!$A$260:$YR$260)))-(7*F8))</f>
        <v xml:space="preserve"> ENERO 19</v>
      </c>
      <c r="G9" s="6" t="str">
        <f t="array" ref="G9">INDEX('Aceite de Oliva'!$A$260:$YR$260,,MAX(IF('Aceite de Oliva'!$A$260:$YR$260&lt;&gt;"",COLUMN('Aceite de Oliva'!$A$260:$YR$260)))-(7*G8))</f>
        <v xml:space="preserve"> FEBRERO 19</v>
      </c>
      <c r="H9" s="6" t="str">
        <f t="array" ref="H9">INDEX('Aceite de Oliva'!$A$260:$YR$260,,MAX(IF('Aceite de Oliva'!$A$260:$YR$260&lt;&gt;"",COLUMN('Aceite de Oliva'!$A$260:$YR$260)))-(7*H8))</f>
        <v xml:space="preserve"> MARZO 19</v>
      </c>
      <c r="I9" s="6" t="str">
        <f t="array" ref="I9">INDEX('Aceite de Oliva'!$A$260:$YR$260,,MAX(IF('Aceite de Oliva'!$A$260:$YR$260&lt;&gt;"",COLUMN('Aceite de Oliva'!$A$260:$YR$260)))-(7*I8))</f>
        <v xml:space="preserve"> ABRIL 19</v>
      </c>
      <c r="J9" s="6" t="str">
        <f t="array" ref="J9">INDEX('Aceite de Oliva'!$A$260:$YR$260,,MAX(IF('Aceite de Oliva'!$A$260:$YR$260&lt;&gt;"",COLUMN('Aceite de Oliva'!$A$260:$YR$260)))-(7*J8))</f>
        <v xml:space="preserve"> MAYO 19</v>
      </c>
      <c r="K9" s="6" t="str">
        <f t="array" ref="K9">INDEX('Aceite de Oliva'!$A$260:$YR$260,,MAX(IF('Aceite de Oliva'!$A$260:$YR$260&lt;&gt;"",COLUMN('Aceite de Oliva'!$A$260:$YR$260)))-(7*K8))</f>
        <v xml:space="preserve"> JUNIO 19</v>
      </c>
      <c r="L9" s="6" t="str">
        <f t="array" ref="L9">INDEX('Aceite de Oliva'!$A$260:$YR$260,,MAX(IF('Aceite de Oliva'!$A$260:$YR$260&lt;&gt;"",COLUMN('Aceite de Oliva'!$A$260:$YR$260)))-(7*L8))</f>
        <v xml:space="preserve"> JULIO 19</v>
      </c>
      <c r="M9" s="6" t="str">
        <f t="array" ref="M9">INDEX('Aceite de Oliva'!$A$260:$YR$260,,MAX(IF('Aceite de Oliva'!$A$260:$YR$260&lt;&gt;"",COLUMN('Aceite de Oliva'!$A$260:$YR$260)))-(7*M8))</f>
        <v xml:space="preserve"> AGOSTO 19</v>
      </c>
      <c r="N9" s="6" t="str">
        <f t="array" ref="N9">INDEX('Aceite de Oliva'!$A$260:$YR$260,,MAX(IF('Aceite de Oliva'!$A$260:$YR$260&lt;&gt;"",COLUMN('Aceite de Oliva'!$A$260:$YR$260)))-(7*N8))</f>
        <v xml:space="preserve"> SEPTIEMBRE 19</v>
      </c>
      <c r="O9" s="6" t="str">
        <f t="array" ref="O9">INDEX('Aceite de Oliva'!$A$260:$YR$260,,MAX(IF('Aceite de Oliva'!$A$260:$YR$260&lt;&gt;"",COLUMN('Aceite de Oliva'!$A$260:$YR$260)))-(7*O8))</f>
        <v xml:space="preserve"> OCTUBRE 19</v>
      </c>
      <c r="P9" s="6" t="str">
        <f t="array" ref="P9">INDEX('Aceite de Oliva'!$A$260:$YR$260,,MAX(IF('Aceite de Oliva'!$A$260:$YR$260&lt;&gt;"",COLUMN('Aceite de Oliva'!$A$260:$YR$260))))</f>
        <v xml:space="preserve"> NOVIEMBRE 19</v>
      </c>
    </row>
    <row r="10" spans="2:17" x14ac:dyDescent="0.3">
      <c r="B10" s="15"/>
      <c r="C10" s="24">
        <v>2.2999999999999998</v>
      </c>
      <c r="E10" s="40">
        <f t="array" ref="E10">INDEX('Aceite Virgen'!$A$259:$YR$285,MATCH($B10,'Aceite Virgen'!$A$259:$A$285,0),MATCH(E$5,'Aceite Virgen'!$A$259:$YR$259,0))</f>
        <v>2.0000000000000004</v>
      </c>
      <c r="F10" s="40">
        <f t="array" ref="F10">INDEX('Aceite Virgen'!$A$259:$YR$285,MATCH($B10,'Aceite Virgen'!$A$259:$A$285,0),MATCH(F$5,'Aceite Virgen'!$A$259:$YR$259,0))</f>
        <v>2</v>
      </c>
      <c r="G10" s="40">
        <f t="array" ref="G10">INDEX('Aceite Virgen'!$A$259:$YR$285,MATCH($B10,'Aceite Virgen'!$A$259:$A$285,0),MATCH(G$5,'Aceite Virgen'!$A$259:$YR$259,0))</f>
        <v>3.6300000000000003</v>
      </c>
      <c r="H10" s="40">
        <f t="array" ref="H10">INDEX('Aceite Virgen'!$A$259:$YR$285,MATCH($B10,'Aceite Virgen'!$A$259:$A$285,0),MATCH(H$5,'Aceite Virgen'!$A$259:$YR$259,0))</f>
        <v>4.1400000000000006</v>
      </c>
      <c r="I10" s="40">
        <f t="array" ref="I10">INDEX('Aceite Virgen'!$A$259:$YR$285,MATCH($B10,'Aceite Virgen'!$A$259:$A$285,0),MATCH(I$5,'Aceite Virgen'!$A$259:$YR$259,0))</f>
        <v>3.48</v>
      </c>
      <c r="J10" s="40">
        <f t="array" ref="J10">INDEX('Aceite Virgen'!$A$259:$YR$285,MATCH($B10,'Aceite Virgen'!$A$259:$A$285,0),MATCH(J$5,'Aceite Virgen'!$A$259:$YR$259,0))</f>
        <v>3.32</v>
      </c>
      <c r="K10" s="40">
        <f t="array" ref="K10">INDEX('Aceite Virgen'!$A$259:$YR$285,MATCH($B10,'Aceite Virgen'!$A$259:$A$285,0),MATCH(K$5,'Aceite Virgen'!$A$259:$YR$259,0))</f>
        <v>0.25</v>
      </c>
      <c r="L10" s="40">
        <f t="array" ref="L10">INDEX('Aceite Virgen'!$A$259:$YR$285,MATCH($B10,'Aceite Virgen'!$A$259:$A$285,0),MATCH(L$5,'Aceite Virgen'!$A$259:$YR$259,0))</f>
        <v>3.59</v>
      </c>
      <c r="M10" s="40">
        <f t="array" ref="M10">INDEX('Aceite Virgen'!$A$259:$YR$285,MATCH($B10,'Aceite Virgen'!$A$259:$A$285,0),MATCH(M$5,'Aceite Virgen'!$A$259:$YR$259,0))</f>
        <v>1.64</v>
      </c>
      <c r="N10" s="40">
        <f t="array" ref="N10">INDEX('Aceite Virgen'!$A$259:$YR$285,MATCH($B10,'Aceite Virgen'!$A$259:$A$285,0),MATCH(N$5,'Aceite Virgen'!$A$259:$YR$259,0))</f>
        <v>0.96</v>
      </c>
      <c r="O10" s="40">
        <f t="array" ref="O10">INDEX('Aceite Virgen'!$A$259:$YR$285,MATCH($B10,'Aceite Virgen'!$A$259:$A$285,0),MATCH(O$5,'Aceite Virgen'!$A$259:$YR$259,0))</f>
        <v>3.54</v>
      </c>
      <c r="P10" s="40">
        <f t="array" ref="P10">INDEX('Aceite Virgen'!$A$259:$YR$285,MATCH($B10,'Aceite Virgen'!$A$259:$A$285,0),MATCH(P$5,'Aceite Virgen'!$A$259:$YR$259,0))</f>
        <v>1.1499999999999999</v>
      </c>
    </row>
    <row r="11" spans="2:17" x14ac:dyDescent="0.3">
      <c r="B11" s="19">
        <f t="shared" ref="B11:B33" si="1">C10</f>
        <v>2.2999999999999998</v>
      </c>
      <c r="C11" s="18">
        <f>ROUND(B11+$C$7,2)</f>
        <v>2.4</v>
      </c>
      <c r="E11" s="40">
        <f t="array" ref="E11">INDEX('Aceite Virgen'!$A$259:$YR$285,MATCH($B11,'Aceite Virgen'!$A$259:$A$285,0),MATCH(E$5,'Aceite Virgen'!$A$259:$YR$259,0))</f>
        <v>0</v>
      </c>
      <c r="F11" s="40">
        <f t="array" ref="F11">INDEX('Aceite Virgen'!$A$259:$YR$285,MATCH($B11,'Aceite Virgen'!$A$259:$A$285,0),MATCH(F$5,'Aceite Virgen'!$A$259:$YR$259,0))</f>
        <v>0.23</v>
      </c>
      <c r="G11" s="40">
        <f t="array" ref="G11">INDEX('Aceite Virgen'!$A$259:$YR$285,MATCH($B11,'Aceite Virgen'!$A$259:$A$285,0),MATCH(G$5,'Aceite Virgen'!$A$259:$YR$259,0))</f>
        <v>0</v>
      </c>
      <c r="H11" s="40">
        <f t="array" ref="H11">INDEX('Aceite Virgen'!$A$259:$YR$285,MATCH($B11,'Aceite Virgen'!$A$259:$A$285,0),MATCH(H$5,'Aceite Virgen'!$A$259:$YR$259,0))</f>
        <v>0</v>
      </c>
      <c r="I11" s="40">
        <f t="array" ref="I11">INDEX('Aceite Virgen'!$A$259:$YR$285,MATCH($B11,'Aceite Virgen'!$A$259:$A$285,0),MATCH(I$5,'Aceite Virgen'!$A$259:$YR$259,0))</f>
        <v>1.17</v>
      </c>
      <c r="J11" s="40">
        <f t="array" ref="J11">INDEX('Aceite Virgen'!$A$259:$YR$285,MATCH($B11,'Aceite Virgen'!$A$259:$A$285,0),MATCH(J$5,'Aceite Virgen'!$A$259:$YR$259,0))</f>
        <v>0</v>
      </c>
      <c r="K11" s="40">
        <f t="array" ref="K11">INDEX('Aceite Virgen'!$A$259:$YR$285,MATCH($B11,'Aceite Virgen'!$A$259:$A$285,0),MATCH(K$5,'Aceite Virgen'!$A$259:$YR$259,0))</f>
        <v>0</v>
      </c>
      <c r="L11" s="40">
        <f t="array" ref="L11">INDEX('Aceite Virgen'!$A$259:$YR$285,MATCH($B11,'Aceite Virgen'!$A$259:$A$285,0),MATCH(L$5,'Aceite Virgen'!$A$259:$YR$259,0))</f>
        <v>2.46</v>
      </c>
      <c r="M11" s="40">
        <f t="array" ref="M11">INDEX('Aceite Virgen'!$A$259:$YR$285,MATCH($B11,'Aceite Virgen'!$A$259:$A$285,0),MATCH(M$5,'Aceite Virgen'!$A$259:$YR$259,0))</f>
        <v>3.48</v>
      </c>
      <c r="N11" s="40">
        <f t="array" ref="N11">INDEX('Aceite Virgen'!$A$259:$YR$285,MATCH($B11,'Aceite Virgen'!$A$259:$A$285,0),MATCH(N$5,'Aceite Virgen'!$A$259:$YR$259,0))</f>
        <v>4.0599999999999996</v>
      </c>
      <c r="O11" s="40">
        <f t="array" ref="O11">INDEX('Aceite Virgen'!$A$259:$YR$285,MATCH($B11,'Aceite Virgen'!$A$259:$A$285,0),MATCH(O$5,'Aceite Virgen'!$A$259:$YR$259,0))</f>
        <v>1.91</v>
      </c>
      <c r="P11" s="40">
        <f t="array" ref="P11">INDEX('Aceite Virgen'!$A$259:$YR$285,MATCH($B11,'Aceite Virgen'!$A$259:$A$285,0),MATCH(P$5,'Aceite Virgen'!$A$259:$YR$259,0))</f>
        <v>0.35</v>
      </c>
    </row>
    <row r="12" spans="2:17" x14ac:dyDescent="0.3">
      <c r="B12" s="19">
        <f t="shared" si="1"/>
        <v>2.4</v>
      </c>
      <c r="C12" s="18">
        <f t="shared" ref="C12:C32" si="2">ROUND(B12+$C$7,2)</f>
        <v>2.5</v>
      </c>
      <c r="E12" s="40">
        <f t="array" ref="E12">INDEX('Aceite Virgen'!$A$259:$YR$285,MATCH($B12,'Aceite Virgen'!$A$259:$A$285,0),MATCH(E$5,'Aceite Virgen'!$A$259:$YR$259,0))</f>
        <v>0</v>
      </c>
      <c r="F12" s="40">
        <f t="array" ref="F12">INDEX('Aceite Virgen'!$A$259:$YR$285,MATCH($B12,'Aceite Virgen'!$A$259:$A$285,0),MATCH(F$5,'Aceite Virgen'!$A$259:$YR$259,0))</f>
        <v>0</v>
      </c>
      <c r="G12" s="40">
        <f t="array" ref="G12">INDEX('Aceite Virgen'!$A$259:$YR$285,MATCH($B12,'Aceite Virgen'!$A$259:$A$285,0),MATCH(G$5,'Aceite Virgen'!$A$259:$YR$259,0))</f>
        <v>0.97</v>
      </c>
      <c r="H12" s="40">
        <f t="array" ref="H12">INDEX('Aceite Virgen'!$A$259:$YR$285,MATCH($B12,'Aceite Virgen'!$A$259:$A$285,0),MATCH(H$5,'Aceite Virgen'!$A$259:$YR$259,0))</f>
        <v>2.88</v>
      </c>
      <c r="I12" s="40">
        <f t="array" ref="I12">INDEX('Aceite Virgen'!$A$259:$YR$285,MATCH($B12,'Aceite Virgen'!$A$259:$A$285,0),MATCH(I$5,'Aceite Virgen'!$A$259:$YR$259,0))</f>
        <v>3.19</v>
      </c>
      <c r="J12" s="40">
        <f t="array" ref="J12">INDEX('Aceite Virgen'!$A$259:$YR$285,MATCH($B12,'Aceite Virgen'!$A$259:$A$285,0),MATCH(J$5,'Aceite Virgen'!$A$259:$YR$259,0))</f>
        <v>5.88</v>
      </c>
      <c r="K12" s="40">
        <f t="array" ref="K12">INDEX('Aceite Virgen'!$A$259:$YR$285,MATCH($B12,'Aceite Virgen'!$A$259:$A$285,0),MATCH(K$5,'Aceite Virgen'!$A$259:$YR$259,0))</f>
        <v>2.36</v>
      </c>
      <c r="L12" s="40">
        <f t="array" ref="L12">INDEX('Aceite Virgen'!$A$259:$YR$285,MATCH($B12,'Aceite Virgen'!$A$259:$A$285,0),MATCH(L$5,'Aceite Virgen'!$A$259:$YR$259,0))</f>
        <v>2.6</v>
      </c>
      <c r="M12" s="40">
        <f t="array" ref="M12">INDEX('Aceite Virgen'!$A$259:$YR$285,MATCH($B12,'Aceite Virgen'!$A$259:$A$285,0),MATCH(M$5,'Aceite Virgen'!$A$259:$YR$259,0))</f>
        <v>4.3599999999999994</v>
      </c>
      <c r="N12" s="40">
        <f t="array" ref="N12">INDEX('Aceite Virgen'!$A$259:$YR$285,MATCH($B12,'Aceite Virgen'!$A$259:$A$285,0),MATCH(N$5,'Aceite Virgen'!$A$259:$YR$259,0))</f>
        <v>3.46</v>
      </c>
      <c r="O12" s="40">
        <f t="array" ref="O12">INDEX('Aceite Virgen'!$A$259:$YR$285,MATCH($B12,'Aceite Virgen'!$A$259:$A$285,0),MATCH(O$5,'Aceite Virgen'!$A$259:$YR$259,0))</f>
        <v>9.7999999999999989</v>
      </c>
      <c r="P12" s="40">
        <f t="array" ref="P12">INDEX('Aceite Virgen'!$A$259:$YR$285,MATCH($B12,'Aceite Virgen'!$A$259:$A$285,0),MATCH(P$5,'Aceite Virgen'!$A$259:$YR$259,0))</f>
        <v>2.33</v>
      </c>
    </row>
    <row r="13" spans="2:17" x14ac:dyDescent="0.3">
      <c r="B13" s="19">
        <f t="shared" si="1"/>
        <v>2.5</v>
      </c>
      <c r="C13" s="18">
        <f t="shared" si="2"/>
        <v>2.6</v>
      </c>
      <c r="E13" s="40">
        <f t="array" ref="E13">INDEX('Aceite Virgen'!$A$259:$YR$285,MATCH($B13,'Aceite Virgen'!$A$259:$A$285,0),MATCH(E$5,'Aceite Virgen'!$A$259:$YR$259,0))</f>
        <v>0.19</v>
      </c>
      <c r="F13" s="40">
        <f t="array" ref="F13">INDEX('Aceite Virgen'!$A$259:$YR$285,MATCH($B13,'Aceite Virgen'!$A$259:$A$285,0),MATCH(F$5,'Aceite Virgen'!$A$259:$YR$259,0))</f>
        <v>2.69</v>
      </c>
      <c r="G13" s="40">
        <f t="array" ref="G13">INDEX('Aceite Virgen'!$A$259:$YR$285,MATCH($B13,'Aceite Virgen'!$A$259:$A$285,0),MATCH(G$5,'Aceite Virgen'!$A$259:$YR$259,0))</f>
        <v>2.04</v>
      </c>
      <c r="H13" s="40">
        <f t="array" ref="H13">INDEX('Aceite Virgen'!$A$259:$YR$285,MATCH($B13,'Aceite Virgen'!$A$259:$A$285,0),MATCH(H$5,'Aceite Virgen'!$A$259:$YR$259,0))</f>
        <v>0.6</v>
      </c>
      <c r="I13" s="40">
        <f t="array" ref="I13">INDEX('Aceite Virgen'!$A$259:$YR$285,MATCH($B13,'Aceite Virgen'!$A$259:$A$285,0),MATCH(I$5,'Aceite Virgen'!$A$259:$YR$259,0))</f>
        <v>3.04</v>
      </c>
      <c r="J13" s="40">
        <f t="array" ref="J13">INDEX('Aceite Virgen'!$A$259:$YR$285,MATCH($B13,'Aceite Virgen'!$A$259:$A$285,0),MATCH(J$5,'Aceite Virgen'!$A$259:$YR$259,0))</f>
        <v>3.72</v>
      </c>
      <c r="K13" s="40">
        <f t="array" ref="K13">INDEX('Aceite Virgen'!$A$259:$YR$285,MATCH($B13,'Aceite Virgen'!$A$259:$A$285,0),MATCH(K$5,'Aceite Virgen'!$A$259:$YR$259,0))</f>
        <v>4.76</v>
      </c>
      <c r="L13" s="40">
        <f t="array" ref="L13">INDEX('Aceite Virgen'!$A$259:$YR$285,MATCH($B13,'Aceite Virgen'!$A$259:$A$285,0),MATCH(L$5,'Aceite Virgen'!$A$259:$YR$259,0))</f>
        <v>4.91</v>
      </c>
      <c r="M13" s="40">
        <f t="array" ref="M13">INDEX('Aceite Virgen'!$A$259:$YR$285,MATCH($B13,'Aceite Virgen'!$A$259:$A$285,0),MATCH(M$5,'Aceite Virgen'!$A$259:$YR$259,0))</f>
        <v>3</v>
      </c>
      <c r="N13" s="40">
        <f t="array" ref="N13">INDEX('Aceite Virgen'!$A$259:$YR$285,MATCH($B13,'Aceite Virgen'!$A$259:$A$285,0),MATCH(N$5,'Aceite Virgen'!$A$259:$YR$259,0))</f>
        <v>5.97</v>
      </c>
      <c r="O13" s="40">
        <f t="array" ref="O13">INDEX('Aceite Virgen'!$A$259:$YR$285,MATCH($B13,'Aceite Virgen'!$A$259:$A$285,0),MATCH(O$5,'Aceite Virgen'!$A$259:$YR$259,0))</f>
        <v>6.7</v>
      </c>
      <c r="P13" s="40">
        <f t="array" ref="P13">INDEX('Aceite Virgen'!$A$259:$YR$285,MATCH($B13,'Aceite Virgen'!$A$259:$A$285,0),MATCH(P$5,'Aceite Virgen'!$A$259:$YR$259,0))</f>
        <v>4.5999999999999996</v>
      </c>
    </row>
    <row r="14" spans="2:17" x14ac:dyDescent="0.3">
      <c r="B14" s="19">
        <f t="shared" si="1"/>
        <v>2.6</v>
      </c>
      <c r="C14" s="18">
        <f t="shared" si="2"/>
        <v>2.7</v>
      </c>
      <c r="E14" s="40">
        <f t="array" ref="E14">INDEX('Aceite Virgen'!$A$259:$YR$285,MATCH($B14,'Aceite Virgen'!$A$259:$A$285,0),MATCH(E$5,'Aceite Virgen'!$A$259:$YR$259,0))</f>
        <v>1.49</v>
      </c>
      <c r="F14" s="40">
        <f t="array" ref="F14">INDEX('Aceite Virgen'!$A$259:$YR$285,MATCH($B14,'Aceite Virgen'!$A$259:$A$285,0),MATCH(F$5,'Aceite Virgen'!$A$259:$YR$259,0))</f>
        <v>0</v>
      </c>
      <c r="G14" s="40">
        <f t="array" ref="G14">INDEX('Aceite Virgen'!$A$259:$YR$285,MATCH($B14,'Aceite Virgen'!$A$259:$A$285,0),MATCH(G$5,'Aceite Virgen'!$A$259:$YR$259,0))</f>
        <v>0.35</v>
      </c>
      <c r="H14" s="40">
        <f t="array" ref="H14">INDEX('Aceite Virgen'!$A$259:$YR$285,MATCH($B14,'Aceite Virgen'!$A$259:$A$285,0),MATCH(H$5,'Aceite Virgen'!$A$259:$YR$259,0))</f>
        <v>0</v>
      </c>
      <c r="I14" s="40">
        <f t="array" ref="I14">INDEX('Aceite Virgen'!$A$259:$YR$285,MATCH($B14,'Aceite Virgen'!$A$259:$A$285,0),MATCH(I$5,'Aceite Virgen'!$A$259:$YR$259,0))</f>
        <v>3</v>
      </c>
      <c r="J14" s="40">
        <f t="array" ref="J14">INDEX('Aceite Virgen'!$A$259:$YR$285,MATCH($B14,'Aceite Virgen'!$A$259:$A$285,0),MATCH(J$5,'Aceite Virgen'!$A$259:$YR$259,0))</f>
        <v>3.28</v>
      </c>
      <c r="K14" s="40">
        <f t="array" ref="K14">INDEX('Aceite Virgen'!$A$259:$YR$285,MATCH($B14,'Aceite Virgen'!$A$259:$A$285,0),MATCH(K$5,'Aceite Virgen'!$A$259:$YR$259,0))</f>
        <v>7.86</v>
      </c>
      <c r="L14" s="40">
        <f t="array" ref="L14">INDEX('Aceite Virgen'!$A$259:$YR$285,MATCH($B14,'Aceite Virgen'!$A$259:$A$285,0),MATCH(L$5,'Aceite Virgen'!$A$259:$YR$259,0))</f>
        <v>6.2200000000000006</v>
      </c>
      <c r="M14" s="40">
        <f t="array" ref="M14">INDEX('Aceite Virgen'!$A$259:$YR$285,MATCH($B14,'Aceite Virgen'!$A$259:$A$285,0),MATCH(M$5,'Aceite Virgen'!$A$259:$YR$259,0))</f>
        <v>16.16</v>
      </c>
      <c r="N14" s="40">
        <f t="array" ref="N14">INDEX('Aceite Virgen'!$A$259:$YR$285,MATCH($B14,'Aceite Virgen'!$A$259:$A$285,0),MATCH(N$5,'Aceite Virgen'!$A$259:$YR$259,0))</f>
        <v>14.51</v>
      </c>
      <c r="O14" s="40">
        <f t="array" ref="O14">INDEX('Aceite Virgen'!$A$259:$YR$285,MATCH($B14,'Aceite Virgen'!$A$259:$A$285,0),MATCH(O$5,'Aceite Virgen'!$A$259:$YR$259,0))</f>
        <v>26.540000000000003</v>
      </c>
      <c r="P14" s="40">
        <f t="array" ref="P14">INDEX('Aceite Virgen'!$A$259:$YR$285,MATCH($B14,'Aceite Virgen'!$A$259:$A$285,0),MATCH(P$5,'Aceite Virgen'!$A$259:$YR$259,0))</f>
        <v>32.619999999999997</v>
      </c>
    </row>
    <row r="15" spans="2:17" x14ac:dyDescent="0.3">
      <c r="B15" s="19">
        <f t="shared" si="1"/>
        <v>2.7</v>
      </c>
      <c r="C15" s="18">
        <f t="shared" si="2"/>
        <v>2.8</v>
      </c>
      <c r="E15" s="40">
        <f t="array" ref="E15">INDEX('Aceite Virgen'!$A$259:$YR$285,MATCH($B15,'Aceite Virgen'!$A$259:$A$285,0),MATCH(E$5,'Aceite Virgen'!$A$259:$YR$259,0))</f>
        <v>2.19</v>
      </c>
      <c r="F15" s="40">
        <f t="array" ref="F15">INDEX('Aceite Virgen'!$A$259:$YR$285,MATCH($B15,'Aceite Virgen'!$A$259:$A$285,0),MATCH(F$5,'Aceite Virgen'!$A$259:$YR$259,0))</f>
        <v>6.22</v>
      </c>
      <c r="G15" s="40">
        <f t="array" ref="G15">INDEX('Aceite Virgen'!$A$259:$YR$285,MATCH($B15,'Aceite Virgen'!$A$259:$A$285,0),MATCH(G$5,'Aceite Virgen'!$A$259:$YR$259,0))</f>
        <v>10.11</v>
      </c>
      <c r="H15" s="40">
        <f t="array" ref="H15">INDEX('Aceite Virgen'!$A$259:$YR$285,MATCH($B15,'Aceite Virgen'!$A$259:$A$285,0),MATCH(H$5,'Aceite Virgen'!$A$259:$YR$259,0))</f>
        <v>5.89</v>
      </c>
      <c r="I15" s="40">
        <f t="array" ref="I15">INDEX('Aceite Virgen'!$A$259:$YR$285,MATCH($B15,'Aceite Virgen'!$A$259:$A$285,0),MATCH(I$5,'Aceite Virgen'!$A$259:$YR$259,0))</f>
        <v>4.5599999999999996</v>
      </c>
      <c r="J15" s="40">
        <f t="array" ref="J15">INDEX('Aceite Virgen'!$A$259:$YR$285,MATCH($B15,'Aceite Virgen'!$A$259:$A$285,0),MATCH(J$5,'Aceite Virgen'!$A$259:$YR$259,0))</f>
        <v>7.98</v>
      </c>
      <c r="K15" s="40">
        <f t="array" ref="K15">INDEX('Aceite Virgen'!$A$259:$YR$285,MATCH($B15,'Aceite Virgen'!$A$259:$A$285,0),MATCH(K$5,'Aceite Virgen'!$A$259:$YR$259,0))</f>
        <v>4.57</v>
      </c>
      <c r="L15" s="40">
        <f t="array" ref="L15">INDEX('Aceite Virgen'!$A$259:$YR$285,MATCH($B15,'Aceite Virgen'!$A$259:$A$285,0),MATCH(L$5,'Aceite Virgen'!$A$259:$YR$259,0))</f>
        <v>2.34</v>
      </c>
      <c r="M15" s="40">
        <f t="array" ref="M15">INDEX('Aceite Virgen'!$A$259:$YR$285,MATCH($B15,'Aceite Virgen'!$A$259:$A$285,0),MATCH(M$5,'Aceite Virgen'!$A$259:$YR$259,0))</f>
        <v>5.0500000000000007</v>
      </c>
      <c r="N15" s="40">
        <f t="array" ref="N15">INDEX('Aceite Virgen'!$A$259:$YR$285,MATCH($B15,'Aceite Virgen'!$A$259:$A$285,0),MATCH(N$5,'Aceite Virgen'!$A$259:$YR$259,0))</f>
        <v>4.78</v>
      </c>
      <c r="O15" s="40">
        <f t="array" ref="O15">INDEX('Aceite Virgen'!$A$259:$YR$285,MATCH($B15,'Aceite Virgen'!$A$259:$A$285,0),MATCH(O$5,'Aceite Virgen'!$A$259:$YR$259,0))</f>
        <v>2.6</v>
      </c>
      <c r="P15" s="40">
        <f t="array" ref="P15">INDEX('Aceite Virgen'!$A$259:$YR$285,MATCH($B15,'Aceite Virgen'!$A$259:$A$285,0),MATCH(P$5,'Aceite Virgen'!$A$259:$YR$259,0))</f>
        <v>1.9</v>
      </c>
    </row>
    <row r="16" spans="2:17" x14ac:dyDescent="0.3">
      <c r="B16" s="19">
        <f t="shared" si="1"/>
        <v>2.8</v>
      </c>
      <c r="C16" s="18">
        <f t="shared" si="2"/>
        <v>2.9</v>
      </c>
      <c r="E16" s="40">
        <f t="array" ref="E16">INDEX('Aceite Virgen'!$A$259:$YR$285,MATCH($B16,'Aceite Virgen'!$A$259:$A$285,0),MATCH(E$5,'Aceite Virgen'!$A$259:$YR$259,0))</f>
        <v>3.1300000000000003</v>
      </c>
      <c r="F16" s="40">
        <f t="array" ref="F16">INDEX('Aceite Virgen'!$A$259:$YR$285,MATCH($B16,'Aceite Virgen'!$A$259:$A$285,0),MATCH(F$5,'Aceite Virgen'!$A$259:$YR$259,0))</f>
        <v>2.5099999999999998</v>
      </c>
      <c r="G16" s="40">
        <f t="array" ref="G16">INDEX('Aceite Virgen'!$A$259:$YR$285,MATCH($B16,'Aceite Virgen'!$A$259:$A$285,0),MATCH(G$5,'Aceite Virgen'!$A$259:$YR$259,0))</f>
        <v>5.04</v>
      </c>
      <c r="H16" s="40">
        <f t="array" ref="H16">INDEX('Aceite Virgen'!$A$259:$YR$285,MATCH($B16,'Aceite Virgen'!$A$259:$A$285,0),MATCH(H$5,'Aceite Virgen'!$A$259:$YR$259,0))</f>
        <v>5.5</v>
      </c>
      <c r="I16" s="40">
        <f t="array" ref="I16">INDEX('Aceite Virgen'!$A$259:$YR$285,MATCH($B16,'Aceite Virgen'!$A$259:$A$285,0),MATCH(I$5,'Aceite Virgen'!$A$259:$YR$259,0))</f>
        <v>7.66</v>
      </c>
      <c r="J16" s="40">
        <f t="array" ref="J16">INDEX('Aceite Virgen'!$A$259:$YR$285,MATCH($B16,'Aceite Virgen'!$A$259:$A$285,0),MATCH(J$5,'Aceite Virgen'!$A$259:$YR$259,0))</f>
        <v>7.45</v>
      </c>
      <c r="K16" s="40">
        <f t="array" ref="K16">INDEX('Aceite Virgen'!$A$259:$YR$285,MATCH($B16,'Aceite Virgen'!$A$259:$A$285,0),MATCH(K$5,'Aceite Virgen'!$A$259:$YR$259,0))</f>
        <v>5.9</v>
      </c>
      <c r="L16" s="40">
        <f t="array" ref="L16">INDEX('Aceite Virgen'!$A$259:$YR$285,MATCH($B16,'Aceite Virgen'!$A$259:$A$285,0),MATCH(L$5,'Aceite Virgen'!$A$259:$YR$259,0))</f>
        <v>8.7100000000000009</v>
      </c>
      <c r="M16" s="40">
        <f t="array" ref="M16">INDEX('Aceite Virgen'!$A$259:$YR$285,MATCH($B16,'Aceite Virgen'!$A$259:$A$285,0),MATCH(M$5,'Aceite Virgen'!$A$259:$YR$259,0))</f>
        <v>8.6300000000000008</v>
      </c>
      <c r="N16" s="40">
        <f t="array" ref="N16">INDEX('Aceite Virgen'!$A$259:$YR$285,MATCH($B16,'Aceite Virgen'!$A$259:$A$285,0),MATCH(N$5,'Aceite Virgen'!$A$259:$YR$259,0))</f>
        <v>3.59</v>
      </c>
      <c r="O16" s="40">
        <f t="array" ref="O16">INDEX('Aceite Virgen'!$A$259:$YR$285,MATCH($B16,'Aceite Virgen'!$A$259:$A$285,0),MATCH(O$5,'Aceite Virgen'!$A$259:$YR$259,0))</f>
        <v>0.18</v>
      </c>
      <c r="P16" s="40">
        <f t="array" ref="P16">INDEX('Aceite Virgen'!$A$259:$YR$285,MATCH($B16,'Aceite Virgen'!$A$259:$A$285,0),MATCH(P$5,'Aceite Virgen'!$A$259:$YR$259,0))</f>
        <v>6.66</v>
      </c>
    </row>
    <row r="17" spans="2:16" x14ac:dyDescent="0.3">
      <c r="B17" s="19">
        <f t="shared" si="1"/>
        <v>2.9</v>
      </c>
      <c r="C17" s="18">
        <f t="shared" si="2"/>
        <v>3</v>
      </c>
      <c r="E17" s="40">
        <f t="array" ref="E17">INDEX('Aceite Virgen'!$A$259:$YR$285,MATCH($B17,'Aceite Virgen'!$A$259:$A$285,0),MATCH(E$5,'Aceite Virgen'!$A$259:$YR$259,0))</f>
        <v>9.99</v>
      </c>
      <c r="F17" s="40">
        <f t="array" ref="F17">INDEX('Aceite Virgen'!$A$259:$YR$285,MATCH($B17,'Aceite Virgen'!$A$259:$A$285,0),MATCH(F$5,'Aceite Virgen'!$A$259:$YR$259,0))</f>
        <v>6.84</v>
      </c>
      <c r="G17" s="40">
        <f t="array" ref="G17">INDEX('Aceite Virgen'!$A$259:$YR$285,MATCH($B17,'Aceite Virgen'!$A$259:$A$285,0),MATCH(G$5,'Aceite Virgen'!$A$259:$YR$259,0))</f>
        <v>10.709999999999999</v>
      </c>
      <c r="H17" s="40">
        <f t="array" ref="H17">INDEX('Aceite Virgen'!$A$259:$YR$285,MATCH($B17,'Aceite Virgen'!$A$259:$A$285,0),MATCH(H$5,'Aceite Virgen'!$A$259:$YR$259,0))</f>
        <v>14.52</v>
      </c>
      <c r="I17" s="40">
        <f t="array" ref="I17">INDEX('Aceite Virgen'!$A$259:$YR$285,MATCH($B17,'Aceite Virgen'!$A$259:$A$285,0),MATCH(I$5,'Aceite Virgen'!$A$259:$YR$259,0))</f>
        <v>23.73</v>
      </c>
      <c r="J17" s="40">
        <f t="array" ref="J17">INDEX('Aceite Virgen'!$A$259:$YR$285,MATCH($B17,'Aceite Virgen'!$A$259:$A$285,0),MATCH(J$5,'Aceite Virgen'!$A$259:$YR$259,0))</f>
        <v>13.4</v>
      </c>
      <c r="K17" s="40">
        <f t="array" ref="K17">INDEX('Aceite Virgen'!$A$259:$YR$285,MATCH($B17,'Aceite Virgen'!$A$259:$A$285,0),MATCH(K$5,'Aceite Virgen'!$A$259:$YR$259,0))</f>
        <v>16.21</v>
      </c>
      <c r="L17" s="40">
        <f t="array" ref="L17">INDEX('Aceite Virgen'!$A$259:$YR$285,MATCH($B17,'Aceite Virgen'!$A$259:$A$285,0),MATCH(L$5,'Aceite Virgen'!$A$259:$YR$259,0))</f>
        <v>17.560000000000002</v>
      </c>
      <c r="M17" s="40">
        <f t="array" ref="M17">INDEX('Aceite Virgen'!$A$259:$YR$285,MATCH($B17,'Aceite Virgen'!$A$259:$A$285,0),MATCH(M$5,'Aceite Virgen'!$A$259:$YR$259,0))</f>
        <v>12.34</v>
      </c>
      <c r="N17" s="40">
        <f t="array" ref="N17">INDEX('Aceite Virgen'!$A$259:$YR$285,MATCH($B17,'Aceite Virgen'!$A$259:$A$285,0),MATCH(N$5,'Aceite Virgen'!$A$259:$YR$259,0))</f>
        <v>12.84</v>
      </c>
      <c r="O17" s="40">
        <f t="array" ref="O17">INDEX('Aceite Virgen'!$A$259:$YR$285,MATCH($B17,'Aceite Virgen'!$A$259:$A$285,0),MATCH(O$5,'Aceite Virgen'!$A$259:$YR$259,0))</f>
        <v>3.26</v>
      </c>
      <c r="P17" s="40">
        <f t="array" ref="P17">INDEX('Aceite Virgen'!$A$259:$YR$285,MATCH($B17,'Aceite Virgen'!$A$259:$A$285,0),MATCH(P$5,'Aceite Virgen'!$A$259:$YR$259,0))</f>
        <v>1.8800000000000001</v>
      </c>
    </row>
    <row r="18" spans="2:16" x14ac:dyDescent="0.3">
      <c r="B18" s="19">
        <f t="shared" si="1"/>
        <v>3</v>
      </c>
      <c r="C18" s="18">
        <f t="shared" si="2"/>
        <v>3.1</v>
      </c>
      <c r="E18" s="40">
        <f t="array" ref="E18">INDEX('Aceite Virgen'!$A$259:$YR$285,MATCH($B18,'Aceite Virgen'!$A$259:$A$285,0),MATCH(E$5,'Aceite Virgen'!$A$259:$YR$259,0))</f>
        <v>3.19</v>
      </c>
      <c r="F18" s="40">
        <f t="array" ref="F18">INDEX('Aceite Virgen'!$A$259:$YR$285,MATCH($B18,'Aceite Virgen'!$A$259:$A$285,0),MATCH(F$5,'Aceite Virgen'!$A$259:$YR$259,0))</f>
        <v>2.4899999999999998</v>
      </c>
      <c r="G18" s="40">
        <f t="array" ref="G18">INDEX('Aceite Virgen'!$A$259:$YR$285,MATCH($B18,'Aceite Virgen'!$A$259:$A$285,0),MATCH(G$5,'Aceite Virgen'!$A$259:$YR$259,0))</f>
        <v>4.0199999999999996</v>
      </c>
      <c r="H18" s="40">
        <f t="array" ref="H18">INDEX('Aceite Virgen'!$A$259:$YR$285,MATCH($B18,'Aceite Virgen'!$A$259:$A$285,0),MATCH(H$5,'Aceite Virgen'!$A$259:$YR$259,0))</f>
        <v>4.5999999999999996</v>
      </c>
      <c r="I18" s="40">
        <f t="array" ref="I18">INDEX('Aceite Virgen'!$A$259:$YR$285,MATCH($B18,'Aceite Virgen'!$A$259:$A$285,0),MATCH(I$5,'Aceite Virgen'!$A$259:$YR$259,0))</f>
        <v>2.78</v>
      </c>
      <c r="J18" s="40">
        <f t="array" ref="J18">INDEX('Aceite Virgen'!$A$259:$YR$285,MATCH($B18,'Aceite Virgen'!$A$259:$A$285,0),MATCH(J$5,'Aceite Virgen'!$A$259:$YR$259,0))</f>
        <v>2.0300000000000002</v>
      </c>
      <c r="K18" s="40">
        <f t="array" ref="K18">INDEX('Aceite Virgen'!$A$259:$YR$285,MATCH($B18,'Aceite Virgen'!$A$259:$A$285,0),MATCH(K$5,'Aceite Virgen'!$A$259:$YR$259,0))</f>
        <v>0.52</v>
      </c>
      <c r="L18" s="40">
        <f t="array" ref="L18">INDEX('Aceite Virgen'!$A$259:$YR$285,MATCH($B18,'Aceite Virgen'!$A$259:$A$285,0),MATCH(L$5,'Aceite Virgen'!$A$259:$YR$259,0))</f>
        <v>0.1</v>
      </c>
      <c r="M18" s="40">
        <f t="array" ref="M18">INDEX('Aceite Virgen'!$A$259:$YR$285,MATCH($B18,'Aceite Virgen'!$A$259:$A$285,0),MATCH(M$5,'Aceite Virgen'!$A$259:$YR$259,0))</f>
        <v>0.18</v>
      </c>
      <c r="N18" s="40">
        <f t="array" ref="N18">INDEX('Aceite Virgen'!$A$259:$YR$285,MATCH($B18,'Aceite Virgen'!$A$259:$A$285,0),MATCH(N$5,'Aceite Virgen'!$A$259:$YR$259,0))</f>
        <v>0.61</v>
      </c>
      <c r="O18" s="40">
        <f t="array" ref="O18">INDEX('Aceite Virgen'!$A$259:$YR$285,MATCH($B18,'Aceite Virgen'!$A$259:$A$285,0),MATCH(O$5,'Aceite Virgen'!$A$259:$YR$259,0))</f>
        <v>0.43</v>
      </c>
      <c r="P18" s="40">
        <f t="array" ref="P18">INDEX('Aceite Virgen'!$A$259:$YR$285,MATCH($B18,'Aceite Virgen'!$A$259:$A$285,0),MATCH(P$5,'Aceite Virgen'!$A$259:$YR$259,0))</f>
        <v>0.69</v>
      </c>
    </row>
    <row r="19" spans="2:16" x14ac:dyDescent="0.3">
      <c r="B19" s="19">
        <f t="shared" si="1"/>
        <v>3.1</v>
      </c>
      <c r="C19" s="18">
        <f t="shared" si="2"/>
        <v>3.2</v>
      </c>
      <c r="E19" s="40">
        <f t="array" ref="E19">INDEX('Aceite Virgen'!$A$259:$YR$285,MATCH($B19,'Aceite Virgen'!$A$259:$A$285,0),MATCH(E$5,'Aceite Virgen'!$A$259:$YR$259,0))</f>
        <v>17.22</v>
      </c>
      <c r="F19" s="40">
        <f t="array" ref="F19">INDEX('Aceite Virgen'!$A$259:$YR$285,MATCH($B19,'Aceite Virgen'!$A$259:$A$285,0),MATCH(F$5,'Aceite Virgen'!$A$259:$YR$259,0))</f>
        <v>15.45</v>
      </c>
      <c r="G19" s="40">
        <f t="array" ref="G19">INDEX('Aceite Virgen'!$A$259:$YR$285,MATCH($B19,'Aceite Virgen'!$A$259:$A$285,0),MATCH(G$5,'Aceite Virgen'!$A$259:$YR$259,0))</f>
        <v>12.01</v>
      </c>
      <c r="H19" s="40">
        <f t="array" ref="H19">INDEX('Aceite Virgen'!$A$259:$YR$285,MATCH($B19,'Aceite Virgen'!$A$259:$A$285,0),MATCH(H$5,'Aceite Virgen'!$A$259:$YR$259,0))</f>
        <v>11.56</v>
      </c>
      <c r="I19" s="40">
        <f t="array" ref="I19">INDEX('Aceite Virgen'!$A$259:$YR$285,MATCH($B19,'Aceite Virgen'!$A$259:$A$285,0),MATCH(I$5,'Aceite Virgen'!$A$259:$YR$259,0))</f>
        <v>5.3900000000000006</v>
      </c>
      <c r="J19" s="40">
        <f t="array" ref="J19">INDEX('Aceite Virgen'!$A$259:$YR$285,MATCH($B19,'Aceite Virgen'!$A$259:$A$285,0),MATCH(J$5,'Aceite Virgen'!$A$259:$YR$259,0))</f>
        <v>5.84</v>
      </c>
      <c r="K19" s="40">
        <f t="array" ref="K19">INDEX('Aceite Virgen'!$A$259:$YR$285,MATCH($B19,'Aceite Virgen'!$A$259:$A$285,0),MATCH(K$5,'Aceite Virgen'!$A$259:$YR$259,0))</f>
        <v>9.0300000000000011</v>
      </c>
      <c r="L19" s="40">
        <f t="array" ref="L19">INDEX('Aceite Virgen'!$A$259:$YR$285,MATCH($B19,'Aceite Virgen'!$A$259:$A$285,0),MATCH(L$5,'Aceite Virgen'!$A$259:$YR$259,0))</f>
        <v>4.21</v>
      </c>
      <c r="M19" s="40">
        <f t="array" ref="M19">INDEX('Aceite Virgen'!$A$259:$YR$285,MATCH($B19,'Aceite Virgen'!$A$259:$A$285,0),MATCH(M$5,'Aceite Virgen'!$A$259:$YR$259,0))</f>
        <v>3.89</v>
      </c>
      <c r="N19" s="40">
        <f t="array" ref="N19">INDEX('Aceite Virgen'!$A$259:$YR$285,MATCH($B19,'Aceite Virgen'!$A$259:$A$285,0),MATCH(N$5,'Aceite Virgen'!$A$259:$YR$259,0))</f>
        <v>4.42</v>
      </c>
      <c r="O19" s="40">
        <f t="array" ref="O19">INDEX('Aceite Virgen'!$A$259:$YR$285,MATCH($B19,'Aceite Virgen'!$A$259:$A$285,0),MATCH(O$5,'Aceite Virgen'!$A$259:$YR$259,0))</f>
        <v>2.9699999999999998</v>
      </c>
      <c r="P19" s="40">
        <f t="array" ref="P19">INDEX('Aceite Virgen'!$A$259:$YR$285,MATCH($B19,'Aceite Virgen'!$A$259:$A$285,0),MATCH(P$5,'Aceite Virgen'!$A$259:$YR$259,0))</f>
        <v>2.8600000000000003</v>
      </c>
    </row>
    <row r="20" spans="2:16" x14ac:dyDescent="0.3">
      <c r="B20" s="19">
        <f t="shared" si="1"/>
        <v>3.2</v>
      </c>
      <c r="C20" s="18">
        <f t="shared" si="2"/>
        <v>3.3</v>
      </c>
      <c r="E20" s="40">
        <f t="array" ref="E20">INDEX('Aceite Virgen'!$A$259:$YR$285,MATCH($B20,'Aceite Virgen'!$A$259:$A$285,0),MATCH(E$5,'Aceite Virgen'!$A$259:$YR$259,0))</f>
        <v>0.42</v>
      </c>
      <c r="F20" s="40">
        <f t="array" ref="F20">INDEX('Aceite Virgen'!$A$259:$YR$285,MATCH($B20,'Aceite Virgen'!$A$259:$A$285,0),MATCH(F$5,'Aceite Virgen'!$A$259:$YR$259,0))</f>
        <v>0.28000000000000003</v>
      </c>
      <c r="G20" s="40">
        <f t="array" ref="G20">INDEX('Aceite Virgen'!$A$259:$YR$285,MATCH($B20,'Aceite Virgen'!$A$259:$A$285,0),MATCH(G$5,'Aceite Virgen'!$A$259:$YR$259,0))</f>
        <v>1.0900000000000001</v>
      </c>
      <c r="H20" s="40">
        <f t="array" ref="H20">INDEX('Aceite Virgen'!$A$259:$YR$285,MATCH($B20,'Aceite Virgen'!$A$259:$A$285,0),MATCH(H$5,'Aceite Virgen'!$A$259:$YR$259,0))</f>
        <v>15.030000000000001</v>
      </c>
      <c r="I20" s="40">
        <f t="array" ref="I20">INDEX('Aceite Virgen'!$A$259:$YR$285,MATCH($B20,'Aceite Virgen'!$A$259:$A$285,0),MATCH(I$5,'Aceite Virgen'!$A$259:$YR$259,0))</f>
        <v>20.95</v>
      </c>
      <c r="J20" s="40">
        <f t="array" ref="J20">INDEX('Aceite Virgen'!$A$259:$YR$285,MATCH($B20,'Aceite Virgen'!$A$259:$A$285,0),MATCH(J$5,'Aceite Virgen'!$A$259:$YR$259,0))</f>
        <v>20.53</v>
      </c>
      <c r="K20" s="40">
        <f t="array" ref="K20">INDEX('Aceite Virgen'!$A$259:$YR$285,MATCH($B20,'Aceite Virgen'!$A$259:$A$285,0),MATCH(K$5,'Aceite Virgen'!$A$259:$YR$259,0))</f>
        <v>24.22</v>
      </c>
      <c r="L20" s="40">
        <f t="array" ref="L20">INDEX('Aceite Virgen'!$A$259:$YR$285,MATCH($B20,'Aceite Virgen'!$A$259:$A$285,0),MATCH(L$5,'Aceite Virgen'!$A$259:$YR$259,0))</f>
        <v>22.12</v>
      </c>
      <c r="M20" s="40">
        <f t="array" ref="M20">INDEX('Aceite Virgen'!$A$259:$YR$285,MATCH($B20,'Aceite Virgen'!$A$259:$A$285,0),MATCH(M$5,'Aceite Virgen'!$A$259:$YR$259,0))</f>
        <v>20.73</v>
      </c>
      <c r="N20" s="40">
        <f t="array" ref="N20">INDEX('Aceite Virgen'!$A$259:$YR$285,MATCH($B20,'Aceite Virgen'!$A$259:$A$285,0),MATCH(N$5,'Aceite Virgen'!$A$259:$YR$259,0))</f>
        <v>21.74</v>
      </c>
      <c r="O20" s="40">
        <f t="array" ref="O20">INDEX('Aceite Virgen'!$A$259:$YR$285,MATCH($B20,'Aceite Virgen'!$A$259:$A$285,0),MATCH(O$5,'Aceite Virgen'!$A$259:$YR$259,0))</f>
        <v>17.46</v>
      </c>
      <c r="P20" s="40">
        <f t="array" ref="P20">INDEX('Aceite Virgen'!$A$259:$YR$285,MATCH($B20,'Aceite Virgen'!$A$259:$A$285,0),MATCH(P$5,'Aceite Virgen'!$A$259:$YR$259,0))</f>
        <v>22.060000000000002</v>
      </c>
    </row>
    <row r="21" spans="2:16" x14ac:dyDescent="0.3">
      <c r="B21" s="19">
        <f t="shared" si="1"/>
        <v>3.3</v>
      </c>
      <c r="C21" s="18">
        <f t="shared" si="2"/>
        <v>3.4</v>
      </c>
      <c r="E21" s="40">
        <f t="array" ref="E21">INDEX('Aceite Virgen'!$A$259:$YR$285,MATCH($B21,'Aceite Virgen'!$A$259:$A$285,0),MATCH(E$5,'Aceite Virgen'!$A$259:$YR$259,0))</f>
        <v>30.6</v>
      </c>
      <c r="F21" s="40">
        <f t="array" ref="F21">INDEX('Aceite Virgen'!$A$259:$YR$285,MATCH($B21,'Aceite Virgen'!$A$259:$A$285,0),MATCH(F$5,'Aceite Virgen'!$A$259:$YR$259,0))</f>
        <v>26.04</v>
      </c>
      <c r="G21" s="40">
        <f t="array" ref="G21">INDEX('Aceite Virgen'!$A$259:$YR$285,MATCH($B21,'Aceite Virgen'!$A$259:$A$285,0),MATCH(G$5,'Aceite Virgen'!$A$259:$YR$259,0))</f>
        <v>22.55</v>
      </c>
      <c r="H21" s="40">
        <f t="array" ref="H21">INDEX('Aceite Virgen'!$A$259:$YR$285,MATCH($B21,'Aceite Virgen'!$A$259:$A$285,0),MATCH(H$5,'Aceite Virgen'!$A$259:$YR$259,0))</f>
        <v>10.95</v>
      </c>
      <c r="I21" s="40">
        <f t="array" ref="I21">INDEX('Aceite Virgen'!$A$259:$YR$285,MATCH($B21,'Aceite Virgen'!$A$259:$A$285,0),MATCH(I$5,'Aceite Virgen'!$A$259:$YR$259,0))</f>
        <v>1.2</v>
      </c>
      <c r="J21" s="40">
        <f t="array" ref="J21">INDEX('Aceite Virgen'!$A$259:$YR$285,MATCH($B21,'Aceite Virgen'!$A$259:$A$285,0),MATCH(J$5,'Aceite Virgen'!$A$259:$YR$259,0))</f>
        <v>0.19</v>
      </c>
      <c r="K21" s="40">
        <f t="array" ref="K21">INDEX('Aceite Virgen'!$A$259:$YR$285,MATCH($B21,'Aceite Virgen'!$A$259:$A$285,0),MATCH(K$5,'Aceite Virgen'!$A$259:$YR$259,0))</f>
        <v>0.84</v>
      </c>
      <c r="L21" s="40">
        <f t="array" ref="L21">INDEX('Aceite Virgen'!$A$259:$YR$285,MATCH($B21,'Aceite Virgen'!$A$259:$A$285,0),MATCH(L$5,'Aceite Virgen'!$A$259:$YR$259,0))</f>
        <v>0.43</v>
      </c>
      <c r="M21" s="40">
        <f t="array" ref="M21">INDEX('Aceite Virgen'!$A$259:$YR$285,MATCH($B21,'Aceite Virgen'!$A$259:$A$285,0),MATCH(M$5,'Aceite Virgen'!$A$259:$YR$259,0))</f>
        <v>0.3</v>
      </c>
      <c r="N21" s="40">
        <f t="array" ref="N21">INDEX('Aceite Virgen'!$A$259:$YR$285,MATCH($B21,'Aceite Virgen'!$A$259:$A$285,0),MATCH(N$5,'Aceite Virgen'!$A$259:$YR$259,0))</f>
        <v>1.27</v>
      </c>
      <c r="O21" s="40">
        <f t="array" ref="O21">INDEX('Aceite Virgen'!$A$259:$YR$285,MATCH($B21,'Aceite Virgen'!$A$259:$A$285,0),MATCH(O$5,'Aceite Virgen'!$A$259:$YR$259,0))</f>
        <v>0.34</v>
      </c>
      <c r="P21" s="40">
        <f t="array" ref="P21">INDEX('Aceite Virgen'!$A$259:$YR$285,MATCH($B21,'Aceite Virgen'!$A$259:$A$285,0),MATCH(P$5,'Aceite Virgen'!$A$259:$YR$259,0))</f>
        <v>0</v>
      </c>
    </row>
    <row r="22" spans="2:16" x14ac:dyDescent="0.3">
      <c r="B22" s="19">
        <f t="shared" si="1"/>
        <v>3.4</v>
      </c>
      <c r="C22" s="18">
        <f t="shared" si="2"/>
        <v>3.5</v>
      </c>
      <c r="E22" s="40">
        <f t="array" ref="E22">INDEX('Aceite Virgen'!$A$259:$YR$285,MATCH($B22,'Aceite Virgen'!$A$259:$A$285,0),MATCH(E$5,'Aceite Virgen'!$A$259:$YR$259,0))</f>
        <v>1.8099999999999998</v>
      </c>
      <c r="F22" s="40">
        <f t="array" ref="F22">INDEX('Aceite Virgen'!$A$259:$YR$285,MATCH($B22,'Aceite Virgen'!$A$259:$A$285,0),MATCH(F$5,'Aceite Virgen'!$A$259:$YR$259,0))</f>
        <v>2.13</v>
      </c>
      <c r="G22" s="40">
        <f t="array" ref="G22">INDEX('Aceite Virgen'!$A$259:$YR$285,MATCH($B22,'Aceite Virgen'!$A$259:$A$285,0),MATCH(G$5,'Aceite Virgen'!$A$259:$YR$259,0))</f>
        <v>0.57999999999999996</v>
      </c>
      <c r="H22" s="40">
        <f t="array" ref="H22">INDEX('Aceite Virgen'!$A$259:$YR$285,MATCH($B22,'Aceite Virgen'!$A$259:$A$285,0),MATCH(H$5,'Aceite Virgen'!$A$259:$YR$259,0))</f>
        <v>0.24</v>
      </c>
      <c r="I22" s="40">
        <f t="array" ref="I22">INDEX('Aceite Virgen'!$A$259:$YR$285,MATCH($B22,'Aceite Virgen'!$A$259:$A$285,0),MATCH(I$5,'Aceite Virgen'!$A$259:$YR$259,0))</f>
        <v>0.85000000000000009</v>
      </c>
      <c r="J22" s="40">
        <f t="array" ref="J22">INDEX('Aceite Virgen'!$A$259:$YR$285,MATCH($B22,'Aceite Virgen'!$A$259:$A$285,0),MATCH(J$5,'Aceite Virgen'!$A$259:$YR$259,0))</f>
        <v>0.39</v>
      </c>
      <c r="K22" s="40">
        <f t="array" ref="K22">INDEX('Aceite Virgen'!$A$259:$YR$285,MATCH($B22,'Aceite Virgen'!$A$259:$A$285,0),MATCH(K$5,'Aceite Virgen'!$A$259:$YR$259,0))</f>
        <v>1.3599999999999999</v>
      </c>
      <c r="L22" s="40">
        <f t="array" ref="L22">INDEX('Aceite Virgen'!$A$259:$YR$285,MATCH($B22,'Aceite Virgen'!$A$259:$A$285,0),MATCH(L$5,'Aceite Virgen'!$A$259:$YR$259,0))</f>
        <v>3.75</v>
      </c>
      <c r="M22" s="40">
        <f t="array" ref="M22">INDEX('Aceite Virgen'!$A$259:$YR$285,MATCH($B22,'Aceite Virgen'!$A$259:$A$285,0),MATCH(M$5,'Aceite Virgen'!$A$259:$YR$259,0))</f>
        <v>0.71</v>
      </c>
      <c r="N22" s="40">
        <f t="array" ref="N22">INDEX('Aceite Virgen'!$A$259:$YR$285,MATCH($B22,'Aceite Virgen'!$A$259:$A$285,0),MATCH(N$5,'Aceite Virgen'!$A$259:$YR$259,0))</f>
        <v>3.45</v>
      </c>
      <c r="O22" s="40">
        <f t="array" ref="O22">INDEX('Aceite Virgen'!$A$259:$YR$285,MATCH($B22,'Aceite Virgen'!$A$259:$A$285,0),MATCH(O$5,'Aceite Virgen'!$A$259:$YR$259,0))</f>
        <v>0.73</v>
      </c>
      <c r="P22" s="40">
        <f t="array" ref="P22">INDEX('Aceite Virgen'!$A$259:$YR$285,MATCH($B22,'Aceite Virgen'!$A$259:$A$285,0),MATCH(P$5,'Aceite Virgen'!$A$259:$YR$259,0))</f>
        <v>0.21</v>
      </c>
    </row>
    <row r="23" spans="2:16" x14ac:dyDescent="0.3">
      <c r="B23" s="19">
        <f t="shared" si="1"/>
        <v>3.5</v>
      </c>
      <c r="C23" s="18">
        <f t="shared" si="2"/>
        <v>3.6</v>
      </c>
      <c r="E23" s="40">
        <f t="array" ref="E23">INDEX('Aceite Virgen'!$A$259:$YR$285,MATCH($B23,'Aceite Virgen'!$A$259:$A$285,0),MATCH(E$5,'Aceite Virgen'!$A$259:$YR$259,0))</f>
        <v>2.82</v>
      </c>
      <c r="F23" s="40">
        <f t="array" ref="F23">INDEX('Aceite Virgen'!$A$259:$YR$285,MATCH($B23,'Aceite Virgen'!$A$259:$A$285,0),MATCH(F$5,'Aceite Virgen'!$A$259:$YR$259,0))</f>
        <v>1.57</v>
      </c>
      <c r="G23" s="40">
        <f t="array" ref="G23">INDEX('Aceite Virgen'!$A$259:$YR$285,MATCH($B23,'Aceite Virgen'!$A$259:$A$285,0),MATCH(G$5,'Aceite Virgen'!$A$259:$YR$259,0))</f>
        <v>1.5299999999999998</v>
      </c>
      <c r="H23" s="40">
        <f t="array" ref="H23">INDEX('Aceite Virgen'!$A$259:$YR$285,MATCH($B23,'Aceite Virgen'!$A$259:$A$285,0),MATCH(H$5,'Aceite Virgen'!$A$259:$YR$259,0))</f>
        <v>0.98</v>
      </c>
      <c r="I23" s="40">
        <f t="array" ref="I23">INDEX('Aceite Virgen'!$A$259:$YR$285,MATCH($B23,'Aceite Virgen'!$A$259:$A$285,0),MATCH(I$5,'Aceite Virgen'!$A$259:$YR$259,0))</f>
        <v>2.48</v>
      </c>
      <c r="J23" s="40">
        <f t="array" ref="J23">INDEX('Aceite Virgen'!$A$259:$YR$285,MATCH($B23,'Aceite Virgen'!$A$259:$A$285,0),MATCH(J$5,'Aceite Virgen'!$A$259:$YR$259,0))</f>
        <v>3.7600000000000002</v>
      </c>
      <c r="K23" s="40">
        <f t="array" ref="K23">INDEX('Aceite Virgen'!$A$259:$YR$285,MATCH($B23,'Aceite Virgen'!$A$259:$A$285,0),MATCH(K$5,'Aceite Virgen'!$A$259:$YR$259,0))</f>
        <v>3.5300000000000002</v>
      </c>
      <c r="L23" s="40">
        <f t="array" ref="L23">INDEX('Aceite Virgen'!$A$259:$YR$285,MATCH($B23,'Aceite Virgen'!$A$259:$A$285,0),MATCH(L$5,'Aceite Virgen'!$A$259:$YR$259,0))</f>
        <v>3.82</v>
      </c>
      <c r="M23" s="40">
        <f t="array" ref="M23">INDEX('Aceite Virgen'!$A$259:$YR$285,MATCH($B23,'Aceite Virgen'!$A$259:$A$285,0),MATCH(M$5,'Aceite Virgen'!$A$259:$YR$259,0))</f>
        <v>3.19</v>
      </c>
      <c r="N23" s="40">
        <f t="array" ref="N23">INDEX('Aceite Virgen'!$A$259:$YR$285,MATCH($B23,'Aceite Virgen'!$A$259:$A$285,0),MATCH(N$5,'Aceite Virgen'!$A$259:$YR$259,0))</f>
        <v>2.5499999999999998</v>
      </c>
      <c r="O23" s="40">
        <f t="array" ref="O23">INDEX('Aceite Virgen'!$A$259:$YR$285,MATCH($B23,'Aceite Virgen'!$A$259:$A$285,0),MATCH(O$5,'Aceite Virgen'!$A$259:$YR$259,0))</f>
        <v>2.46</v>
      </c>
      <c r="P23" s="40">
        <f t="array" ref="P23">INDEX('Aceite Virgen'!$A$259:$YR$285,MATCH($B23,'Aceite Virgen'!$A$259:$A$285,0),MATCH(P$5,'Aceite Virgen'!$A$259:$YR$259,0))</f>
        <v>4.18</v>
      </c>
    </row>
    <row r="24" spans="2:16" x14ac:dyDescent="0.3">
      <c r="B24" s="19">
        <f t="shared" si="1"/>
        <v>3.6</v>
      </c>
      <c r="C24" s="18">
        <f t="shared" si="2"/>
        <v>3.7</v>
      </c>
      <c r="E24" s="40">
        <f t="array" ref="E24">INDEX('Aceite Virgen'!$A$259:$YR$285,MATCH($B24,'Aceite Virgen'!$A$259:$A$285,0),MATCH(E$5,'Aceite Virgen'!$A$259:$YR$259,0))</f>
        <v>0.96</v>
      </c>
      <c r="F24" s="40">
        <f t="array" ref="F24">INDEX('Aceite Virgen'!$A$259:$YR$285,MATCH($B24,'Aceite Virgen'!$A$259:$A$285,0),MATCH(F$5,'Aceite Virgen'!$A$259:$YR$259,0))</f>
        <v>2.21</v>
      </c>
      <c r="G24" s="40">
        <f t="array" ref="G24">INDEX('Aceite Virgen'!$A$259:$YR$285,MATCH($B24,'Aceite Virgen'!$A$259:$A$285,0),MATCH(G$5,'Aceite Virgen'!$A$259:$YR$259,0))</f>
        <v>2.9000000000000004</v>
      </c>
      <c r="H24" s="40">
        <f t="array" ref="H24">INDEX('Aceite Virgen'!$A$259:$YR$285,MATCH($B24,'Aceite Virgen'!$A$259:$A$285,0),MATCH(H$5,'Aceite Virgen'!$A$259:$YR$259,0))</f>
        <v>4.1899999999999995</v>
      </c>
      <c r="I24" s="40">
        <f t="array" ref="I24">INDEX('Aceite Virgen'!$A$259:$YR$285,MATCH($B24,'Aceite Virgen'!$A$259:$A$285,0),MATCH(I$5,'Aceite Virgen'!$A$259:$YR$259,0))</f>
        <v>3.64</v>
      </c>
      <c r="J24" s="40">
        <f t="array" ref="J24">INDEX('Aceite Virgen'!$A$259:$YR$285,MATCH($B24,'Aceite Virgen'!$A$259:$A$285,0),MATCH(J$5,'Aceite Virgen'!$A$259:$YR$259,0))</f>
        <v>0.96</v>
      </c>
      <c r="K24" s="40">
        <f t="array" ref="K24">INDEX('Aceite Virgen'!$A$259:$YR$285,MATCH($B24,'Aceite Virgen'!$A$259:$A$285,0),MATCH(K$5,'Aceite Virgen'!$A$259:$YR$259,0))</f>
        <v>0.52</v>
      </c>
      <c r="L24" s="40">
        <f t="array" ref="L24">INDEX('Aceite Virgen'!$A$259:$YR$285,MATCH($B24,'Aceite Virgen'!$A$259:$A$285,0),MATCH(L$5,'Aceite Virgen'!$A$259:$YR$259,0))</f>
        <v>0.5</v>
      </c>
      <c r="M24" s="40">
        <f t="array" ref="M24">INDEX('Aceite Virgen'!$A$259:$YR$285,MATCH($B24,'Aceite Virgen'!$A$259:$A$285,0),MATCH(M$5,'Aceite Virgen'!$A$259:$YR$259,0))</f>
        <v>1.95</v>
      </c>
      <c r="N24" s="40">
        <f t="array" ref="N24">INDEX('Aceite Virgen'!$A$259:$YR$285,MATCH($B24,'Aceite Virgen'!$A$259:$A$285,0),MATCH(N$5,'Aceite Virgen'!$A$259:$YR$259,0))</f>
        <v>0.73</v>
      </c>
      <c r="O24" s="40">
        <f t="array" ref="O24">INDEX('Aceite Virgen'!$A$259:$YR$285,MATCH($B24,'Aceite Virgen'!$A$259:$A$285,0),MATCH(O$5,'Aceite Virgen'!$A$259:$YR$259,0))</f>
        <v>2.21</v>
      </c>
      <c r="P24" s="40">
        <f t="array" ref="P24">INDEX('Aceite Virgen'!$A$259:$YR$285,MATCH($B24,'Aceite Virgen'!$A$259:$A$285,0),MATCH(P$5,'Aceite Virgen'!$A$259:$YR$259,0))</f>
        <v>1.24</v>
      </c>
    </row>
    <row r="25" spans="2:16" x14ac:dyDescent="0.3">
      <c r="B25" s="19">
        <f t="shared" si="1"/>
        <v>3.7</v>
      </c>
      <c r="C25" s="18">
        <f t="shared" si="2"/>
        <v>3.8</v>
      </c>
      <c r="E25" s="40">
        <f t="array" ref="E25">INDEX('Aceite Virgen'!$A$259:$YR$285,MATCH($B25,'Aceite Virgen'!$A$259:$A$285,0),MATCH(E$5,'Aceite Virgen'!$A$259:$YR$259,0))</f>
        <v>3.03</v>
      </c>
      <c r="F25" s="40">
        <f t="array" ref="F25">INDEX('Aceite Virgen'!$A$259:$YR$285,MATCH($B25,'Aceite Virgen'!$A$259:$A$285,0),MATCH(F$5,'Aceite Virgen'!$A$259:$YR$259,0))</f>
        <v>2.35</v>
      </c>
      <c r="G25" s="40">
        <f t="array" ref="G25">INDEX('Aceite Virgen'!$A$259:$YR$285,MATCH($B25,'Aceite Virgen'!$A$259:$A$285,0),MATCH(G$5,'Aceite Virgen'!$A$259:$YR$259,0))</f>
        <v>1.63</v>
      </c>
      <c r="H25" s="40">
        <f t="array" ref="H25">INDEX('Aceite Virgen'!$A$259:$YR$285,MATCH($B25,'Aceite Virgen'!$A$259:$A$285,0),MATCH(H$5,'Aceite Virgen'!$A$259:$YR$259,0))</f>
        <v>1.05</v>
      </c>
      <c r="I25" s="40">
        <f t="array" ref="I25">INDEX('Aceite Virgen'!$A$259:$YR$285,MATCH($B25,'Aceite Virgen'!$A$259:$A$285,0),MATCH(I$5,'Aceite Virgen'!$A$259:$YR$259,0))</f>
        <v>0.90999999999999992</v>
      </c>
      <c r="J25" s="40">
        <f t="array" ref="J25">INDEX('Aceite Virgen'!$A$259:$YR$285,MATCH($B25,'Aceite Virgen'!$A$259:$A$285,0),MATCH(J$5,'Aceite Virgen'!$A$259:$YR$259,0))</f>
        <v>0.46</v>
      </c>
      <c r="K25" s="40">
        <f t="array" ref="K25">INDEX('Aceite Virgen'!$A$259:$YR$285,MATCH($B25,'Aceite Virgen'!$A$259:$A$285,0),MATCH(K$5,'Aceite Virgen'!$A$259:$YR$259,0))</f>
        <v>0.15</v>
      </c>
      <c r="L25" s="40">
        <f t="array" ref="L25">INDEX('Aceite Virgen'!$A$259:$YR$285,MATCH($B25,'Aceite Virgen'!$A$259:$A$285,0),MATCH(L$5,'Aceite Virgen'!$A$259:$YR$259,0))</f>
        <v>0.38</v>
      </c>
      <c r="M25" s="40">
        <f t="array" ref="M25">INDEX('Aceite Virgen'!$A$259:$YR$285,MATCH($B25,'Aceite Virgen'!$A$259:$A$285,0),MATCH(M$5,'Aceite Virgen'!$A$259:$YR$259,0))</f>
        <v>0.15</v>
      </c>
      <c r="N25" s="40">
        <f t="array" ref="N25">INDEX('Aceite Virgen'!$A$259:$YR$285,MATCH($B25,'Aceite Virgen'!$A$259:$A$285,0),MATCH(N$5,'Aceite Virgen'!$A$259:$YR$259,0))</f>
        <v>0</v>
      </c>
      <c r="O25" s="40">
        <f t="array" ref="O25">INDEX('Aceite Virgen'!$A$259:$YR$285,MATCH($B25,'Aceite Virgen'!$A$259:$A$285,0),MATCH(O$5,'Aceite Virgen'!$A$259:$YR$259,0))</f>
        <v>1.65</v>
      </c>
      <c r="P25" s="40">
        <f t="array" ref="P25">INDEX('Aceite Virgen'!$A$259:$YR$285,MATCH($B25,'Aceite Virgen'!$A$259:$A$285,0),MATCH(P$5,'Aceite Virgen'!$A$259:$YR$259,0))</f>
        <v>0.91</v>
      </c>
    </row>
    <row r="26" spans="2:16" x14ac:dyDescent="0.3">
      <c r="B26" s="19">
        <f t="shared" si="1"/>
        <v>3.8</v>
      </c>
      <c r="C26" s="18">
        <f t="shared" si="2"/>
        <v>3.9</v>
      </c>
      <c r="E26" s="40">
        <f t="array" ref="E26">INDEX('Aceite Virgen'!$A$259:$YR$285,MATCH($B26,'Aceite Virgen'!$A$259:$A$285,0),MATCH(E$5,'Aceite Virgen'!$A$259:$YR$259,0))</f>
        <v>0.94</v>
      </c>
      <c r="F26" s="40">
        <f t="array" ref="F26">INDEX('Aceite Virgen'!$A$259:$YR$285,MATCH($B26,'Aceite Virgen'!$A$259:$A$285,0),MATCH(F$5,'Aceite Virgen'!$A$259:$YR$259,0))</f>
        <v>0.8600000000000001</v>
      </c>
      <c r="G26" s="40">
        <f t="array" ref="G26">INDEX('Aceite Virgen'!$A$259:$YR$285,MATCH($B26,'Aceite Virgen'!$A$259:$A$285,0),MATCH(G$5,'Aceite Virgen'!$A$259:$YR$259,0))</f>
        <v>0</v>
      </c>
      <c r="H26" s="40">
        <f t="array" ref="H26">INDEX('Aceite Virgen'!$A$259:$YR$285,MATCH($B26,'Aceite Virgen'!$A$259:$A$285,0),MATCH(H$5,'Aceite Virgen'!$A$259:$YR$259,0))</f>
        <v>0.42000000000000004</v>
      </c>
      <c r="I26" s="40">
        <f t="array" ref="I26">INDEX('Aceite Virgen'!$A$259:$YR$285,MATCH($B26,'Aceite Virgen'!$A$259:$A$285,0),MATCH(I$5,'Aceite Virgen'!$A$259:$YR$259,0))</f>
        <v>0</v>
      </c>
      <c r="J26" s="40">
        <f t="array" ref="J26">INDEX('Aceite Virgen'!$A$259:$YR$285,MATCH($B26,'Aceite Virgen'!$A$259:$A$285,0),MATCH(J$5,'Aceite Virgen'!$A$259:$YR$259,0))</f>
        <v>1.1100000000000001</v>
      </c>
      <c r="K26" s="40">
        <f t="array" ref="K26">INDEX('Aceite Virgen'!$A$259:$YR$285,MATCH($B26,'Aceite Virgen'!$A$259:$A$285,0),MATCH(K$5,'Aceite Virgen'!$A$259:$YR$259,0))</f>
        <v>0</v>
      </c>
      <c r="L26" s="40">
        <f t="array" ref="L26">INDEX('Aceite Virgen'!$A$259:$YR$285,MATCH($B26,'Aceite Virgen'!$A$259:$A$285,0),MATCH(L$5,'Aceite Virgen'!$A$259:$YR$259,0))</f>
        <v>0</v>
      </c>
      <c r="M26" s="40">
        <f t="array" ref="M26">INDEX('Aceite Virgen'!$A$259:$YR$285,MATCH($B26,'Aceite Virgen'!$A$259:$A$285,0),MATCH(M$5,'Aceite Virgen'!$A$259:$YR$259,0))</f>
        <v>0</v>
      </c>
      <c r="N26" s="40">
        <f t="array" ref="N26">INDEX('Aceite Virgen'!$A$259:$YR$285,MATCH($B26,'Aceite Virgen'!$A$259:$A$285,0),MATCH(N$5,'Aceite Virgen'!$A$259:$YR$259,0))</f>
        <v>0</v>
      </c>
      <c r="O26" s="40">
        <f t="array" ref="O26">INDEX('Aceite Virgen'!$A$259:$YR$285,MATCH($B26,'Aceite Virgen'!$A$259:$A$285,0),MATCH(O$5,'Aceite Virgen'!$A$259:$YR$259,0))</f>
        <v>0.1</v>
      </c>
      <c r="P26" s="40">
        <f t="array" ref="P26">INDEX('Aceite Virgen'!$A$259:$YR$285,MATCH($B26,'Aceite Virgen'!$A$259:$A$285,0),MATCH(P$5,'Aceite Virgen'!$A$259:$YR$259,0))</f>
        <v>0</v>
      </c>
    </row>
    <row r="27" spans="2:16" x14ac:dyDescent="0.3">
      <c r="B27" s="19">
        <f t="shared" si="1"/>
        <v>3.9</v>
      </c>
      <c r="C27" s="18">
        <f t="shared" si="2"/>
        <v>4</v>
      </c>
      <c r="E27" s="40">
        <f t="array" ref="E27">INDEX('Aceite Virgen'!$A$259:$YR$285,MATCH($B27,'Aceite Virgen'!$A$259:$A$285,0),MATCH(E$5,'Aceite Virgen'!$A$259:$YR$259,0))</f>
        <v>0.56000000000000005</v>
      </c>
      <c r="F27" s="40">
        <f t="array" ref="F27">INDEX('Aceite Virgen'!$A$259:$YR$285,MATCH($B27,'Aceite Virgen'!$A$259:$A$285,0),MATCH(F$5,'Aceite Virgen'!$A$259:$YR$259,0))</f>
        <v>1.02</v>
      </c>
      <c r="G27" s="40">
        <f t="array" ref="G27">INDEX('Aceite Virgen'!$A$259:$YR$285,MATCH($B27,'Aceite Virgen'!$A$259:$A$285,0),MATCH(G$5,'Aceite Virgen'!$A$259:$YR$259,0))</f>
        <v>1.01</v>
      </c>
      <c r="H27" s="40">
        <f t="array" ref="H27">INDEX('Aceite Virgen'!$A$259:$YR$285,MATCH($B27,'Aceite Virgen'!$A$259:$A$285,0),MATCH(H$5,'Aceite Virgen'!$A$259:$YR$259,0))</f>
        <v>0.09</v>
      </c>
      <c r="I27" s="40">
        <f t="array" ref="I27">INDEX('Aceite Virgen'!$A$259:$YR$285,MATCH($B27,'Aceite Virgen'!$A$259:$A$285,0),MATCH(I$5,'Aceite Virgen'!$A$259:$YR$259,0))</f>
        <v>0.6</v>
      </c>
      <c r="J27" s="40">
        <f t="array" ref="J27">INDEX('Aceite Virgen'!$A$259:$YR$285,MATCH($B27,'Aceite Virgen'!$A$259:$A$285,0),MATCH(J$5,'Aceite Virgen'!$A$259:$YR$259,0))</f>
        <v>0.85999999999999988</v>
      </c>
      <c r="K27" s="40">
        <f t="array" ref="K27">INDEX('Aceite Virgen'!$A$259:$YR$285,MATCH($B27,'Aceite Virgen'!$A$259:$A$285,0),MATCH(K$5,'Aceite Virgen'!$A$259:$YR$259,0))</f>
        <v>6.21</v>
      </c>
      <c r="L27" s="40">
        <f t="array" ref="L27">INDEX('Aceite Virgen'!$A$259:$YR$285,MATCH($B27,'Aceite Virgen'!$A$259:$A$285,0),MATCH(L$5,'Aceite Virgen'!$A$259:$YR$259,0))</f>
        <v>0.92</v>
      </c>
      <c r="M27" s="40">
        <f t="array" ref="M27">INDEX('Aceite Virgen'!$A$259:$YR$285,MATCH($B27,'Aceite Virgen'!$A$259:$A$285,0),MATCH(M$5,'Aceite Virgen'!$A$259:$YR$259,0))</f>
        <v>4.71</v>
      </c>
      <c r="N27" s="40">
        <f t="array" ref="N27">INDEX('Aceite Virgen'!$A$259:$YR$285,MATCH($B27,'Aceite Virgen'!$A$259:$A$285,0),MATCH(N$5,'Aceite Virgen'!$A$259:$YR$259,0))</f>
        <v>8.4499999999999993</v>
      </c>
      <c r="O27" s="40">
        <f t="array" ref="O27">INDEX('Aceite Virgen'!$A$259:$YR$285,MATCH($B27,'Aceite Virgen'!$A$259:$A$285,0),MATCH(O$5,'Aceite Virgen'!$A$259:$YR$259,0))</f>
        <v>10.450000000000001</v>
      </c>
      <c r="P27" s="40">
        <f t="array" ref="P27">INDEX('Aceite Virgen'!$A$259:$YR$285,MATCH($B27,'Aceite Virgen'!$A$259:$A$285,0),MATCH(P$5,'Aceite Virgen'!$A$259:$YR$259,0))</f>
        <v>11.98</v>
      </c>
    </row>
    <row r="28" spans="2:16" x14ac:dyDescent="0.3">
      <c r="B28" s="19">
        <f t="shared" si="1"/>
        <v>4</v>
      </c>
      <c r="C28" s="18">
        <f t="shared" si="2"/>
        <v>4.0999999999999996</v>
      </c>
      <c r="E28" s="40">
        <f t="array" ref="E28">INDEX('Aceite Virgen'!$A$259:$YR$285,MATCH($B28,'Aceite Virgen'!$A$259:$A$285,0),MATCH(E$5,'Aceite Virgen'!$A$259:$YR$259,0))</f>
        <v>1.31</v>
      </c>
      <c r="F28" s="40">
        <f t="array" ref="F28">INDEX('Aceite Virgen'!$A$259:$YR$285,MATCH($B28,'Aceite Virgen'!$A$259:$A$285,0),MATCH(F$5,'Aceite Virgen'!$A$259:$YR$259,0))</f>
        <v>0.62</v>
      </c>
      <c r="G28" s="40">
        <f t="array" ref="G28">INDEX('Aceite Virgen'!$A$259:$YR$285,MATCH($B28,'Aceite Virgen'!$A$259:$A$285,0),MATCH(G$5,'Aceite Virgen'!$A$259:$YR$259,0))</f>
        <v>0.38</v>
      </c>
      <c r="H28" s="40">
        <f t="array" ref="H28">INDEX('Aceite Virgen'!$A$259:$YR$285,MATCH($B28,'Aceite Virgen'!$A$259:$A$285,0),MATCH(H$5,'Aceite Virgen'!$A$259:$YR$259,0))</f>
        <v>1.5</v>
      </c>
      <c r="I28" s="40">
        <f t="array" ref="I28">INDEX('Aceite Virgen'!$A$259:$YR$285,MATCH($B28,'Aceite Virgen'!$A$259:$A$285,0),MATCH(I$5,'Aceite Virgen'!$A$259:$YR$259,0))</f>
        <v>0</v>
      </c>
      <c r="J28" s="40">
        <f t="array" ref="J28">INDEX('Aceite Virgen'!$A$259:$YR$285,MATCH($B28,'Aceite Virgen'!$A$259:$A$285,0),MATCH(J$5,'Aceite Virgen'!$A$259:$YR$259,0))</f>
        <v>0.34</v>
      </c>
      <c r="K28" s="40">
        <f t="array" ref="K28">INDEX('Aceite Virgen'!$A$259:$YR$285,MATCH($B28,'Aceite Virgen'!$A$259:$A$285,0),MATCH(K$5,'Aceite Virgen'!$A$259:$YR$259,0))</f>
        <v>0</v>
      </c>
      <c r="L28" s="40">
        <f t="array" ref="L28">INDEX('Aceite Virgen'!$A$259:$YR$285,MATCH($B28,'Aceite Virgen'!$A$259:$A$285,0),MATCH(L$5,'Aceite Virgen'!$A$259:$YR$259,0))</f>
        <v>0.48</v>
      </c>
      <c r="M28" s="40">
        <f t="array" ref="M28">INDEX('Aceite Virgen'!$A$259:$YR$285,MATCH($B28,'Aceite Virgen'!$A$259:$A$285,0),MATCH(M$5,'Aceite Virgen'!$A$259:$YR$259,0))</f>
        <v>0.16</v>
      </c>
      <c r="N28" s="40">
        <f t="array" ref="N28">INDEX('Aceite Virgen'!$A$259:$YR$285,MATCH($B28,'Aceite Virgen'!$A$259:$A$285,0),MATCH(N$5,'Aceite Virgen'!$A$259:$YR$259,0))</f>
        <v>1.75</v>
      </c>
      <c r="O28" s="40">
        <f t="array" ref="O28">INDEX('Aceite Virgen'!$A$259:$YR$285,MATCH($B28,'Aceite Virgen'!$A$259:$A$285,0),MATCH(O$5,'Aceite Virgen'!$A$259:$YR$259,0))</f>
        <v>0</v>
      </c>
      <c r="P28" s="40">
        <f t="array" ref="P28">INDEX('Aceite Virgen'!$A$259:$YR$285,MATCH($B28,'Aceite Virgen'!$A$259:$A$285,0),MATCH(P$5,'Aceite Virgen'!$A$259:$YR$259,0))</f>
        <v>0.32</v>
      </c>
    </row>
    <row r="29" spans="2:16" x14ac:dyDescent="0.3">
      <c r="B29" s="19">
        <f t="shared" si="1"/>
        <v>4.0999999999999996</v>
      </c>
      <c r="C29" s="18">
        <f t="shared" si="2"/>
        <v>4.2</v>
      </c>
      <c r="E29" s="40">
        <f t="array" ref="E29">INDEX('Aceite Virgen'!$A$259:$YR$285,MATCH($B29,'Aceite Virgen'!$A$259:$A$285,0),MATCH(E$5,'Aceite Virgen'!$A$259:$YR$259,0))</f>
        <v>0</v>
      </c>
      <c r="F29" s="40">
        <f t="array" ref="F29">INDEX('Aceite Virgen'!$A$259:$YR$285,MATCH($B29,'Aceite Virgen'!$A$259:$A$285,0),MATCH(F$5,'Aceite Virgen'!$A$259:$YR$259,0))</f>
        <v>0</v>
      </c>
      <c r="G29" s="40">
        <f t="array" ref="G29">INDEX('Aceite Virgen'!$A$259:$YR$285,MATCH($B29,'Aceite Virgen'!$A$259:$A$285,0),MATCH(G$5,'Aceite Virgen'!$A$259:$YR$259,0))</f>
        <v>0.34</v>
      </c>
      <c r="H29" s="40">
        <f t="array" ref="H29">INDEX('Aceite Virgen'!$A$259:$YR$285,MATCH($B29,'Aceite Virgen'!$A$259:$A$285,0),MATCH(H$5,'Aceite Virgen'!$A$259:$YR$259,0))</f>
        <v>1.82</v>
      </c>
      <c r="I29" s="40">
        <f t="array" ref="I29">INDEX('Aceite Virgen'!$A$259:$YR$285,MATCH($B29,'Aceite Virgen'!$A$259:$A$285,0),MATCH(I$5,'Aceite Virgen'!$A$259:$YR$259,0))</f>
        <v>0.12</v>
      </c>
      <c r="J29" s="40">
        <f t="array" ref="J29">INDEX('Aceite Virgen'!$A$259:$YR$285,MATCH($B29,'Aceite Virgen'!$A$259:$A$285,0),MATCH(J$5,'Aceite Virgen'!$A$259:$YR$259,0))</f>
        <v>0.76</v>
      </c>
      <c r="K29" s="40">
        <f t="array" ref="K29">INDEX('Aceite Virgen'!$A$259:$YR$285,MATCH($B29,'Aceite Virgen'!$A$259:$A$285,0),MATCH(K$5,'Aceite Virgen'!$A$259:$YR$259,0))</f>
        <v>0.38</v>
      </c>
      <c r="L29" s="40">
        <f t="array" ref="L29">INDEX('Aceite Virgen'!$A$259:$YR$285,MATCH($B29,'Aceite Virgen'!$A$259:$A$285,0),MATCH(L$5,'Aceite Virgen'!$A$259:$YR$259,0))</f>
        <v>1.02</v>
      </c>
      <c r="M29" s="40">
        <f t="array" ref="M29">INDEX('Aceite Virgen'!$A$259:$YR$285,MATCH($B29,'Aceite Virgen'!$A$259:$A$285,0),MATCH(M$5,'Aceite Virgen'!$A$259:$YR$259,0))</f>
        <v>0.51</v>
      </c>
      <c r="N29" s="40">
        <f t="array" ref="N29">INDEX('Aceite Virgen'!$A$259:$YR$285,MATCH($B29,'Aceite Virgen'!$A$259:$A$285,0),MATCH(N$5,'Aceite Virgen'!$A$259:$YR$259,0))</f>
        <v>0.3</v>
      </c>
      <c r="O29" s="40">
        <f t="array" ref="O29">INDEX('Aceite Virgen'!$A$259:$YR$285,MATCH($B29,'Aceite Virgen'!$A$259:$A$285,0),MATCH(O$5,'Aceite Virgen'!$A$259:$YR$259,0))</f>
        <v>3.05</v>
      </c>
      <c r="P29" s="40">
        <f t="array" ref="P29">INDEX('Aceite Virgen'!$A$259:$YR$285,MATCH($B29,'Aceite Virgen'!$A$259:$A$285,0),MATCH(P$5,'Aceite Virgen'!$A$259:$YR$259,0))</f>
        <v>0.17</v>
      </c>
    </row>
    <row r="30" spans="2:16" x14ac:dyDescent="0.3">
      <c r="B30" s="19">
        <f t="shared" si="1"/>
        <v>4.2</v>
      </c>
      <c r="C30" s="18">
        <f t="shared" si="2"/>
        <v>4.3</v>
      </c>
      <c r="E30" s="40">
        <f t="array" ref="E30">INDEX('Aceite Virgen'!$A$259:$YR$285,MATCH($B30,'Aceite Virgen'!$A$259:$A$285,0),MATCH(E$5,'Aceite Virgen'!$A$259:$YR$259,0))</f>
        <v>0.46</v>
      </c>
      <c r="F30" s="40">
        <f t="array" ref="F30">INDEX('Aceite Virgen'!$A$259:$YR$285,MATCH($B30,'Aceite Virgen'!$A$259:$A$285,0),MATCH(F$5,'Aceite Virgen'!$A$259:$YR$259,0))</f>
        <v>0.26</v>
      </c>
      <c r="G30" s="40">
        <f t="array" ref="G30">INDEX('Aceite Virgen'!$A$259:$YR$285,MATCH($B30,'Aceite Virgen'!$A$259:$A$285,0),MATCH(G$5,'Aceite Virgen'!$A$259:$YR$259,0))</f>
        <v>0</v>
      </c>
      <c r="H30" s="40">
        <f t="array" ref="H30">INDEX('Aceite Virgen'!$A$259:$YR$285,MATCH($B30,'Aceite Virgen'!$A$259:$A$285,0),MATCH(H$5,'Aceite Virgen'!$A$259:$YR$259,0))</f>
        <v>0.11</v>
      </c>
      <c r="I30" s="40">
        <f t="array" ref="I30">INDEX('Aceite Virgen'!$A$259:$YR$285,MATCH($B30,'Aceite Virgen'!$A$259:$A$285,0),MATCH(I$5,'Aceite Virgen'!$A$259:$YR$259,0))</f>
        <v>0.14000000000000001</v>
      </c>
      <c r="J30" s="40">
        <f t="array" ref="J30">INDEX('Aceite Virgen'!$A$259:$YR$285,MATCH($B30,'Aceite Virgen'!$A$259:$A$285,0),MATCH(J$5,'Aceite Virgen'!$A$259:$YR$259,0))</f>
        <v>0</v>
      </c>
      <c r="K30" s="40">
        <f t="array" ref="K30">INDEX('Aceite Virgen'!$A$259:$YR$285,MATCH($B30,'Aceite Virgen'!$A$259:$A$285,0),MATCH(K$5,'Aceite Virgen'!$A$259:$YR$259,0))</f>
        <v>0.45</v>
      </c>
      <c r="L30" s="40">
        <f t="array" ref="L30">INDEX('Aceite Virgen'!$A$259:$YR$285,MATCH($B30,'Aceite Virgen'!$A$259:$A$285,0),MATCH(L$5,'Aceite Virgen'!$A$259:$YR$259,0))</f>
        <v>0.6</v>
      </c>
      <c r="M30" s="40">
        <f t="array" ref="M30">INDEX('Aceite Virgen'!$A$259:$YR$285,MATCH($B30,'Aceite Virgen'!$A$259:$A$285,0),MATCH(M$5,'Aceite Virgen'!$A$259:$YR$259,0))</f>
        <v>0.28999999999999998</v>
      </c>
      <c r="N30" s="40">
        <f t="array" ref="N30">INDEX('Aceite Virgen'!$A$259:$YR$285,MATCH($B30,'Aceite Virgen'!$A$259:$A$285,0),MATCH(N$5,'Aceite Virgen'!$A$259:$YR$259,0))</f>
        <v>0</v>
      </c>
      <c r="O30" s="40">
        <f t="array" ref="O30">INDEX('Aceite Virgen'!$A$259:$YR$285,MATCH($B30,'Aceite Virgen'!$A$259:$A$285,0),MATCH(O$5,'Aceite Virgen'!$A$259:$YR$259,0))</f>
        <v>0</v>
      </c>
      <c r="P30" s="40">
        <f t="array" ref="P30">INDEX('Aceite Virgen'!$A$259:$YR$285,MATCH($B30,'Aceite Virgen'!$A$259:$A$285,0),MATCH(P$5,'Aceite Virgen'!$A$259:$YR$259,0))</f>
        <v>0.15</v>
      </c>
    </row>
    <row r="31" spans="2:16" x14ac:dyDescent="0.3">
      <c r="B31" s="19">
        <f t="shared" si="1"/>
        <v>4.3</v>
      </c>
      <c r="C31" s="18">
        <f t="shared" si="2"/>
        <v>4.4000000000000004</v>
      </c>
      <c r="E31" s="40">
        <f t="array" ref="E31">INDEX('Aceite Virgen'!$A$259:$YR$285,MATCH($B31,'Aceite Virgen'!$A$259:$A$285,0),MATCH(E$5,'Aceite Virgen'!$A$259:$YR$259,0))</f>
        <v>0.35</v>
      </c>
      <c r="F31" s="40">
        <f t="array" ref="F31">INDEX('Aceite Virgen'!$A$259:$YR$285,MATCH($B31,'Aceite Virgen'!$A$259:$A$285,0),MATCH(F$5,'Aceite Virgen'!$A$259:$YR$259,0))</f>
        <v>0.52</v>
      </c>
      <c r="G31" s="40">
        <f t="array" ref="G31">INDEX('Aceite Virgen'!$A$259:$YR$285,MATCH($B31,'Aceite Virgen'!$A$259:$A$285,0),MATCH(G$5,'Aceite Virgen'!$A$259:$YR$259,0))</f>
        <v>0.15</v>
      </c>
      <c r="H31" s="40">
        <f t="array" ref="H31">INDEX('Aceite Virgen'!$A$259:$YR$285,MATCH($B31,'Aceite Virgen'!$A$259:$A$285,0),MATCH(H$5,'Aceite Virgen'!$A$259:$YR$259,0))</f>
        <v>0.5</v>
      </c>
      <c r="I31" s="40">
        <f t="array" ref="I31">INDEX('Aceite Virgen'!$A$259:$YR$285,MATCH($B31,'Aceite Virgen'!$A$259:$A$285,0),MATCH(I$5,'Aceite Virgen'!$A$259:$YR$259,0))</f>
        <v>0.61</v>
      </c>
      <c r="J31" s="40">
        <f t="array" ref="J31">INDEX('Aceite Virgen'!$A$259:$YR$285,MATCH($B31,'Aceite Virgen'!$A$259:$A$285,0),MATCH(J$5,'Aceite Virgen'!$A$259:$YR$259,0))</f>
        <v>1.39</v>
      </c>
      <c r="K31" s="40">
        <f t="array" ref="K31">INDEX('Aceite Virgen'!$A$259:$YR$285,MATCH($B31,'Aceite Virgen'!$A$259:$A$285,0),MATCH(K$5,'Aceite Virgen'!$A$259:$YR$259,0))</f>
        <v>0.15</v>
      </c>
      <c r="L31" s="40">
        <f t="array" ref="L31">INDEX('Aceite Virgen'!$A$259:$YR$285,MATCH($B31,'Aceite Virgen'!$A$259:$A$285,0),MATCH(L$5,'Aceite Virgen'!$A$259:$YR$259,0))</f>
        <v>0</v>
      </c>
      <c r="M31" s="40">
        <f t="array" ref="M31">INDEX('Aceite Virgen'!$A$259:$YR$285,MATCH($B31,'Aceite Virgen'!$A$259:$A$285,0),MATCH(M$5,'Aceite Virgen'!$A$259:$YR$259,0))</f>
        <v>0</v>
      </c>
      <c r="N31" s="40">
        <f t="array" ref="N31">INDEX('Aceite Virgen'!$A$259:$YR$285,MATCH($B31,'Aceite Virgen'!$A$259:$A$285,0),MATCH(N$5,'Aceite Virgen'!$A$259:$YR$259,0))</f>
        <v>0</v>
      </c>
      <c r="O31" s="40">
        <f t="array" ref="O31">INDEX('Aceite Virgen'!$A$259:$YR$285,MATCH($B31,'Aceite Virgen'!$A$259:$A$285,0),MATCH(O$5,'Aceite Virgen'!$A$259:$YR$259,0))</f>
        <v>0.67</v>
      </c>
      <c r="P31" s="40">
        <f t="array" ref="P31">INDEX('Aceite Virgen'!$A$259:$YR$285,MATCH($B31,'Aceite Virgen'!$A$259:$A$285,0),MATCH(P$5,'Aceite Virgen'!$A$259:$YR$259,0))</f>
        <v>0.13</v>
      </c>
    </row>
    <row r="32" spans="2:16" x14ac:dyDescent="0.3">
      <c r="B32" s="19">
        <f t="shared" si="1"/>
        <v>4.4000000000000004</v>
      </c>
      <c r="C32" s="18">
        <f t="shared" si="2"/>
        <v>4.5</v>
      </c>
      <c r="E32" s="40">
        <f t="array" ref="E32">INDEX('Aceite Virgen'!$A$259:$YR$285,MATCH($B32,'Aceite Virgen'!$A$259:$A$285,0),MATCH(E$5,'Aceite Virgen'!$A$259:$YR$259,0))</f>
        <v>0.78</v>
      </c>
      <c r="F32" s="40">
        <f t="array" ref="F32">INDEX('Aceite Virgen'!$A$259:$YR$285,MATCH($B32,'Aceite Virgen'!$A$259:$A$285,0),MATCH(F$5,'Aceite Virgen'!$A$259:$YR$259,0))</f>
        <v>3.16</v>
      </c>
      <c r="G32" s="40">
        <f t="array" ref="G32">INDEX('Aceite Virgen'!$A$259:$YR$285,MATCH($B32,'Aceite Virgen'!$A$259:$A$285,0),MATCH(G$5,'Aceite Virgen'!$A$259:$YR$259,0))</f>
        <v>3.22</v>
      </c>
      <c r="H32" s="40">
        <f t="array" ref="H32">INDEX('Aceite Virgen'!$A$259:$YR$285,MATCH($B32,'Aceite Virgen'!$A$259:$A$285,0),MATCH(H$5,'Aceite Virgen'!$A$259:$YR$259,0))</f>
        <v>4.6899999999999995</v>
      </c>
      <c r="I32" s="40">
        <f t="array" ref="I32">INDEX('Aceite Virgen'!$A$259:$YR$285,MATCH($B32,'Aceite Virgen'!$A$259:$A$285,0),MATCH(I$5,'Aceite Virgen'!$A$259:$YR$259,0))</f>
        <v>1.17</v>
      </c>
      <c r="J32" s="40">
        <f t="array" ref="J32">INDEX('Aceite Virgen'!$A$259:$YR$285,MATCH($B32,'Aceite Virgen'!$A$259:$A$285,0),MATCH(J$5,'Aceite Virgen'!$A$259:$YR$259,0))</f>
        <v>1.4</v>
      </c>
      <c r="K32" s="40">
        <f t="array" ref="K32">INDEX('Aceite Virgen'!$A$259:$YR$285,MATCH($B32,'Aceite Virgen'!$A$259:$A$285,0),MATCH(K$5,'Aceite Virgen'!$A$259:$YR$259,0))</f>
        <v>2.2799999999999998</v>
      </c>
      <c r="L32" s="40">
        <f t="array" ref="L32">INDEX('Aceite Virgen'!$A$259:$YR$285,MATCH($B32,'Aceite Virgen'!$A$259:$A$285,0),MATCH(L$5,'Aceite Virgen'!$A$259:$YR$259,0))</f>
        <v>6.61</v>
      </c>
      <c r="M32" s="40">
        <f t="array" ref="M32">INDEX('Aceite Virgen'!$A$259:$YR$285,MATCH($B32,'Aceite Virgen'!$A$259:$A$285,0),MATCH(M$5,'Aceite Virgen'!$A$259:$YR$259,0))</f>
        <v>7.29</v>
      </c>
      <c r="N32" s="40">
        <f t="array" ref="N32">INDEX('Aceite Virgen'!$A$259:$YR$285,MATCH($B32,'Aceite Virgen'!$A$259:$A$285,0),MATCH(N$5,'Aceite Virgen'!$A$259:$YR$259,0))</f>
        <v>1.21</v>
      </c>
      <c r="O32" s="40">
        <f t="array" ref="O32">INDEX('Aceite Virgen'!$A$259:$YR$285,MATCH($B32,'Aceite Virgen'!$A$259:$A$285,0),MATCH(O$5,'Aceite Virgen'!$A$259:$YR$259,0))</f>
        <v>1.3099999999999998</v>
      </c>
      <c r="P32" s="40">
        <f t="array" ref="P32">INDEX('Aceite Virgen'!$A$259:$YR$285,MATCH($B32,'Aceite Virgen'!$A$259:$A$285,0),MATCH(P$5,'Aceite Virgen'!$A$259:$YR$259,0))</f>
        <v>0.47</v>
      </c>
    </row>
    <row r="33" spans="2:16" x14ac:dyDescent="0.3">
      <c r="B33" s="54">
        <f t="shared" si="1"/>
        <v>4.5</v>
      </c>
      <c r="C33" s="18"/>
      <c r="E33" s="40">
        <f t="array" ref="E33">INDEX('Aceite Virgen'!$A$259:$YR$285,MATCH($B33,'Aceite Virgen'!$A$259:$A$285,0),MATCH(E$5,'Aceite Virgen'!$A$259:$YR$259,0))</f>
        <v>16.560000000000002</v>
      </c>
      <c r="F33" s="40">
        <f t="array" ref="F33">INDEX('Aceite Virgen'!$A$259:$YR$285,MATCH($B33,'Aceite Virgen'!$A$259:$A$285,0),MATCH(F$5,'Aceite Virgen'!$A$259:$YR$259,0))</f>
        <v>20.55</v>
      </c>
      <c r="G33" s="40">
        <f t="array" ref="G33">INDEX('Aceite Virgen'!$A$259:$YR$285,MATCH($B33,'Aceite Virgen'!$A$259:$A$285,0),MATCH(G$5,'Aceite Virgen'!$A$259:$YR$259,0))</f>
        <v>15.78</v>
      </c>
      <c r="H33" s="40">
        <f t="array" ref="H33">INDEX('Aceite Virgen'!$A$259:$YR$285,MATCH($B33,'Aceite Virgen'!$A$259:$A$285,0),MATCH(H$5,'Aceite Virgen'!$A$259:$YR$259,0))</f>
        <v>8.73</v>
      </c>
      <c r="I33" s="40">
        <f t="array" ref="I33">INDEX('Aceite Virgen'!$A$259:$YR$285,MATCH($B33,'Aceite Virgen'!$A$259:$A$285,0),MATCH(I$5,'Aceite Virgen'!$A$259:$YR$259,0))</f>
        <v>9.3299999999999983</v>
      </c>
      <c r="J33" s="40">
        <f t="array" ref="J33">INDEX('Aceite Virgen'!$A$259:$YR$285,MATCH($B33,'Aceite Virgen'!$A$259:$A$285,0),MATCH(J$5,'Aceite Virgen'!$A$259:$YR$259,0))</f>
        <v>14.97</v>
      </c>
      <c r="K33" s="40">
        <f t="array" ref="K33">INDEX('Aceite Virgen'!$A$259:$YR$285,MATCH($B33,'Aceite Virgen'!$A$259:$A$285,0),MATCH(K$5,'Aceite Virgen'!$A$259:$YR$259,0))</f>
        <v>8.44</v>
      </c>
      <c r="L33" s="40">
        <f t="array" ref="L33">INDEX('Aceite Virgen'!$A$259:$YR$285,MATCH($B33,'Aceite Virgen'!$A$259:$A$285,0),MATCH(L$5,'Aceite Virgen'!$A$259:$YR$259,0))</f>
        <v>6.660000000000001</v>
      </c>
      <c r="M33" s="40">
        <f t="array" ref="M33">INDEX('Aceite Virgen'!$A$259:$YR$285,MATCH($B33,'Aceite Virgen'!$A$259:$A$285,0),MATCH(M$5,'Aceite Virgen'!$A$259:$YR$259,0))</f>
        <v>1.29</v>
      </c>
      <c r="N33" s="40">
        <f t="array" ref="N33">INDEX('Aceite Virgen'!$A$259:$YR$285,MATCH($B33,'Aceite Virgen'!$A$259:$A$285,0),MATCH(N$5,'Aceite Virgen'!$A$259:$YR$259,0))</f>
        <v>3.3899999999999997</v>
      </c>
      <c r="O33" s="40">
        <f t="array" ref="O33">INDEX('Aceite Virgen'!$A$259:$YR$285,MATCH($B33,'Aceite Virgen'!$A$259:$A$285,0),MATCH(O$5,'Aceite Virgen'!$A$259:$YR$259,0))</f>
        <v>1.65</v>
      </c>
      <c r="P33" s="40">
        <f t="array" ref="P33">INDEX('Aceite Virgen'!$A$259:$YR$285,MATCH($B33,'Aceite Virgen'!$A$259:$A$285,0),MATCH(P$5,'Aceite Virgen'!$A$259:$YR$259,0))</f>
        <v>3.1500000000000008</v>
      </c>
    </row>
    <row r="34" spans="2:16" x14ac:dyDescent="0.3">
      <c r="P34" s="38"/>
    </row>
    <row r="35" spans="2:16" x14ac:dyDescent="0.3">
      <c r="E35" s="40">
        <f>SUM(E10:E34)</f>
        <v>100</v>
      </c>
      <c r="F35" s="40">
        <f t="shared" ref="F35:P35" si="3">SUM(F10:F34)</f>
        <v>99.999999999999972</v>
      </c>
      <c r="G35" s="40">
        <f t="shared" si="3"/>
        <v>100.04000000000002</v>
      </c>
      <c r="H35" s="40">
        <f t="shared" si="3"/>
        <v>99.99</v>
      </c>
      <c r="I35" s="40">
        <f t="shared" si="3"/>
        <v>100</v>
      </c>
      <c r="J35" s="40">
        <f t="shared" si="3"/>
        <v>100.02000000000001</v>
      </c>
      <c r="K35" s="40">
        <f t="shared" si="3"/>
        <v>99.990000000000009</v>
      </c>
      <c r="L35" s="40">
        <f t="shared" si="3"/>
        <v>99.99</v>
      </c>
      <c r="M35" s="40">
        <f t="shared" si="3"/>
        <v>100.01</v>
      </c>
      <c r="N35" s="40">
        <f t="shared" si="3"/>
        <v>100.03999999999999</v>
      </c>
      <c r="O35" s="40">
        <f t="shared" si="3"/>
        <v>100.01</v>
      </c>
      <c r="P35" s="40">
        <f t="shared" si="3"/>
        <v>100.00999999999998</v>
      </c>
    </row>
  </sheetData>
  <conditionalFormatting sqref="E35:P35">
    <cfRule type="cellIs" dxfId="2"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Q37"/>
  <sheetViews>
    <sheetView showGridLines="0" workbookViewId="0">
      <selection activeCell="S23" sqref="S23"/>
    </sheetView>
  </sheetViews>
  <sheetFormatPr baseColWidth="10" defaultRowHeight="14.4" x14ac:dyDescent="0.3"/>
  <cols>
    <col min="1" max="1" width="8.33203125" customWidth="1"/>
    <col min="2" max="2" width="11.5546875" customWidth="1"/>
    <col min="4" max="4" width="3" style="6" customWidth="1"/>
    <col min="5" max="16" width="9.33203125" customWidth="1"/>
  </cols>
  <sheetData>
    <row r="1" spans="1:17" s="6" customFormat="1" x14ac:dyDescent="0.3"/>
    <row r="2" spans="1:17" s="6" customFormat="1" ht="21" x14ac:dyDescent="0.4">
      <c r="B2" s="28" t="s">
        <v>290</v>
      </c>
      <c r="C2" s="29" t="str">
        <f>VLOOKUP(Enlaces!C1,Enlaces!B2:C5,2,0)</f>
        <v>T.España</v>
      </c>
      <c r="H2" s="41" t="s">
        <v>302</v>
      </c>
    </row>
    <row r="3" spans="1:17" s="6" customFormat="1" x14ac:dyDescent="0.3"/>
    <row r="4" spans="1:17" s="6" customFormat="1" x14ac:dyDescent="0.3">
      <c r="B4" s="25" t="s">
        <v>266</v>
      </c>
    </row>
    <row r="5" spans="1:17" ht="15" hidden="1" thickBot="1" x14ac:dyDescent="0.35">
      <c r="E5" s="39" t="str">
        <f t="shared" ref="E5:P5" si="0">E9&amp;$C$2</f>
        <v xml:space="preserve"> DICIEMBRE 18T.España</v>
      </c>
      <c r="F5" s="39" t="str">
        <f t="shared" si="0"/>
        <v xml:space="preserve"> ENERO 19T.España</v>
      </c>
      <c r="G5" s="39" t="str">
        <f t="shared" si="0"/>
        <v xml:space="preserve"> FEBRERO 19T.España</v>
      </c>
      <c r="H5" s="39" t="str">
        <f t="shared" si="0"/>
        <v xml:space="preserve"> MARZO 19T.España</v>
      </c>
      <c r="I5" s="39" t="str">
        <f t="shared" si="0"/>
        <v xml:space="preserve"> ABRIL 19T.España</v>
      </c>
      <c r="J5" s="39" t="str">
        <f t="shared" si="0"/>
        <v xml:space="preserve"> MAYO 19T.España</v>
      </c>
      <c r="K5" s="39" t="str">
        <f t="shared" si="0"/>
        <v xml:space="preserve"> JUNIO 19T.España</v>
      </c>
      <c r="L5" s="39" t="str">
        <f t="shared" si="0"/>
        <v xml:space="preserve"> JULIO 19T.España</v>
      </c>
      <c r="M5" s="39" t="str">
        <f t="shared" si="0"/>
        <v xml:space="preserve"> AGOSTO 19T.España</v>
      </c>
      <c r="N5" s="39" t="str">
        <f t="shared" si="0"/>
        <v xml:space="preserve"> SEPTIEMBRE 19T.España</v>
      </c>
      <c r="O5" s="39" t="str">
        <f t="shared" si="0"/>
        <v xml:space="preserve"> OCTUBRE 19T.España</v>
      </c>
      <c r="P5" s="39" t="str">
        <f t="shared" si="0"/>
        <v xml:space="preserve"> NOVIEMBRE 19T.España</v>
      </c>
      <c r="Q5" s="39"/>
    </row>
    <row r="6" spans="1:17" s="6" customFormat="1" ht="15" thickBot="1" x14ac:dyDescent="0.35">
      <c r="E6" s="39"/>
      <c r="F6" s="39"/>
      <c r="G6" s="39"/>
      <c r="H6" s="39"/>
      <c r="I6" s="39"/>
      <c r="J6" s="39"/>
      <c r="K6" s="39"/>
      <c r="L6" s="39"/>
      <c r="M6" s="39"/>
      <c r="N6" s="39"/>
      <c r="O6" s="39"/>
      <c r="P6" s="39"/>
      <c r="Q6" s="39"/>
    </row>
    <row r="7" spans="1:17" ht="15" thickBot="1" x14ac:dyDescent="0.35">
      <c r="B7" s="13" t="s">
        <v>264</v>
      </c>
      <c r="C7" s="12">
        <v>0.1</v>
      </c>
    </row>
    <row r="8" spans="1:17" hidden="1" x14ac:dyDescent="0.3">
      <c r="E8" s="26">
        <v>11</v>
      </c>
      <c r="F8" s="27">
        <v>10</v>
      </c>
      <c r="G8" s="26">
        <v>9</v>
      </c>
      <c r="H8" s="26">
        <v>8</v>
      </c>
      <c r="I8" s="27">
        <v>7</v>
      </c>
      <c r="J8" s="26">
        <v>6</v>
      </c>
      <c r="K8" s="26">
        <v>5</v>
      </c>
      <c r="L8" s="27">
        <v>4</v>
      </c>
      <c r="M8" s="26">
        <v>3</v>
      </c>
      <c r="N8" s="26">
        <v>2</v>
      </c>
      <c r="O8" s="27">
        <v>1</v>
      </c>
      <c r="P8" s="26"/>
    </row>
    <row r="9" spans="1:17" x14ac:dyDescent="0.3">
      <c r="B9" s="7" t="s">
        <v>260</v>
      </c>
      <c r="C9" s="7" t="s">
        <v>261</v>
      </c>
      <c r="E9" s="6" t="str">
        <f t="array" ref="E9">INDEX('Aceite de Oliva'!$A$260:$YR$260,,MAX(IF('Aceite de Oliva'!$A$260:$YR$260&lt;&gt;"",COLUMN('Aceite de Oliva'!$A$260:$YR$260)))-(7*E8))</f>
        <v xml:space="preserve"> DICIEMBRE 18</v>
      </c>
      <c r="F9" s="6" t="str">
        <f t="array" ref="F9">INDEX('Aceite de Oliva'!$A$260:$YR$260,,MAX(IF('Aceite de Oliva'!$A$260:$YR$260&lt;&gt;"",COLUMN('Aceite de Oliva'!$A$260:$YR$260)))-(7*F8))</f>
        <v xml:space="preserve"> ENERO 19</v>
      </c>
      <c r="G9" s="6" t="str">
        <f t="array" ref="G9">INDEX('Aceite de Oliva'!$A$260:$YR$260,,MAX(IF('Aceite de Oliva'!$A$260:$YR$260&lt;&gt;"",COLUMN('Aceite de Oliva'!$A$260:$YR$260)))-(7*G8))</f>
        <v xml:space="preserve"> FEBRERO 19</v>
      </c>
      <c r="H9" s="6" t="str">
        <f t="array" ref="H9">INDEX('Aceite de Oliva'!$A$260:$YR$260,,MAX(IF('Aceite de Oliva'!$A$260:$YR$260&lt;&gt;"",COLUMN('Aceite de Oliva'!$A$260:$YR$260)))-(7*H8))</f>
        <v xml:space="preserve"> MARZO 19</v>
      </c>
      <c r="I9" s="6" t="str">
        <f t="array" ref="I9">INDEX('Aceite de Oliva'!$A$260:$YR$260,,MAX(IF('Aceite de Oliva'!$A$260:$YR$260&lt;&gt;"",COLUMN('Aceite de Oliva'!$A$260:$YR$260)))-(7*I8))</f>
        <v xml:space="preserve"> ABRIL 19</v>
      </c>
      <c r="J9" s="6" t="str">
        <f t="array" ref="J9">INDEX('Aceite de Oliva'!$A$260:$YR$260,,MAX(IF('Aceite de Oliva'!$A$260:$YR$260&lt;&gt;"",COLUMN('Aceite de Oliva'!$A$260:$YR$260)))-(7*J8))</f>
        <v xml:space="preserve"> MAYO 19</v>
      </c>
      <c r="K9" s="6" t="str">
        <f t="array" ref="K9">INDEX('Aceite de Oliva'!$A$260:$YR$260,,MAX(IF('Aceite de Oliva'!$A$260:$YR$260&lt;&gt;"",COLUMN('Aceite de Oliva'!$A$260:$YR$260)))-(7*K8))</f>
        <v xml:space="preserve"> JUNIO 19</v>
      </c>
      <c r="L9" s="6" t="str">
        <f t="array" ref="L9">INDEX('Aceite de Oliva'!$A$260:$YR$260,,MAX(IF('Aceite de Oliva'!$A$260:$YR$260&lt;&gt;"",COLUMN('Aceite de Oliva'!$A$260:$YR$260)))-(7*L8))</f>
        <v xml:space="preserve"> JULIO 19</v>
      </c>
      <c r="M9" s="6" t="str">
        <f t="array" ref="M9">INDEX('Aceite de Oliva'!$A$260:$YR$260,,MAX(IF('Aceite de Oliva'!$A$260:$YR$260&lt;&gt;"",COLUMN('Aceite de Oliva'!$A$260:$YR$260)))-(7*M8))</f>
        <v xml:space="preserve"> AGOSTO 19</v>
      </c>
      <c r="N9" s="6" t="str">
        <f t="array" ref="N9">INDEX('Aceite de Oliva'!$A$260:$YR$260,,MAX(IF('Aceite de Oliva'!$A$260:$YR$260&lt;&gt;"",COLUMN('Aceite de Oliva'!$A$260:$YR$260)))-(7*N8))</f>
        <v xml:space="preserve"> SEPTIEMBRE 19</v>
      </c>
      <c r="O9" s="6" t="str">
        <f t="array" ref="O9">INDEX('Aceite de Oliva'!$A$260:$YR$260,,MAX(IF('Aceite de Oliva'!$A$260:$YR$260&lt;&gt;"",COLUMN('Aceite de Oliva'!$A$260:$YR$260)))-(7*O8))</f>
        <v xml:space="preserve"> OCTUBRE 19</v>
      </c>
      <c r="P9" t="str">
        <f t="array" ref="P9">INDEX('Aceite de Oliva'!$A$260:$YR$260,,MAX(IF('Aceite de Oliva'!$A$260:$YR$260&lt;&gt;"",COLUMN('Aceite de Oliva'!$A$260:$YR$260))))</f>
        <v xml:space="preserve"> NOVIEMBRE 19</v>
      </c>
    </row>
    <row r="10" spans="1:17" x14ac:dyDescent="0.3">
      <c r="B10" s="15"/>
      <c r="C10" s="24">
        <v>2.2999999999999998</v>
      </c>
      <c r="E10" s="40">
        <f>INDEX('Aceite de Oliva'!$A$259:$YR$285,MATCH($B10,'Aceite de Oliva'!$A$259:$A$285,0),MATCH(E$5,'Aceite de Oliva'!$A$259:$YR$259,0))</f>
        <v>0.51</v>
      </c>
      <c r="F10" s="40">
        <f>INDEX('Aceite de Oliva'!$A$259:$YR$285,MATCH($B10,'Aceite de Oliva'!$A$259:$A$285,0),MATCH(F$5,'Aceite de Oliva'!$A$259:$YR$259,0))</f>
        <v>0.61</v>
      </c>
      <c r="G10" s="40">
        <f>INDEX('Aceite de Oliva'!$A$259:$YR$285,MATCH($B10,'Aceite de Oliva'!$A$259:$A$285,0),MATCH(G$5,'Aceite de Oliva'!$A$259:$YR$259,0))</f>
        <v>0.64999999999999991</v>
      </c>
      <c r="H10" s="40">
        <f>INDEX('Aceite de Oliva'!$A$259:$YR$285,MATCH($B10,'Aceite de Oliva'!$A$259:$A$285,0),MATCH(H$5,'Aceite de Oliva'!$A$259:$YR$259,0))</f>
        <v>1.07</v>
      </c>
      <c r="I10" s="40">
        <f>INDEX('Aceite de Oliva'!$A$259:$YR$285,MATCH($B10,'Aceite de Oliva'!$A$259:$A$285,0),MATCH(I$5,'Aceite de Oliva'!$A$259:$YR$259,0))</f>
        <v>1.61</v>
      </c>
      <c r="J10" s="40">
        <f>INDEX('Aceite de Oliva'!$A$259:$YR$285,MATCH($B10,'Aceite de Oliva'!$A$259:$A$285,0),MATCH(J$5,'Aceite de Oliva'!$A$259:$YR$259,0))</f>
        <v>4.91</v>
      </c>
      <c r="K10" s="40">
        <f>INDEX('Aceite de Oliva'!$A$259:$YR$285,MATCH($B10,'Aceite de Oliva'!$A$259:$A$285,0),MATCH(K$5,'Aceite de Oliva'!$A$259:$YR$259,0))</f>
        <v>6.43</v>
      </c>
      <c r="L10" s="40">
        <f>INDEX('Aceite de Oliva'!$A$259:$YR$285,MATCH($B10,'Aceite de Oliva'!$A$259:$A$285,0),MATCH(L$5,'Aceite de Oliva'!$A$259:$YR$259,0))</f>
        <v>4.58</v>
      </c>
      <c r="M10" s="40">
        <f>INDEX('Aceite de Oliva'!$A$259:$YR$285,MATCH($B10,'Aceite de Oliva'!$A$259:$A$285,0),MATCH(M$5,'Aceite de Oliva'!$A$259:$YR$259,0))</f>
        <v>6.37</v>
      </c>
      <c r="N10" s="40">
        <f>INDEX('Aceite de Oliva'!$A$259:$YR$285,MATCH($B10,'Aceite de Oliva'!$A$259:$A$285,0),MATCH(N$5,'Aceite de Oliva'!$A$259:$YR$259,0))</f>
        <v>8.870000000000001</v>
      </c>
      <c r="O10" s="40">
        <f>INDEX('Aceite de Oliva'!$A$259:$YR$285,MATCH($B10,'Aceite de Oliva'!$A$259:$A$285,0),MATCH(O$5,'Aceite de Oliva'!$A$259:$YR$259,0))</f>
        <v>19.37</v>
      </c>
      <c r="P10" s="40">
        <f>INDEX('Aceite de Oliva'!$A$259:$YR$285,MATCH($B10,'Aceite de Oliva'!$A$259:$A$285,0),MATCH(P$5,'Aceite de Oliva'!$A$259:$YR$259,0))</f>
        <v>21.62</v>
      </c>
    </row>
    <row r="11" spans="1:17" x14ac:dyDescent="0.3">
      <c r="A11" s="6"/>
      <c r="B11" s="16">
        <f t="shared" ref="B11:B33" si="1">C10</f>
        <v>2.2999999999999998</v>
      </c>
      <c r="C11" s="17">
        <f t="shared" ref="C11:C32" si="2">B11+$C$7</f>
        <v>2.4</v>
      </c>
      <c r="E11" s="40">
        <f>INDEX('Aceite de Oliva'!$A$259:$YR$285,MATCH($B11,'Aceite de Oliva'!$A$259:$A$285,0),MATCH(E$5,'Aceite de Oliva'!$A$259:$YR$259,0))</f>
        <v>0.63</v>
      </c>
      <c r="F11" s="40">
        <f>INDEX('Aceite de Oliva'!$A$259:$YR$285,MATCH($B11,'Aceite de Oliva'!$A$259:$A$285,0),MATCH(F$5,'Aceite de Oliva'!$A$259:$YR$259,0))</f>
        <v>1.54</v>
      </c>
      <c r="G11" s="40">
        <f>INDEX('Aceite de Oliva'!$A$259:$YR$285,MATCH($B11,'Aceite de Oliva'!$A$259:$A$285,0),MATCH(G$5,'Aceite de Oliva'!$A$259:$YR$259,0))</f>
        <v>2.1</v>
      </c>
      <c r="H11" s="40">
        <f>INDEX('Aceite de Oliva'!$A$259:$YR$285,MATCH($B11,'Aceite de Oliva'!$A$259:$A$285,0),MATCH(H$5,'Aceite de Oliva'!$A$259:$YR$259,0))</f>
        <v>2.62</v>
      </c>
      <c r="I11" s="40">
        <f>INDEX('Aceite de Oliva'!$A$259:$YR$285,MATCH($B11,'Aceite de Oliva'!$A$259:$A$285,0),MATCH(I$5,'Aceite de Oliva'!$A$259:$YR$259,0))</f>
        <v>2.98</v>
      </c>
      <c r="J11" s="40">
        <f>INDEX('Aceite de Oliva'!$A$259:$YR$285,MATCH($B11,'Aceite de Oliva'!$A$259:$A$285,0),MATCH(J$5,'Aceite de Oliva'!$A$259:$YR$259,0))</f>
        <v>3.64</v>
      </c>
      <c r="K11" s="40">
        <f>INDEX('Aceite de Oliva'!$A$259:$YR$285,MATCH($B11,'Aceite de Oliva'!$A$259:$A$285,0),MATCH(K$5,'Aceite de Oliva'!$A$259:$YR$259,0))</f>
        <v>10.84</v>
      </c>
      <c r="L11" s="40">
        <f>INDEX('Aceite de Oliva'!$A$259:$YR$285,MATCH($B11,'Aceite de Oliva'!$A$259:$A$285,0),MATCH(L$5,'Aceite de Oliva'!$A$259:$YR$259,0))</f>
        <v>16.329999999999998</v>
      </c>
      <c r="M11" s="40">
        <f>INDEX('Aceite de Oliva'!$A$259:$YR$285,MATCH($B11,'Aceite de Oliva'!$A$259:$A$285,0),MATCH(M$5,'Aceite de Oliva'!$A$259:$YR$259,0))</f>
        <v>14.790000000000001</v>
      </c>
      <c r="N11" s="40">
        <f>INDEX('Aceite de Oliva'!$A$259:$YR$285,MATCH($B11,'Aceite de Oliva'!$A$259:$A$285,0),MATCH(N$5,'Aceite de Oliva'!$A$259:$YR$259,0))</f>
        <v>14.370000000000001</v>
      </c>
      <c r="O11" s="40">
        <f>INDEX('Aceite de Oliva'!$A$259:$YR$285,MATCH($B11,'Aceite de Oliva'!$A$259:$A$285,0),MATCH(O$5,'Aceite de Oliva'!$A$259:$YR$259,0))</f>
        <v>3.63</v>
      </c>
      <c r="P11" s="40">
        <f>INDEX('Aceite de Oliva'!$A$259:$YR$285,MATCH($B11,'Aceite de Oliva'!$A$259:$A$285,0),MATCH(P$5,'Aceite de Oliva'!$A$259:$YR$259,0))</f>
        <v>2.09</v>
      </c>
    </row>
    <row r="12" spans="1:17" x14ac:dyDescent="0.3">
      <c r="A12" s="6"/>
      <c r="B12" s="16">
        <f t="shared" si="1"/>
        <v>2.4</v>
      </c>
      <c r="C12" s="18">
        <f t="shared" si="2"/>
        <v>2.5</v>
      </c>
      <c r="E12" s="40">
        <f>INDEX('Aceite de Oliva'!$A$259:$YR$285,MATCH($B12,'Aceite de Oliva'!$A$259:$A$285,0),MATCH(E$5,'Aceite de Oliva'!$A$259:$YR$259,0))</f>
        <v>0.64999999999999991</v>
      </c>
      <c r="F12" s="40">
        <f>INDEX('Aceite de Oliva'!$A$259:$YR$285,MATCH($B12,'Aceite de Oliva'!$A$259:$A$285,0),MATCH(F$5,'Aceite de Oliva'!$A$259:$YR$259,0))</f>
        <v>1.02</v>
      </c>
      <c r="G12" s="40">
        <f>INDEX('Aceite de Oliva'!$A$259:$YR$285,MATCH($B12,'Aceite de Oliva'!$A$259:$A$285,0),MATCH(G$5,'Aceite de Oliva'!$A$259:$YR$259,0))</f>
        <v>1.48</v>
      </c>
      <c r="H12" s="40">
        <f>INDEX('Aceite de Oliva'!$A$259:$YR$285,MATCH($B12,'Aceite de Oliva'!$A$259:$A$285,0),MATCH(H$5,'Aceite de Oliva'!$A$259:$YR$259,0))</f>
        <v>2.2400000000000002</v>
      </c>
      <c r="I12" s="40">
        <f>INDEX('Aceite de Oliva'!$A$259:$YR$285,MATCH($B12,'Aceite de Oliva'!$A$259:$A$285,0),MATCH(I$5,'Aceite de Oliva'!$A$259:$YR$259,0))</f>
        <v>2.86</v>
      </c>
      <c r="J12" s="40">
        <f>INDEX('Aceite de Oliva'!$A$259:$YR$285,MATCH($B12,'Aceite de Oliva'!$A$259:$A$285,0),MATCH(J$5,'Aceite de Oliva'!$A$259:$YR$259,0))</f>
        <v>2.8200000000000003</v>
      </c>
      <c r="K12" s="40">
        <f>INDEX('Aceite de Oliva'!$A$259:$YR$285,MATCH($B12,'Aceite de Oliva'!$A$259:$A$285,0),MATCH(K$5,'Aceite de Oliva'!$A$259:$YR$259,0))</f>
        <v>3.14</v>
      </c>
      <c r="L12" s="40">
        <f>INDEX('Aceite de Oliva'!$A$259:$YR$285,MATCH($B12,'Aceite de Oliva'!$A$259:$A$285,0),MATCH(L$5,'Aceite de Oliva'!$A$259:$YR$259,0))</f>
        <v>4.08</v>
      </c>
      <c r="M12" s="40">
        <f>INDEX('Aceite de Oliva'!$A$259:$YR$285,MATCH($B12,'Aceite de Oliva'!$A$259:$A$285,0),MATCH(M$5,'Aceite de Oliva'!$A$259:$YR$259,0))</f>
        <v>4.5600000000000005</v>
      </c>
      <c r="N12" s="40">
        <f>INDEX('Aceite de Oliva'!$A$259:$YR$285,MATCH($B12,'Aceite de Oliva'!$A$259:$A$285,0),MATCH(N$5,'Aceite de Oliva'!$A$259:$YR$259,0))</f>
        <v>5.44</v>
      </c>
      <c r="O12" s="40">
        <f>INDEX('Aceite de Oliva'!$A$259:$YR$285,MATCH($B12,'Aceite de Oliva'!$A$259:$A$285,0),MATCH(O$5,'Aceite de Oliva'!$A$259:$YR$259,0))</f>
        <v>6.0699999999999994</v>
      </c>
      <c r="P12" s="40">
        <f>INDEX('Aceite de Oliva'!$A$259:$YR$285,MATCH($B12,'Aceite de Oliva'!$A$259:$A$285,0),MATCH(P$5,'Aceite de Oliva'!$A$259:$YR$259,0))</f>
        <v>7.55</v>
      </c>
    </row>
    <row r="13" spans="1:17" x14ac:dyDescent="0.3">
      <c r="A13" s="6"/>
      <c r="B13" s="19">
        <f t="shared" si="1"/>
        <v>2.5</v>
      </c>
      <c r="C13" s="17">
        <f t="shared" si="2"/>
        <v>2.6</v>
      </c>
      <c r="E13" s="40">
        <f>INDEX('Aceite de Oliva'!$A$259:$YR$285,MATCH($B13,'Aceite de Oliva'!$A$259:$A$285,0),MATCH(E$5,'Aceite de Oliva'!$A$259:$YR$259,0))</f>
        <v>16.09</v>
      </c>
      <c r="F13" s="40">
        <f>INDEX('Aceite de Oliva'!$A$259:$YR$285,MATCH($B13,'Aceite de Oliva'!$A$259:$A$285,0),MATCH(F$5,'Aceite de Oliva'!$A$259:$YR$259,0))</f>
        <v>13.48</v>
      </c>
      <c r="G13" s="40">
        <f>INDEX('Aceite de Oliva'!$A$259:$YR$285,MATCH($B13,'Aceite de Oliva'!$A$259:$A$285,0),MATCH(G$5,'Aceite de Oliva'!$A$259:$YR$259,0))</f>
        <v>13.75</v>
      </c>
      <c r="H13" s="40">
        <f>INDEX('Aceite de Oliva'!$A$259:$YR$285,MATCH($B13,'Aceite de Oliva'!$A$259:$A$285,0),MATCH(H$5,'Aceite de Oliva'!$A$259:$YR$259,0))</f>
        <v>13.76</v>
      </c>
      <c r="I13" s="40">
        <f>INDEX('Aceite de Oliva'!$A$259:$YR$285,MATCH($B13,'Aceite de Oliva'!$A$259:$A$285,0),MATCH(I$5,'Aceite de Oliva'!$A$259:$YR$259,0))</f>
        <v>16.150000000000002</v>
      </c>
      <c r="J13" s="40">
        <f>INDEX('Aceite de Oliva'!$A$259:$YR$285,MATCH($B13,'Aceite de Oliva'!$A$259:$A$285,0),MATCH(J$5,'Aceite de Oliva'!$A$259:$YR$259,0))</f>
        <v>13.42</v>
      </c>
      <c r="K13" s="40">
        <f>INDEX('Aceite de Oliva'!$A$259:$YR$285,MATCH($B13,'Aceite de Oliva'!$A$259:$A$285,0),MATCH(K$5,'Aceite de Oliva'!$A$259:$YR$259,0))</f>
        <v>12.07</v>
      </c>
      <c r="L13" s="40">
        <f>INDEX('Aceite de Oliva'!$A$259:$YR$285,MATCH($B13,'Aceite de Oliva'!$A$259:$A$285,0),MATCH(L$5,'Aceite de Oliva'!$A$259:$YR$259,0))</f>
        <v>5.08</v>
      </c>
      <c r="M13" s="40">
        <f>INDEX('Aceite de Oliva'!$A$259:$YR$285,MATCH($B13,'Aceite de Oliva'!$A$259:$A$285,0),MATCH(M$5,'Aceite de Oliva'!$A$259:$YR$259,0))</f>
        <v>4.1099999999999994</v>
      </c>
      <c r="N13" s="40">
        <f>INDEX('Aceite de Oliva'!$A$259:$YR$285,MATCH($B13,'Aceite de Oliva'!$A$259:$A$285,0),MATCH(N$5,'Aceite de Oliva'!$A$259:$YR$259,0))</f>
        <v>4.9000000000000004</v>
      </c>
      <c r="O13" s="40">
        <f>INDEX('Aceite de Oliva'!$A$259:$YR$285,MATCH($B13,'Aceite de Oliva'!$A$259:$A$285,0),MATCH(O$5,'Aceite de Oliva'!$A$259:$YR$259,0))</f>
        <v>5.01</v>
      </c>
      <c r="P13" s="40">
        <f>INDEX('Aceite de Oliva'!$A$259:$YR$285,MATCH($B13,'Aceite de Oliva'!$A$259:$A$285,0),MATCH(P$5,'Aceite de Oliva'!$A$259:$YR$259,0))</f>
        <v>6.09</v>
      </c>
    </row>
    <row r="14" spans="1:17" x14ac:dyDescent="0.3">
      <c r="A14" s="6"/>
      <c r="B14" s="16">
        <f t="shared" si="1"/>
        <v>2.6</v>
      </c>
      <c r="C14" s="17">
        <f t="shared" si="2"/>
        <v>2.7</v>
      </c>
      <c r="E14" s="40">
        <f>INDEX('Aceite de Oliva'!$A$259:$YR$285,MATCH($B14,'Aceite de Oliva'!$A$259:$A$285,0),MATCH(E$5,'Aceite de Oliva'!$A$259:$YR$259,0))</f>
        <v>3.9299999999999997</v>
      </c>
      <c r="F14" s="40">
        <f>INDEX('Aceite de Oliva'!$A$259:$YR$285,MATCH($B14,'Aceite de Oliva'!$A$259:$A$285,0),MATCH(F$5,'Aceite de Oliva'!$A$259:$YR$259,0))</f>
        <v>2.23</v>
      </c>
      <c r="G14" s="40">
        <f>INDEX('Aceite de Oliva'!$A$259:$YR$285,MATCH($B14,'Aceite de Oliva'!$A$259:$A$285,0),MATCH(G$5,'Aceite de Oliva'!$A$259:$YR$259,0))</f>
        <v>1.4700000000000002</v>
      </c>
      <c r="H14" s="40">
        <f>INDEX('Aceite de Oliva'!$A$259:$YR$285,MATCH($B14,'Aceite de Oliva'!$A$259:$A$285,0),MATCH(H$5,'Aceite de Oliva'!$A$259:$YR$259,0))</f>
        <v>1.85</v>
      </c>
      <c r="I14" s="40">
        <f>INDEX('Aceite de Oliva'!$A$259:$YR$285,MATCH($B14,'Aceite de Oliva'!$A$259:$A$285,0),MATCH(I$5,'Aceite de Oliva'!$A$259:$YR$259,0))</f>
        <v>6.0500000000000007</v>
      </c>
      <c r="J14" s="40">
        <f>INDEX('Aceite de Oliva'!$A$259:$YR$285,MATCH($B14,'Aceite de Oliva'!$A$259:$A$285,0),MATCH(J$5,'Aceite de Oliva'!$A$259:$YR$259,0))</f>
        <v>6.62</v>
      </c>
      <c r="K14" s="40">
        <f>INDEX('Aceite de Oliva'!$A$259:$YR$285,MATCH($B14,'Aceite de Oliva'!$A$259:$A$285,0),MATCH(K$5,'Aceite de Oliva'!$A$259:$YR$259,0))</f>
        <v>20.010000000000002</v>
      </c>
      <c r="L14" s="40">
        <f>INDEX('Aceite de Oliva'!$A$259:$YR$285,MATCH($B14,'Aceite de Oliva'!$A$259:$A$285,0),MATCH(L$5,'Aceite de Oliva'!$A$259:$YR$259,0))</f>
        <v>39.96</v>
      </c>
      <c r="M14" s="40">
        <f>INDEX('Aceite de Oliva'!$A$259:$YR$285,MATCH($B14,'Aceite de Oliva'!$A$259:$A$285,0),MATCH(M$5,'Aceite de Oliva'!$A$259:$YR$259,0))</f>
        <v>43.72</v>
      </c>
      <c r="N14" s="40">
        <f>INDEX('Aceite de Oliva'!$A$259:$YR$285,MATCH($B14,'Aceite de Oliva'!$A$259:$A$285,0),MATCH(N$5,'Aceite de Oliva'!$A$259:$YR$259,0))</f>
        <v>40.74</v>
      </c>
      <c r="O14" s="40">
        <f>INDEX('Aceite de Oliva'!$A$259:$YR$285,MATCH($B14,'Aceite de Oliva'!$A$259:$A$285,0),MATCH(O$5,'Aceite de Oliva'!$A$259:$YR$259,0))</f>
        <v>36.349999999999994</v>
      </c>
      <c r="P14" s="40">
        <f>INDEX('Aceite de Oliva'!$A$259:$YR$285,MATCH($B14,'Aceite de Oliva'!$A$259:$A$285,0),MATCH(P$5,'Aceite de Oliva'!$A$259:$YR$259,0))</f>
        <v>31.169999999999998</v>
      </c>
    </row>
    <row r="15" spans="1:17" x14ac:dyDescent="0.3">
      <c r="A15" s="6"/>
      <c r="B15" s="16">
        <f t="shared" si="1"/>
        <v>2.7</v>
      </c>
      <c r="C15" s="17">
        <f t="shared" si="2"/>
        <v>2.8000000000000003</v>
      </c>
      <c r="E15" s="40">
        <f>INDEX('Aceite de Oliva'!$A$259:$YR$285,MATCH($B15,'Aceite de Oliva'!$A$259:$A$285,0),MATCH(E$5,'Aceite de Oliva'!$A$259:$YR$259,0))</f>
        <v>1.86</v>
      </c>
      <c r="F15" s="40">
        <f>INDEX('Aceite de Oliva'!$A$259:$YR$285,MATCH($B15,'Aceite de Oliva'!$A$259:$A$285,0),MATCH(F$5,'Aceite de Oliva'!$A$259:$YR$259,0))</f>
        <v>3.57</v>
      </c>
      <c r="G15" s="40">
        <f>INDEX('Aceite de Oliva'!$A$259:$YR$285,MATCH($B15,'Aceite de Oliva'!$A$259:$A$285,0),MATCH(G$5,'Aceite de Oliva'!$A$259:$YR$259,0))</f>
        <v>8.7000000000000011</v>
      </c>
      <c r="H15" s="40">
        <f>INDEX('Aceite de Oliva'!$A$259:$YR$285,MATCH($B15,'Aceite de Oliva'!$A$259:$A$285,0),MATCH(H$5,'Aceite de Oliva'!$A$259:$YR$259,0))</f>
        <v>4.45</v>
      </c>
      <c r="I15" s="40">
        <f>INDEX('Aceite de Oliva'!$A$259:$YR$285,MATCH($B15,'Aceite de Oliva'!$A$259:$A$285,0),MATCH(I$5,'Aceite de Oliva'!$A$259:$YR$259,0))</f>
        <v>7.33</v>
      </c>
      <c r="J15" s="40">
        <f>INDEX('Aceite de Oliva'!$A$259:$YR$285,MATCH($B15,'Aceite de Oliva'!$A$259:$A$285,0),MATCH(J$5,'Aceite de Oliva'!$A$259:$YR$259,0))</f>
        <v>31.580000000000002</v>
      </c>
      <c r="K15" s="40">
        <f>INDEX('Aceite de Oliva'!$A$259:$YR$285,MATCH($B15,'Aceite de Oliva'!$A$259:$A$285,0),MATCH(K$5,'Aceite de Oliva'!$A$259:$YR$259,0))</f>
        <v>22.14</v>
      </c>
      <c r="L15" s="40">
        <f>INDEX('Aceite de Oliva'!$A$259:$YR$285,MATCH($B15,'Aceite de Oliva'!$A$259:$A$285,0),MATCH(L$5,'Aceite de Oliva'!$A$259:$YR$259,0))</f>
        <v>7.03</v>
      </c>
      <c r="M15" s="40">
        <f>INDEX('Aceite de Oliva'!$A$259:$YR$285,MATCH($B15,'Aceite de Oliva'!$A$259:$A$285,0),MATCH(M$5,'Aceite de Oliva'!$A$259:$YR$259,0))</f>
        <v>3.63</v>
      </c>
      <c r="N15" s="40">
        <f>INDEX('Aceite de Oliva'!$A$259:$YR$285,MATCH($B15,'Aceite de Oliva'!$A$259:$A$285,0),MATCH(N$5,'Aceite de Oliva'!$A$259:$YR$259,0))</f>
        <v>4.55</v>
      </c>
      <c r="O15" s="40">
        <f>INDEX('Aceite de Oliva'!$A$259:$YR$285,MATCH($B15,'Aceite de Oliva'!$A$259:$A$285,0),MATCH(O$5,'Aceite de Oliva'!$A$259:$YR$259,0))</f>
        <v>3.8</v>
      </c>
      <c r="P15" s="40">
        <f>INDEX('Aceite de Oliva'!$A$259:$YR$285,MATCH($B15,'Aceite de Oliva'!$A$259:$A$285,0),MATCH(P$5,'Aceite de Oliva'!$A$259:$YR$259,0))</f>
        <v>4.57</v>
      </c>
    </row>
    <row r="16" spans="1:17" x14ac:dyDescent="0.3">
      <c r="A16" s="6"/>
      <c r="B16" s="16">
        <f t="shared" si="1"/>
        <v>2.8000000000000003</v>
      </c>
      <c r="C16" s="17">
        <f t="shared" si="2"/>
        <v>2.9000000000000004</v>
      </c>
      <c r="E16" s="40">
        <f>INDEX('Aceite de Oliva'!$A$259:$YR$285,MATCH($B16,'Aceite de Oliva'!$A$259:$A$285,0),MATCH(E$5,'Aceite de Oliva'!$A$259:$YR$259,0))</f>
        <v>5.0599999999999996</v>
      </c>
      <c r="F16" s="40">
        <f>INDEX('Aceite de Oliva'!$A$259:$YR$285,MATCH($B16,'Aceite de Oliva'!$A$259:$A$285,0),MATCH(F$5,'Aceite de Oliva'!$A$259:$YR$259,0))</f>
        <v>5.8500000000000005</v>
      </c>
      <c r="G16" s="40">
        <f>INDEX('Aceite de Oliva'!$A$259:$YR$285,MATCH($B16,'Aceite de Oliva'!$A$259:$A$285,0),MATCH(G$5,'Aceite de Oliva'!$A$259:$YR$259,0))</f>
        <v>5.63</v>
      </c>
      <c r="H16" s="40">
        <f>INDEX('Aceite de Oliva'!$A$259:$YR$285,MATCH($B16,'Aceite de Oliva'!$A$259:$A$285,0),MATCH(H$5,'Aceite de Oliva'!$A$259:$YR$259,0))</f>
        <v>6.15</v>
      </c>
      <c r="I16" s="40">
        <f>INDEX('Aceite de Oliva'!$A$259:$YR$285,MATCH($B16,'Aceite de Oliva'!$A$259:$A$285,0),MATCH(I$5,'Aceite de Oliva'!$A$259:$YR$259,0))</f>
        <v>3.5199999999999996</v>
      </c>
      <c r="J16" s="40">
        <f>INDEX('Aceite de Oliva'!$A$259:$YR$285,MATCH($B16,'Aceite de Oliva'!$A$259:$A$285,0),MATCH(J$5,'Aceite de Oliva'!$A$259:$YR$259,0))</f>
        <v>4.03</v>
      </c>
      <c r="K16" s="40">
        <f>INDEX('Aceite de Oliva'!$A$259:$YR$285,MATCH($B16,'Aceite de Oliva'!$A$259:$A$285,0),MATCH(K$5,'Aceite de Oliva'!$A$259:$YR$259,0))</f>
        <v>4.33</v>
      </c>
      <c r="L16" s="40">
        <f>INDEX('Aceite de Oliva'!$A$259:$YR$285,MATCH($B16,'Aceite de Oliva'!$A$259:$A$285,0),MATCH(L$5,'Aceite de Oliva'!$A$259:$YR$259,0))</f>
        <v>1.56</v>
      </c>
      <c r="M16" s="40">
        <f>INDEX('Aceite de Oliva'!$A$259:$YR$285,MATCH($B16,'Aceite de Oliva'!$A$259:$A$285,0),MATCH(M$5,'Aceite de Oliva'!$A$259:$YR$259,0))</f>
        <v>1.1499999999999999</v>
      </c>
      <c r="N16" s="40">
        <f>INDEX('Aceite de Oliva'!$A$259:$YR$285,MATCH($B16,'Aceite de Oliva'!$A$259:$A$285,0),MATCH(N$5,'Aceite de Oliva'!$A$259:$YR$259,0))</f>
        <v>2.38</v>
      </c>
      <c r="O16" s="40">
        <f>INDEX('Aceite de Oliva'!$A$259:$YR$285,MATCH($B16,'Aceite de Oliva'!$A$259:$A$285,0),MATCH(O$5,'Aceite de Oliva'!$A$259:$YR$259,0))</f>
        <v>2.42</v>
      </c>
      <c r="P16" s="40">
        <f>INDEX('Aceite de Oliva'!$A$259:$YR$285,MATCH($B16,'Aceite de Oliva'!$A$259:$A$285,0),MATCH(P$5,'Aceite de Oliva'!$A$259:$YR$259,0))</f>
        <v>2.4500000000000002</v>
      </c>
    </row>
    <row r="17" spans="1:16" x14ac:dyDescent="0.3">
      <c r="A17" s="6"/>
      <c r="B17" s="16">
        <f t="shared" si="1"/>
        <v>2.9000000000000004</v>
      </c>
      <c r="C17" s="17">
        <f t="shared" si="2"/>
        <v>3.0000000000000004</v>
      </c>
      <c r="E17" s="40">
        <f>INDEX('Aceite de Oliva'!$A$259:$YR$285,MATCH($B17,'Aceite de Oliva'!$A$259:$A$285,0),MATCH(E$5,'Aceite de Oliva'!$A$259:$YR$259,0))</f>
        <v>43.839999999999996</v>
      </c>
      <c r="F17" s="40">
        <f>INDEX('Aceite de Oliva'!$A$259:$YR$285,MATCH($B17,'Aceite de Oliva'!$A$259:$A$285,0),MATCH(F$5,'Aceite de Oliva'!$A$259:$YR$259,0))</f>
        <v>41.42</v>
      </c>
      <c r="G17" s="40">
        <f>INDEX('Aceite de Oliva'!$A$259:$YR$285,MATCH($B17,'Aceite de Oliva'!$A$259:$A$285,0),MATCH(G$5,'Aceite de Oliva'!$A$259:$YR$259,0))</f>
        <v>43.800000000000004</v>
      </c>
      <c r="H17" s="40">
        <f>INDEX('Aceite de Oliva'!$A$259:$YR$285,MATCH($B17,'Aceite de Oliva'!$A$259:$A$285,0),MATCH(H$5,'Aceite de Oliva'!$A$259:$YR$259,0))</f>
        <v>46.139999999999993</v>
      </c>
      <c r="I17" s="40">
        <f>INDEX('Aceite de Oliva'!$A$259:$YR$285,MATCH($B17,'Aceite de Oliva'!$A$259:$A$285,0),MATCH(I$5,'Aceite de Oliva'!$A$259:$YR$259,0))</f>
        <v>41.33</v>
      </c>
      <c r="J17" s="40">
        <f>INDEX('Aceite de Oliva'!$A$259:$YR$285,MATCH($B17,'Aceite de Oliva'!$A$259:$A$285,0),MATCH(J$5,'Aceite de Oliva'!$A$259:$YR$259,0))</f>
        <v>14.66</v>
      </c>
      <c r="K17" s="40">
        <f>INDEX('Aceite de Oliva'!$A$259:$YR$285,MATCH($B17,'Aceite de Oliva'!$A$259:$A$285,0),MATCH(K$5,'Aceite de Oliva'!$A$259:$YR$259,0))</f>
        <v>3.96</v>
      </c>
      <c r="L17" s="40">
        <f>INDEX('Aceite de Oliva'!$A$259:$YR$285,MATCH($B17,'Aceite de Oliva'!$A$259:$A$285,0),MATCH(L$5,'Aceite de Oliva'!$A$259:$YR$259,0))</f>
        <v>3.5199999999999996</v>
      </c>
      <c r="M17" s="40">
        <f>INDEX('Aceite de Oliva'!$A$259:$YR$285,MATCH($B17,'Aceite de Oliva'!$A$259:$A$285,0),MATCH(M$5,'Aceite de Oliva'!$A$259:$YR$259,0))</f>
        <v>3.9899999999999998</v>
      </c>
      <c r="N17" s="40">
        <f>INDEX('Aceite de Oliva'!$A$259:$YR$285,MATCH($B17,'Aceite de Oliva'!$A$259:$A$285,0),MATCH(N$5,'Aceite de Oliva'!$A$259:$YR$259,0))</f>
        <v>3.73</v>
      </c>
      <c r="O17" s="40">
        <f>INDEX('Aceite de Oliva'!$A$259:$YR$285,MATCH($B17,'Aceite de Oliva'!$A$259:$A$285,0),MATCH(O$5,'Aceite de Oliva'!$A$259:$YR$259,0))</f>
        <v>5.92</v>
      </c>
      <c r="P17" s="40">
        <f>INDEX('Aceite de Oliva'!$A$259:$YR$285,MATCH($B17,'Aceite de Oliva'!$A$259:$A$285,0),MATCH(P$5,'Aceite de Oliva'!$A$259:$YR$259,0))</f>
        <v>6.7799999999999994</v>
      </c>
    </row>
    <row r="18" spans="1:16" x14ac:dyDescent="0.3">
      <c r="B18" s="16">
        <f t="shared" si="1"/>
        <v>3.0000000000000004</v>
      </c>
      <c r="C18" s="17">
        <f t="shared" si="2"/>
        <v>3.1000000000000005</v>
      </c>
      <c r="E18" s="40">
        <f>INDEX('Aceite de Oliva'!$A$259:$YR$285,MATCH($B18,'Aceite de Oliva'!$A$259:$A$285,0),MATCH(E$5,'Aceite de Oliva'!$A$259:$YR$259,0))</f>
        <v>2.59</v>
      </c>
      <c r="F18" s="40">
        <f>INDEX('Aceite de Oliva'!$A$259:$YR$285,MATCH($B18,'Aceite de Oliva'!$A$259:$A$285,0),MATCH(F$5,'Aceite de Oliva'!$A$259:$YR$259,0))</f>
        <v>8.5599999999999987</v>
      </c>
      <c r="G18" s="40">
        <f>INDEX('Aceite de Oliva'!$A$259:$YR$285,MATCH($B18,'Aceite de Oliva'!$A$259:$A$285,0),MATCH(G$5,'Aceite de Oliva'!$A$259:$YR$259,0))</f>
        <v>1.7</v>
      </c>
      <c r="H18" s="40">
        <f>INDEX('Aceite de Oliva'!$A$259:$YR$285,MATCH($B18,'Aceite de Oliva'!$A$259:$A$285,0),MATCH(H$5,'Aceite de Oliva'!$A$259:$YR$259,0))</f>
        <v>1.1399999999999999</v>
      </c>
      <c r="I18" s="40">
        <f>INDEX('Aceite de Oliva'!$A$259:$YR$285,MATCH($B18,'Aceite de Oliva'!$A$259:$A$285,0),MATCH(I$5,'Aceite de Oliva'!$A$259:$YR$259,0))</f>
        <v>3.2800000000000002</v>
      </c>
      <c r="J18" s="40">
        <f>INDEX('Aceite de Oliva'!$A$259:$YR$285,MATCH($B18,'Aceite de Oliva'!$A$259:$A$285,0),MATCH(J$5,'Aceite de Oliva'!$A$259:$YR$259,0))</f>
        <v>1.3099999999999998</v>
      </c>
      <c r="K18" s="40">
        <f>INDEX('Aceite de Oliva'!$A$259:$YR$285,MATCH($B18,'Aceite de Oliva'!$A$259:$A$285,0),MATCH(K$5,'Aceite de Oliva'!$A$259:$YR$259,0))</f>
        <v>1.29</v>
      </c>
      <c r="L18" s="40">
        <f>INDEX('Aceite de Oliva'!$A$259:$YR$285,MATCH($B18,'Aceite de Oliva'!$A$259:$A$285,0),MATCH(L$5,'Aceite de Oliva'!$A$259:$YR$259,0))</f>
        <v>1.45</v>
      </c>
      <c r="M18" s="40">
        <f>INDEX('Aceite de Oliva'!$A$259:$YR$285,MATCH($B18,'Aceite de Oliva'!$A$259:$A$285,0),MATCH(M$5,'Aceite de Oliva'!$A$259:$YR$259,0))</f>
        <v>0.79</v>
      </c>
      <c r="N18" s="40">
        <f>INDEX('Aceite de Oliva'!$A$259:$YR$285,MATCH($B18,'Aceite de Oliva'!$A$259:$A$285,0),MATCH(N$5,'Aceite de Oliva'!$A$259:$YR$259,0))</f>
        <v>0.51</v>
      </c>
      <c r="O18" s="40">
        <f>INDEX('Aceite de Oliva'!$A$259:$YR$285,MATCH($B18,'Aceite de Oliva'!$A$259:$A$285,0),MATCH(O$5,'Aceite de Oliva'!$A$259:$YR$259,0))</f>
        <v>1.25</v>
      </c>
      <c r="P18" s="40">
        <f>INDEX('Aceite de Oliva'!$A$259:$YR$285,MATCH($B18,'Aceite de Oliva'!$A$259:$A$285,0),MATCH(P$5,'Aceite de Oliva'!$A$259:$YR$259,0))</f>
        <v>1.19</v>
      </c>
    </row>
    <row r="19" spans="1:16" x14ac:dyDescent="0.3">
      <c r="B19" s="16">
        <f t="shared" si="1"/>
        <v>3.1000000000000005</v>
      </c>
      <c r="C19" s="17">
        <f t="shared" si="2"/>
        <v>3.2000000000000006</v>
      </c>
      <c r="E19" s="40">
        <f>INDEX('Aceite de Oliva'!$A$259:$YR$285,MATCH($B19,'Aceite de Oliva'!$A$259:$A$285,0),MATCH(E$5,'Aceite de Oliva'!$A$259:$YR$259,0))</f>
        <v>2.59</v>
      </c>
      <c r="F19" s="40">
        <f>INDEX('Aceite de Oliva'!$A$259:$YR$285,MATCH($B19,'Aceite de Oliva'!$A$259:$A$285,0),MATCH(F$5,'Aceite de Oliva'!$A$259:$YR$259,0))</f>
        <v>2.0599999999999996</v>
      </c>
      <c r="G19" s="40">
        <f>INDEX('Aceite de Oliva'!$A$259:$YR$285,MATCH($B19,'Aceite de Oliva'!$A$259:$A$285,0),MATCH(G$5,'Aceite de Oliva'!$A$259:$YR$259,0))</f>
        <v>2.5</v>
      </c>
      <c r="H19" s="40">
        <f>INDEX('Aceite de Oliva'!$A$259:$YR$285,MATCH($B19,'Aceite de Oliva'!$A$259:$A$285,0),MATCH(H$5,'Aceite de Oliva'!$A$259:$YR$259,0))</f>
        <v>0.76</v>
      </c>
      <c r="I19" s="40">
        <f>INDEX('Aceite de Oliva'!$A$259:$YR$285,MATCH($B19,'Aceite de Oliva'!$A$259:$A$285,0),MATCH(I$5,'Aceite de Oliva'!$A$259:$YR$259,0))</f>
        <v>0.54999999999999993</v>
      </c>
      <c r="J19" s="40">
        <f>INDEX('Aceite de Oliva'!$A$259:$YR$285,MATCH($B19,'Aceite de Oliva'!$A$259:$A$285,0),MATCH(J$5,'Aceite de Oliva'!$A$259:$YR$259,0))</f>
        <v>0.89999999999999991</v>
      </c>
      <c r="K19" s="40">
        <f>INDEX('Aceite de Oliva'!$A$259:$YR$285,MATCH($B19,'Aceite de Oliva'!$A$259:$A$285,0),MATCH(K$5,'Aceite de Oliva'!$A$259:$YR$259,0))</f>
        <v>0.65</v>
      </c>
      <c r="L19" s="40">
        <f>INDEX('Aceite de Oliva'!$A$259:$YR$285,MATCH($B19,'Aceite de Oliva'!$A$259:$A$285,0),MATCH(L$5,'Aceite de Oliva'!$A$259:$YR$259,0))</f>
        <v>1.61</v>
      </c>
      <c r="M19" s="40">
        <f>INDEX('Aceite de Oliva'!$A$259:$YR$285,MATCH($B19,'Aceite de Oliva'!$A$259:$A$285,0),MATCH(M$5,'Aceite de Oliva'!$A$259:$YR$259,0))</f>
        <v>1.3800000000000001</v>
      </c>
      <c r="N19" s="40">
        <f>INDEX('Aceite de Oliva'!$A$259:$YR$285,MATCH($B19,'Aceite de Oliva'!$A$259:$A$285,0),MATCH(N$5,'Aceite de Oliva'!$A$259:$YR$259,0))</f>
        <v>0.7</v>
      </c>
      <c r="O19" s="40">
        <f>INDEX('Aceite de Oliva'!$A$259:$YR$285,MATCH($B19,'Aceite de Oliva'!$A$259:$A$285,0),MATCH(O$5,'Aceite de Oliva'!$A$259:$YR$259,0))</f>
        <v>0.46</v>
      </c>
      <c r="P19" s="40">
        <f>INDEX('Aceite de Oliva'!$A$259:$YR$285,MATCH($B19,'Aceite de Oliva'!$A$259:$A$285,0),MATCH(P$5,'Aceite de Oliva'!$A$259:$YR$259,0))</f>
        <v>0.79</v>
      </c>
    </row>
    <row r="20" spans="1:16" x14ac:dyDescent="0.3">
      <c r="B20" s="16">
        <f t="shared" si="1"/>
        <v>3.2000000000000006</v>
      </c>
      <c r="C20" s="17">
        <f t="shared" si="2"/>
        <v>3.3000000000000007</v>
      </c>
      <c r="E20" s="40">
        <f>INDEX('Aceite de Oliva'!$A$259:$YR$285,MATCH($B20,'Aceite de Oliva'!$A$259:$A$285,0),MATCH(E$5,'Aceite de Oliva'!$A$259:$YR$259,0))</f>
        <v>2.96</v>
      </c>
      <c r="F20" s="40">
        <f>INDEX('Aceite de Oliva'!$A$259:$YR$285,MATCH($B20,'Aceite de Oliva'!$A$259:$A$285,0),MATCH(F$5,'Aceite de Oliva'!$A$259:$YR$259,0))</f>
        <v>2.14</v>
      </c>
      <c r="G20" s="40">
        <f>INDEX('Aceite de Oliva'!$A$259:$YR$285,MATCH($B20,'Aceite de Oliva'!$A$259:$A$285,0),MATCH(G$5,'Aceite de Oliva'!$A$259:$YR$259,0))</f>
        <v>1.21</v>
      </c>
      <c r="H20" s="40">
        <f>INDEX('Aceite de Oliva'!$A$259:$YR$285,MATCH($B20,'Aceite de Oliva'!$A$259:$A$285,0),MATCH(H$5,'Aceite de Oliva'!$A$259:$YR$259,0))</f>
        <v>1.92</v>
      </c>
      <c r="I20" s="40">
        <f>INDEX('Aceite de Oliva'!$A$259:$YR$285,MATCH($B20,'Aceite de Oliva'!$A$259:$A$285,0),MATCH(I$5,'Aceite de Oliva'!$A$259:$YR$259,0))</f>
        <v>1.38</v>
      </c>
      <c r="J20" s="40">
        <f>INDEX('Aceite de Oliva'!$A$259:$YR$285,MATCH($B20,'Aceite de Oliva'!$A$259:$A$285,0),MATCH(J$5,'Aceite de Oliva'!$A$259:$YR$259,0))</f>
        <v>0.53</v>
      </c>
      <c r="K20" s="40">
        <f>INDEX('Aceite de Oliva'!$A$259:$YR$285,MATCH($B20,'Aceite de Oliva'!$A$259:$A$285,0),MATCH(K$5,'Aceite de Oliva'!$A$259:$YR$259,0))</f>
        <v>1.29</v>
      </c>
      <c r="L20" s="40">
        <f>INDEX('Aceite de Oliva'!$A$259:$YR$285,MATCH($B20,'Aceite de Oliva'!$A$259:$A$285,0),MATCH(L$5,'Aceite de Oliva'!$A$259:$YR$259,0))</f>
        <v>0.71</v>
      </c>
      <c r="M20" s="40">
        <f>INDEX('Aceite de Oliva'!$A$259:$YR$285,MATCH($B20,'Aceite de Oliva'!$A$259:$A$285,0),MATCH(M$5,'Aceite de Oliva'!$A$259:$YR$259,0))</f>
        <v>0.52</v>
      </c>
      <c r="N20" s="40">
        <f>INDEX('Aceite de Oliva'!$A$259:$YR$285,MATCH($B20,'Aceite de Oliva'!$A$259:$A$285,0),MATCH(N$5,'Aceite de Oliva'!$A$259:$YR$259,0))</f>
        <v>0.72</v>
      </c>
      <c r="O20" s="40">
        <f>INDEX('Aceite de Oliva'!$A$259:$YR$285,MATCH($B20,'Aceite de Oliva'!$A$259:$A$285,0),MATCH(O$5,'Aceite de Oliva'!$A$259:$YR$259,0))</f>
        <v>1.1599999999999999</v>
      </c>
      <c r="P20" s="40">
        <f>INDEX('Aceite de Oliva'!$A$259:$YR$285,MATCH($B20,'Aceite de Oliva'!$A$259:$A$285,0),MATCH(P$5,'Aceite de Oliva'!$A$259:$YR$259,0))</f>
        <v>1.4</v>
      </c>
    </row>
    <row r="21" spans="1:16" x14ac:dyDescent="0.3">
      <c r="B21" s="16">
        <f t="shared" si="1"/>
        <v>3.3000000000000007</v>
      </c>
      <c r="C21" s="17">
        <f t="shared" si="2"/>
        <v>3.4000000000000008</v>
      </c>
      <c r="E21" s="40">
        <f>INDEX('Aceite de Oliva'!$A$259:$YR$285,MATCH($B21,'Aceite de Oliva'!$A$259:$A$285,0),MATCH(E$5,'Aceite de Oliva'!$A$259:$YR$259,0))</f>
        <v>2.38</v>
      </c>
      <c r="F21" s="40">
        <f>INDEX('Aceite de Oliva'!$A$259:$YR$285,MATCH($B21,'Aceite de Oliva'!$A$259:$A$285,0),MATCH(F$5,'Aceite de Oliva'!$A$259:$YR$259,0))</f>
        <v>1.5</v>
      </c>
      <c r="G21" s="40">
        <f>INDEX('Aceite de Oliva'!$A$259:$YR$285,MATCH($B21,'Aceite de Oliva'!$A$259:$A$285,0),MATCH(G$5,'Aceite de Oliva'!$A$259:$YR$259,0))</f>
        <v>0.67</v>
      </c>
      <c r="H21" s="40">
        <f>INDEX('Aceite de Oliva'!$A$259:$YR$285,MATCH($B21,'Aceite de Oliva'!$A$259:$A$285,0),MATCH(H$5,'Aceite de Oliva'!$A$259:$YR$259,0))</f>
        <v>1.72</v>
      </c>
      <c r="I21" s="40">
        <f>INDEX('Aceite de Oliva'!$A$259:$YR$285,MATCH($B21,'Aceite de Oliva'!$A$259:$A$285,0),MATCH(I$5,'Aceite de Oliva'!$A$259:$YR$259,0))</f>
        <v>0.4</v>
      </c>
      <c r="J21" s="40">
        <f>INDEX('Aceite de Oliva'!$A$259:$YR$285,MATCH($B21,'Aceite de Oliva'!$A$259:$A$285,0),MATCH(J$5,'Aceite de Oliva'!$A$259:$YR$259,0))</f>
        <v>0.6</v>
      </c>
      <c r="K21" s="40">
        <f>INDEX('Aceite de Oliva'!$A$259:$YR$285,MATCH($B21,'Aceite de Oliva'!$A$259:$A$285,0),MATCH(K$5,'Aceite de Oliva'!$A$259:$YR$259,0))</f>
        <v>0.75</v>
      </c>
      <c r="L21" s="40">
        <f>INDEX('Aceite de Oliva'!$A$259:$YR$285,MATCH($B21,'Aceite de Oliva'!$A$259:$A$285,0),MATCH(L$5,'Aceite de Oliva'!$A$259:$YR$259,0))</f>
        <v>0.59</v>
      </c>
      <c r="M21" s="40">
        <f>INDEX('Aceite de Oliva'!$A$259:$YR$285,MATCH($B21,'Aceite de Oliva'!$A$259:$A$285,0),MATCH(M$5,'Aceite de Oliva'!$A$259:$YR$259,0))</f>
        <v>3.23</v>
      </c>
      <c r="N21" s="40">
        <f>INDEX('Aceite de Oliva'!$A$259:$YR$285,MATCH($B21,'Aceite de Oliva'!$A$259:$A$285,0),MATCH(N$5,'Aceite de Oliva'!$A$259:$YR$259,0))</f>
        <v>1.47</v>
      </c>
      <c r="O21" s="40">
        <f>INDEX('Aceite de Oliva'!$A$259:$YR$285,MATCH($B21,'Aceite de Oliva'!$A$259:$A$285,0),MATCH(O$5,'Aceite de Oliva'!$A$259:$YR$259,0))</f>
        <v>1.9500000000000002</v>
      </c>
      <c r="P21" s="40">
        <f>INDEX('Aceite de Oliva'!$A$259:$YR$285,MATCH($B21,'Aceite de Oliva'!$A$259:$A$285,0),MATCH(P$5,'Aceite de Oliva'!$A$259:$YR$259,0))</f>
        <v>1</v>
      </c>
    </row>
    <row r="22" spans="1:16" x14ac:dyDescent="0.3">
      <c r="B22" s="16">
        <f t="shared" si="1"/>
        <v>3.4000000000000008</v>
      </c>
      <c r="C22" s="17">
        <f t="shared" si="2"/>
        <v>3.5000000000000009</v>
      </c>
      <c r="E22" s="40">
        <f>INDEX('Aceite de Oliva'!$A$259:$YR$285,MATCH($B22,'Aceite de Oliva'!$A$259:$A$285,0),MATCH(E$5,'Aceite de Oliva'!$A$259:$YR$259,0))</f>
        <v>3.28</v>
      </c>
      <c r="F22" s="40">
        <f>INDEX('Aceite de Oliva'!$A$259:$YR$285,MATCH($B22,'Aceite de Oliva'!$A$259:$A$285,0),MATCH(F$5,'Aceite de Oliva'!$A$259:$YR$259,0))</f>
        <v>2.17</v>
      </c>
      <c r="G22" s="40">
        <f>INDEX('Aceite de Oliva'!$A$259:$YR$285,MATCH($B22,'Aceite de Oliva'!$A$259:$A$285,0),MATCH(G$5,'Aceite de Oliva'!$A$259:$YR$259,0))</f>
        <v>1.93</v>
      </c>
      <c r="H22" s="40">
        <f>INDEX('Aceite de Oliva'!$A$259:$YR$285,MATCH($B22,'Aceite de Oliva'!$A$259:$A$285,0),MATCH(H$5,'Aceite de Oliva'!$A$259:$YR$259,0))</f>
        <v>1.7599999999999998</v>
      </c>
      <c r="I22" s="40">
        <f>INDEX('Aceite de Oliva'!$A$259:$YR$285,MATCH($B22,'Aceite de Oliva'!$A$259:$A$285,0),MATCH(I$5,'Aceite de Oliva'!$A$259:$YR$259,0))</f>
        <v>0.9</v>
      </c>
      <c r="J22" s="40">
        <f>INDEX('Aceite de Oliva'!$A$259:$YR$285,MATCH($B22,'Aceite de Oliva'!$A$259:$A$285,0),MATCH(J$5,'Aceite de Oliva'!$A$259:$YR$259,0))</f>
        <v>1.7</v>
      </c>
      <c r="K22" s="40">
        <f>INDEX('Aceite de Oliva'!$A$259:$YR$285,MATCH($B22,'Aceite de Oliva'!$A$259:$A$285,0),MATCH(K$5,'Aceite de Oliva'!$A$259:$YR$259,0))</f>
        <v>1.1399999999999999</v>
      </c>
      <c r="L22" s="40">
        <f>INDEX('Aceite de Oliva'!$A$259:$YR$285,MATCH($B22,'Aceite de Oliva'!$A$259:$A$285,0),MATCH(L$5,'Aceite de Oliva'!$A$259:$YR$259,0))</f>
        <v>1.31</v>
      </c>
      <c r="M22" s="40">
        <f>INDEX('Aceite de Oliva'!$A$259:$YR$285,MATCH($B22,'Aceite de Oliva'!$A$259:$A$285,0),MATCH(M$5,'Aceite de Oliva'!$A$259:$YR$259,0))</f>
        <v>1.5699999999999998</v>
      </c>
      <c r="N22" s="40">
        <f>INDEX('Aceite de Oliva'!$A$259:$YR$285,MATCH($B22,'Aceite de Oliva'!$A$259:$A$285,0),MATCH(N$5,'Aceite de Oliva'!$A$259:$YR$259,0))</f>
        <v>0.62999999999999989</v>
      </c>
      <c r="O22" s="40">
        <f>INDEX('Aceite de Oliva'!$A$259:$YR$285,MATCH($B22,'Aceite de Oliva'!$A$259:$A$285,0),MATCH(O$5,'Aceite de Oliva'!$A$259:$YR$259,0))</f>
        <v>0.55999999999999994</v>
      </c>
      <c r="P22" s="40">
        <f>INDEX('Aceite de Oliva'!$A$259:$YR$285,MATCH($B22,'Aceite de Oliva'!$A$259:$A$285,0),MATCH(P$5,'Aceite de Oliva'!$A$259:$YR$259,0))</f>
        <v>1.2</v>
      </c>
    </row>
    <row r="23" spans="1:16" x14ac:dyDescent="0.3">
      <c r="B23" s="16">
        <f t="shared" si="1"/>
        <v>3.5000000000000009</v>
      </c>
      <c r="C23" s="17">
        <f t="shared" si="2"/>
        <v>3.600000000000001</v>
      </c>
      <c r="E23" s="40">
        <f>INDEX('Aceite de Oliva'!$A$259:$YR$285,MATCH($B23,'Aceite de Oliva'!$A$259:$A$285,0),MATCH(E$5,'Aceite de Oliva'!$A$259:$YR$259,0))</f>
        <v>0.76</v>
      </c>
      <c r="F23" s="40">
        <f>INDEX('Aceite de Oliva'!$A$259:$YR$285,MATCH($B23,'Aceite de Oliva'!$A$259:$A$285,0),MATCH(F$5,'Aceite de Oliva'!$A$259:$YR$259,0))</f>
        <v>0.94</v>
      </c>
      <c r="G23" s="40">
        <f>INDEX('Aceite de Oliva'!$A$259:$YR$285,MATCH($B23,'Aceite de Oliva'!$A$259:$A$285,0),MATCH(G$5,'Aceite de Oliva'!$A$259:$YR$259,0))</f>
        <v>2.3699999999999997</v>
      </c>
      <c r="H23" s="40">
        <f>INDEX('Aceite de Oliva'!$A$259:$YR$285,MATCH($B23,'Aceite de Oliva'!$A$259:$A$285,0),MATCH(H$5,'Aceite de Oliva'!$A$259:$YR$259,0))</f>
        <v>1.42</v>
      </c>
      <c r="I23" s="40">
        <f>INDEX('Aceite de Oliva'!$A$259:$YR$285,MATCH($B23,'Aceite de Oliva'!$A$259:$A$285,0),MATCH(I$5,'Aceite de Oliva'!$A$259:$YR$259,0))</f>
        <v>1.48</v>
      </c>
      <c r="J23" s="40">
        <f>INDEX('Aceite de Oliva'!$A$259:$YR$285,MATCH($B23,'Aceite de Oliva'!$A$259:$A$285,0),MATCH(J$5,'Aceite de Oliva'!$A$259:$YR$259,0))</f>
        <v>0.79</v>
      </c>
      <c r="K23" s="40">
        <f>INDEX('Aceite de Oliva'!$A$259:$YR$285,MATCH($B23,'Aceite de Oliva'!$A$259:$A$285,0),MATCH(K$5,'Aceite de Oliva'!$A$259:$YR$259,0))</f>
        <v>1.56</v>
      </c>
      <c r="L23" s="40">
        <f>INDEX('Aceite de Oliva'!$A$259:$YR$285,MATCH($B23,'Aceite de Oliva'!$A$259:$A$285,0),MATCH(L$5,'Aceite de Oliva'!$A$259:$YR$259,0))</f>
        <v>0.47</v>
      </c>
      <c r="M23" s="40">
        <f>INDEX('Aceite de Oliva'!$A$259:$YR$285,MATCH($B23,'Aceite de Oliva'!$A$259:$A$285,0),MATCH(M$5,'Aceite de Oliva'!$A$259:$YR$259,0))</f>
        <v>0.89</v>
      </c>
      <c r="N23" s="40">
        <f>INDEX('Aceite de Oliva'!$A$259:$YR$285,MATCH($B23,'Aceite de Oliva'!$A$259:$A$285,0),MATCH(N$5,'Aceite de Oliva'!$A$259:$YR$259,0))</f>
        <v>0.92999999999999994</v>
      </c>
      <c r="O23" s="40">
        <f>INDEX('Aceite de Oliva'!$A$259:$YR$285,MATCH($B23,'Aceite de Oliva'!$A$259:$A$285,0),MATCH(O$5,'Aceite de Oliva'!$A$259:$YR$259,0))</f>
        <v>0.47</v>
      </c>
      <c r="P23" s="40">
        <f>INDEX('Aceite de Oliva'!$A$259:$YR$285,MATCH($B23,'Aceite de Oliva'!$A$259:$A$285,0),MATCH(P$5,'Aceite de Oliva'!$A$259:$YR$259,0))</f>
        <v>0.82000000000000006</v>
      </c>
    </row>
    <row r="24" spans="1:16" x14ac:dyDescent="0.3">
      <c r="B24" s="16">
        <f t="shared" si="1"/>
        <v>3.600000000000001</v>
      </c>
      <c r="C24" s="17">
        <f t="shared" si="2"/>
        <v>3.7000000000000011</v>
      </c>
      <c r="E24" s="40">
        <f>INDEX('Aceite de Oliva'!$A$259:$YR$285,MATCH($B24,'Aceite de Oliva'!$A$259:$A$285,0),MATCH(E$5,'Aceite de Oliva'!$A$259:$YR$259,0))</f>
        <v>2.1</v>
      </c>
      <c r="F24" s="40">
        <f>INDEX('Aceite de Oliva'!$A$259:$YR$285,MATCH($B24,'Aceite de Oliva'!$A$259:$A$285,0),MATCH(F$5,'Aceite de Oliva'!$A$259:$YR$259,0))</f>
        <v>1.38</v>
      </c>
      <c r="G24" s="40">
        <f>INDEX('Aceite de Oliva'!$A$259:$YR$285,MATCH($B24,'Aceite de Oliva'!$A$259:$A$285,0),MATCH(G$5,'Aceite de Oliva'!$A$259:$YR$259,0))</f>
        <v>1.98</v>
      </c>
      <c r="H24" s="40">
        <f>INDEX('Aceite de Oliva'!$A$259:$YR$285,MATCH($B24,'Aceite de Oliva'!$A$259:$A$285,0),MATCH(H$5,'Aceite de Oliva'!$A$259:$YR$259,0))</f>
        <v>1.3</v>
      </c>
      <c r="I24" s="40">
        <f>INDEX('Aceite de Oliva'!$A$259:$YR$285,MATCH($B24,'Aceite de Oliva'!$A$259:$A$285,0),MATCH(I$5,'Aceite de Oliva'!$A$259:$YR$259,0))</f>
        <v>0.96</v>
      </c>
      <c r="J24" s="40">
        <f>INDEX('Aceite de Oliva'!$A$259:$YR$285,MATCH($B24,'Aceite de Oliva'!$A$259:$A$285,0),MATCH(J$5,'Aceite de Oliva'!$A$259:$YR$259,0))</f>
        <v>0.5</v>
      </c>
      <c r="K24" s="40">
        <f>INDEX('Aceite de Oliva'!$A$259:$YR$285,MATCH($B24,'Aceite de Oliva'!$A$259:$A$285,0),MATCH(K$5,'Aceite de Oliva'!$A$259:$YR$259,0))</f>
        <v>0.77</v>
      </c>
      <c r="L24" s="40">
        <f>INDEX('Aceite de Oliva'!$A$259:$YR$285,MATCH($B24,'Aceite de Oliva'!$A$259:$A$285,0),MATCH(L$5,'Aceite de Oliva'!$A$259:$YR$259,0))</f>
        <v>1.49</v>
      </c>
      <c r="M24" s="40">
        <f>INDEX('Aceite de Oliva'!$A$259:$YR$285,MATCH($B24,'Aceite de Oliva'!$A$259:$A$285,0),MATCH(M$5,'Aceite de Oliva'!$A$259:$YR$259,0))</f>
        <v>1.31</v>
      </c>
      <c r="N24" s="40">
        <f>INDEX('Aceite de Oliva'!$A$259:$YR$285,MATCH($B24,'Aceite de Oliva'!$A$259:$A$285,0),MATCH(N$5,'Aceite de Oliva'!$A$259:$YR$259,0))</f>
        <v>0.55000000000000004</v>
      </c>
      <c r="O24" s="40">
        <f>INDEX('Aceite de Oliva'!$A$259:$YR$285,MATCH($B24,'Aceite de Oliva'!$A$259:$A$285,0),MATCH(O$5,'Aceite de Oliva'!$A$259:$YR$259,0))</f>
        <v>0.58000000000000007</v>
      </c>
      <c r="P24" s="40">
        <f>INDEX('Aceite de Oliva'!$A$259:$YR$285,MATCH($B24,'Aceite de Oliva'!$A$259:$A$285,0),MATCH(P$5,'Aceite de Oliva'!$A$259:$YR$259,0))</f>
        <v>0.33</v>
      </c>
    </row>
    <row r="25" spans="1:16" x14ac:dyDescent="0.3">
      <c r="B25" s="16">
        <f t="shared" si="1"/>
        <v>3.7000000000000011</v>
      </c>
      <c r="C25" s="17">
        <f t="shared" si="2"/>
        <v>3.8000000000000012</v>
      </c>
      <c r="E25" s="40">
        <f>INDEX('Aceite de Oliva'!$A$259:$YR$285,MATCH($B25,'Aceite de Oliva'!$A$259:$A$285,0),MATCH(E$5,'Aceite de Oliva'!$A$259:$YR$259,0))</f>
        <v>1.54</v>
      </c>
      <c r="F25" s="40">
        <f>INDEX('Aceite de Oliva'!$A$259:$YR$285,MATCH($B25,'Aceite de Oliva'!$A$259:$A$285,0),MATCH(F$5,'Aceite de Oliva'!$A$259:$YR$259,0))</f>
        <v>0.79</v>
      </c>
      <c r="G25" s="40">
        <f>INDEX('Aceite de Oliva'!$A$259:$YR$285,MATCH($B25,'Aceite de Oliva'!$A$259:$A$285,0),MATCH(G$5,'Aceite de Oliva'!$A$259:$YR$259,0))</f>
        <v>0.59</v>
      </c>
      <c r="H25" s="40">
        <f>INDEX('Aceite de Oliva'!$A$259:$YR$285,MATCH($B25,'Aceite de Oliva'!$A$259:$A$285,0),MATCH(H$5,'Aceite de Oliva'!$A$259:$YR$259,0))</f>
        <v>0.67</v>
      </c>
      <c r="I25" s="40">
        <f>INDEX('Aceite de Oliva'!$A$259:$YR$285,MATCH($B25,'Aceite de Oliva'!$A$259:$A$285,0),MATCH(I$5,'Aceite de Oliva'!$A$259:$YR$259,0))</f>
        <v>1.29</v>
      </c>
      <c r="J25" s="40">
        <f>INDEX('Aceite de Oliva'!$A$259:$YR$285,MATCH($B25,'Aceite de Oliva'!$A$259:$A$285,0),MATCH(J$5,'Aceite de Oliva'!$A$259:$YR$259,0))</f>
        <v>0.96</v>
      </c>
      <c r="K25" s="40">
        <f>INDEX('Aceite de Oliva'!$A$259:$YR$285,MATCH($B25,'Aceite de Oliva'!$A$259:$A$285,0),MATCH(K$5,'Aceite de Oliva'!$A$259:$YR$259,0))</f>
        <v>0.74</v>
      </c>
      <c r="L25" s="40">
        <f>INDEX('Aceite de Oliva'!$A$259:$YR$285,MATCH($B25,'Aceite de Oliva'!$A$259:$A$285,0),MATCH(L$5,'Aceite de Oliva'!$A$259:$YR$259,0))</f>
        <v>1.81</v>
      </c>
      <c r="M25" s="40">
        <f>INDEX('Aceite de Oliva'!$A$259:$YR$285,MATCH($B25,'Aceite de Oliva'!$A$259:$A$285,0),MATCH(M$5,'Aceite de Oliva'!$A$259:$YR$259,0))</f>
        <v>0.83</v>
      </c>
      <c r="N25" s="40">
        <f>INDEX('Aceite de Oliva'!$A$259:$YR$285,MATCH($B25,'Aceite de Oliva'!$A$259:$A$285,0),MATCH(N$5,'Aceite de Oliva'!$A$259:$YR$259,0))</f>
        <v>1.03</v>
      </c>
      <c r="O25" s="40">
        <f>INDEX('Aceite de Oliva'!$A$259:$YR$285,MATCH($B25,'Aceite de Oliva'!$A$259:$A$285,0),MATCH(O$5,'Aceite de Oliva'!$A$259:$YR$259,0))</f>
        <v>3.35</v>
      </c>
      <c r="P25" s="40">
        <f>INDEX('Aceite de Oliva'!$A$259:$YR$285,MATCH($B25,'Aceite de Oliva'!$A$259:$A$285,0),MATCH(P$5,'Aceite de Oliva'!$A$259:$YR$259,0))</f>
        <v>3.61</v>
      </c>
    </row>
    <row r="26" spans="1:16" x14ac:dyDescent="0.3">
      <c r="B26" s="20">
        <f t="shared" si="1"/>
        <v>3.8000000000000012</v>
      </c>
      <c r="C26" s="21">
        <f t="shared" si="2"/>
        <v>3.9000000000000012</v>
      </c>
      <c r="E26" s="40">
        <f>INDEX('Aceite de Oliva'!$A$259:$YR$285,MATCH($B26,'Aceite de Oliva'!$A$259:$A$285,0),MATCH(E$5,'Aceite de Oliva'!$A$259:$YR$259,0))</f>
        <v>0.62</v>
      </c>
      <c r="F26" s="40">
        <f>INDEX('Aceite de Oliva'!$A$259:$YR$285,MATCH($B26,'Aceite de Oliva'!$A$259:$A$285,0),MATCH(F$5,'Aceite de Oliva'!$A$259:$YR$259,0))</f>
        <v>1.5</v>
      </c>
      <c r="G26" s="40">
        <f>INDEX('Aceite de Oliva'!$A$259:$YR$285,MATCH($B26,'Aceite de Oliva'!$A$259:$A$285,0),MATCH(G$5,'Aceite de Oliva'!$A$259:$YR$259,0))</f>
        <v>0.58000000000000007</v>
      </c>
      <c r="H26" s="40">
        <f>INDEX('Aceite de Oliva'!$A$259:$YR$285,MATCH($B26,'Aceite de Oliva'!$A$259:$A$285,0),MATCH(H$5,'Aceite de Oliva'!$A$259:$YR$259,0))</f>
        <v>0.78</v>
      </c>
      <c r="I26" s="40">
        <f>INDEX('Aceite de Oliva'!$A$259:$YR$285,MATCH($B26,'Aceite de Oliva'!$A$259:$A$285,0),MATCH(I$5,'Aceite de Oliva'!$A$259:$YR$259,0))</f>
        <v>1.1600000000000001</v>
      </c>
      <c r="J26" s="40">
        <f>INDEX('Aceite de Oliva'!$A$259:$YR$285,MATCH($B26,'Aceite de Oliva'!$A$259:$A$285,0),MATCH(J$5,'Aceite de Oliva'!$A$259:$YR$259,0))</f>
        <v>0.18</v>
      </c>
      <c r="K26" s="40">
        <f>INDEX('Aceite de Oliva'!$A$259:$YR$285,MATCH($B26,'Aceite de Oliva'!$A$259:$A$285,0),MATCH(K$5,'Aceite de Oliva'!$A$259:$YR$259,0))</f>
        <v>0.43</v>
      </c>
      <c r="L26" s="40">
        <f>INDEX('Aceite de Oliva'!$A$259:$YR$285,MATCH($B26,'Aceite de Oliva'!$A$259:$A$285,0),MATCH(L$5,'Aceite de Oliva'!$A$259:$YR$259,0))</f>
        <v>0.64999999999999991</v>
      </c>
      <c r="M26" s="40">
        <f>INDEX('Aceite de Oliva'!$A$259:$YR$285,MATCH($B26,'Aceite de Oliva'!$A$259:$A$285,0),MATCH(M$5,'Aceite de Oliva'!$A$259:$YR$259,0))</f>
        <v>0.1</v>
      </c>
      <c r="N26" s="40">
        <f>INDEX('Aceite de Oliva'!$A$259:$YR$285,MATCH($B26,'Aceite de Oliva'!$A$259:$A$285,0),MATCH(N$5,'Aceite de Oliva'!$A$259:$YR$259,0))</f>
        <v>7.0000000000000007E-2</v>
      </c>
      <c r="O26" s="40">
        <f>INDEX('Aceite de Oliva'!$A$259:$YR$285,MATCH($B26,'Aceite de Oliva'!$A$259:$A$285,0),MATCH(O$5,'Aceite de Oliva'!$A$259:$YR$259,0))</f>
        <v>0.22000000000000003</v>
      </c>
      <c r="P26" s="40">
        <f>INDEX('Aceite de Oliva'!$A$259:$YR$285,MATCH($B26,'Aceite de Oliva'!$A$259:$A$285,0),MATCH(P$5,'Aceite de Oliva'!$A$259:$YR$259,0))</f>
        <v>0.21000000000000002</v>
      </c>
    </row>
    <row r="27" spans="1:16" x14ac:dyDescent="0.3">
      <c r="B27" s="16">
        <f t="shared" si="1"/>
        <v>3.9000000000000012</v>
      </c>
      <c r="C27" s="17">
        <f t="shared" si="2"/>
        <v>4.0000000000000009</v>
      </c>
      <c r="E27" s="40">
        <f>INDEX('Aceite de Oliva'!$A$259:$YR$285,MATCH($B27,'Aceite de Oliva'!$A$259:$A$285,0),MATCH(E$5,'Aceite de Oliva'!$A$259:$YR$259,0))</f>
        <v>1.56</v>
      </c>
      <c r="F27" s="40">
        <f>INDEX('Aceite de Oliva'!$A$259:$YR$285,MATCH($B27,'Aceite de Oliva'!$A$259:$A$285,0),MATCH(F$5,'Aceite de Oliva'!$A$259:$YR$259,0))</f>
        <v>3.25</v>
      </c>
      <c r="G27" s="40">
        <f>INDEX('Aceite de Oliva'!$A$259:$YR$285,MATCH($B27,'Aceite de Oliva'!$A$259:$A$285,0),MATCH(G$5,'Aceite de Oliva'!$A$259:$YR$259,0))</f>
        <v>3.5</v>
      </c>
      <c r="H27" s="40">
        <f>INDEX('Aceite de Oliva'!$A$259:$YR$285,MATCH($B27,'Aceite de Oliva'!$A$259:$A$285,0),MATCH(H$5,'Aceite de Oliva'!$A$259:$YR$259,0))</f>
        <v>4.3499999999999996</v>
      </c>
      <c r="I27" s="40">
        <f>INDEX('Aceite de Oliva'!$A$259:$YR$285,MATCH($B27,'Aceite de Oliva'!$A$259:$A$285,0),MATCH(I$5,'Aceite de Oliva'!$A$259:$YR$259,0))</f>
        <v>3.24</v>
      </c>
      <c r="J27" s="40">
        <f>INDEX('Aceite de Oliva'!$A$259:$YR$285,MATCH($B27,'Aceite de Oliva'!$A$259:$A$285,0),MATCH(J$5,'Aceite de Oliva'!$A$259:$YR$259,0))</f>
        <v>6.45</v>
      </c>
      <c r="K27" s="40">
        <f>INDEX('Aceite de Oliva'!$A$259:$YR$285,MATCH($B27,'Aceite de Oliva'!$A$259:$A$285,0),MATCH(K$5,'Aceite de Oliva'!$A$259:$YR$259,0))</f>
        <v>4.3500000000000005</v>
      </c>
      <c r="L27" s="40">
        <f>INDEX('Aceite de Oliva'!$A$259:$YR$285,MATCH($B27,'Aceite de Oliva'!$A$259:$A$285,0),MATCH(L$5,'Aceite de Oliva'!$A$259:$YR$259,0))</f>
        <v>4.4300000000000006</v>
      </c>
      <c r="M27" s="40">
        <f>INDEX('Aceite de Oliva'!$A$259:$YR$285,MATCH($B27,'Aceite de Oliva'!$A$259:$A$285,0),MATCH(M$5,'Aceite de Oliva'!$A$259:$YR$259,0))</f>
        <v>4.4000000000000004</v>
      </c>
      <c r="N27" s="40">
        <f>INDEX('Aceite de Oliva'!$A$259:$YR$285,MATCH($B27,'Aceite de Oliva'!$A$259:$A$285,0),MATCH(N$5,'Aceite de Oliva'!$A$259:$YR$259,0))</f>
        <v>5.38</v>
      </c>
      <c r="O27" s="40">
        <f>INDEX('Aceite de Oliva'!$A$259:$YR$285,MATCH($B27,'Aceite de Oliva'!$A$259:$A$285,0),MATCH(O$5,'Aceite de Oliva'!$A$259:$YR$259,0))</f>
        <v>4.5500000000000007</v>
      </c>
      <c r="P27" s="40">
        <f>INDEX('Aceite de Oliva'!$A$259:$YR$285,MATCH($B27,'Aceite de Oliva'!$A$259:$A$285,0),MATCH(P$5,'Aceite de Oliva'!$A$259:$YR$259,0))</f>
        <v>4.6199999999999992</v>
      </c>
    </row>
    <row r="28" spans="1:16" x14ac:dyDescent="0.3">
      <c r="B28" s="16">
        <f t="shared" si="1"/>
        <v>4.0000000000000009</v>
      </c>
      <c r="C28" s="17">
        <f t="shared" si="2"/>
        <v>4.1000000000000005</v>
      </c>
      <c r="E28" s="40">
        <f>INDEX('Aceite de Oliva'!$A$259:$YR$285,MATCH($B28,'Aceite de Oliva'!$A$259:$A$285,0),MATCH(E$5,'Aceite de Oliva'!$A$259:$YR$259,0))</f>
        <v>0.31999999999999995</v>
      </c>
      <c r="F28" s="40">
        <f>INDEX('Aceite de Oliva'!$A$259:$YR$285,MATCH($B28,'Aceite de Oliva'!$A$259:$A$285,0),MATCH(F$5,'Aceite de Oliva'!$A$259:$YR$259,0))</f>
        <v>0.67999999999999994</v>
      </c>
      <c r="G28" s="40">
        <f>INDEX('Aceite de Oliva'!$A$259:$YR$285,MATCH($B28,'Aceite de Oliva'!$A$259:$A$285,0),MATCH(G$5,'Aceite de Oliva'!$A$259:$YR$259,0))</f>
        <v>0.4</v>
      </c>
      <c r="H28" s="40">
        <f>INDEX('Aceite de Oliva'!$A$259:$YR$285,MATCH($B28,'Aceite de Oliva'!$A$259:$A$285,0),MATCH(H$5,'Aceite de Oliva'!$A$259:$YR$259,0))</f>
        <v>0.78</v>
      </c>
      <c r="I28" s="40">
        <f>INDEX('Aceite de Oliva'!$A$259:$YR$285,MATCH($B28,'Aceite de Oliva'!$A$259:$A$285,0),MATCH(I$5,'Aceite de Oliva'!$A$259:$YR$259,0))</f>
        <v>0.32</v>
      </c>
      <c r="J28" s="40">
        <f>INDEX('Aceite de Oliva'!$A$259:$YR$285,MATCH($B28,'Aceite de Oliva'!$A$259:$A$285,0),MATCH(J$5,'Aceite de Oliva'!$A$259:$YR$259,0))</f>
        <v>1.21</v>
      </c>
      <c r="K28" s="40">
        <f>INDEX('Aceite de Oliva'!$A$259:$YR$285,MATCH($B28,'Aceite de Oliva'!$A$259:$A$285,0),MATCH(K$5,'Aceite de Oliva'!$A$259:$YR$259,0))</f>
        <v>0.77999999999999992</v>
      </c>
      <c r="L28" s="40">
        <f>INDEX('Aceite de Oliva'!$A$259:$YR$285,MATCH($B28,'Aceite de Oliva'!$A$259:$A$285,0),MATCH(L$5,'Aceite de Oliva'!$A$259:$YR$259,0))</f>
        <v>0.46</v>
      </c>
      <c r="M28" s="40">
        <f>INDEX('Aceite de Oliva'!$A$259:$YR$285,MATCH($B28,'Aceite de Oliva'!$A$259:$A$285,0),MATCH(M$5,'Aceite de Oliva'!$A$259:$YR$259,0))</f>
        <v>0.31</v>
      </c>
      <c r="N28" s="40">
        <f>INDEX('Aceite de Oliva'!$A$259:$YR$285,MATCH($B28,'Aceite de Oliva'!$A$259:$A$285,0),MATCH(N$5,'Aceite de Oliva'!$A$259:$YR$259,0))</f>
        <v>0.81</v>
      </c>
      <c r="O28" s="40">
        <f>INDEX('Aceite de Oliva'!$A$259:$YR$285,MATCH($B28,'Aceite de Oliva'!$A$259:$A$285,0),MATCH(O$5,'Aceite de Oliva'!$A$259:$YR$259,0))</f>
        <v>0.46</v>
      </c>
      <c r="P28" s="40">
        <f>INDEX('Aceite de Oliva'!$A$259:$YR$285,MATCH($B28,'Aceite de Oliva'!$A$259:$A$285,0),MATCH(P$5,'Aceite de Oliva'!$A$259:$YR$259,0))</f>
        <v>0.21</v>
      </c>
    </row>
    <row r="29" spans="1:16" x14ac:dyDescent="0.3">
      <c r="B29" s="16">
        <f t="shared" si="1"/>
        <v>4.1000000000000005</v>
      </c>
      <c r="C29" s="17">
        <f t="shared" si="2"/>
        <v>4.2</v>
      </c>
      <c r="E29" s="40">
        <f>INDEX('Aceite de Oliva'!$A$259:$YR$285,MATCH($B29,'Aceite de Oliva'!$A$259:$A$285,0),MATCH(E$5,'Aceite de Oliva'!$A$259:$YR$259,0))</f>
        <v>0.73</v>
      </c>
      <c r="F29" s="40">
        <f>INDEX('Aceite de Oliva'!$A$259:$YR$285,MATCH($B29,'Aceite de Oliva'!$A$259:$A$285,0),MATCH(F$5,'Aceite de Oliva'!$A$259:$YR$259,0))</f>
        <v>0.47</v>
      </c>
      <c r="G29" s="40">
        <f>INDEX('Aceite de Oliva'!$A$259:$YR$285,MATCH($B29,'Aceite de Oliva'!$A$259:$A$285,0),MATCH(G$5,'Aceite de Oliva'!$A$259:$YR$259,0))</f>
        <v>0.28000000000000003</v>
      </c>
      <c r="H29" s="40">
        <f>INDEX('Aceite de Oliva'!$A$259:$YR$285,MATCH($B29,'Aceite de Oliva'!$A$259:$A$285,0),MATCH(H$5,'Aceite de Oliva'!$A$259:$YR$259,0))</f>
        <v>0.56000000000000005</v>
      </c>
      <c r="I29" s="40">
        <f>INDEX('Aceite de Oliva'!$A$259:$YR$285,MATCH($B29,'Aceite de Oliva'!$A$259:$A$285,0),MATCH(I$5,'Aceite de Oliva'!$A$259:$YR$259,0))</f>
        <v>0.46</v>
      </c>
      <c r="J29" s="40">
        <f>INDEX('Aceite de Oliva'!$A$259:$YR$285,MATCH($B29,'Aceite de Oliva'!$A$259:$A$285,0),MATCH(J$5,'Aceite de Oliva'!$A$259:$YR$259,0))</f>
        <v>0.04</v>
      </c>
      <c r="K29" s="40">
        <f>INDEX('Aceite de Oliva'!$A$259:$YR$285,MATCH($B29,'Aceite de Oliva'!$A$259:$A$285,0),MATCH(K$5,'Aceite de Oliva'!$A$259:$YR$259,0))</f>
        <v>0.46</v>
      </c>
      <c r="L29" s="40">
        <f>INDEX('Aceite de Oliva'!$A$259:$YR$285,MATCH($B29,'Aceite de Oliva'!$A$259:$A$285,0),MATCH(L$5,'Aceite de Oliva'!$A$259:$YR$259,0))</f>
        <v>0.38</v>
      </c>
      <c r="M29" s="40">
        <f>INDEX('Aceite de Oliva'!$A$259:$YR$285,MATCH($B29,'Aceite de Oliva'!$A$259:$A$285,0),MATCH(M$5,'Aceite de Oliva'!$A$259:$YR$259,0))</f>
        <v>0.44</v>
      </c>
      <c r="N29" s="40">
        <f>INDEX('Aceite de Oliva'!$A$259:$YR$285,MATCH($B29,'Aceite de Oliva'!$A$259:$A$285,0),MATCH(N$5,'Aceite de Oliva'!$A$259:$YR$259,0))</f>
        <v>0.39</v>
      </c>
      <c r="O29" s="40">
        <f>INDEX('Aceite de Oliva'!$A$259:$YR$285,MATCH($B29,'Aceite de Oliva'!$A$259:$A$285,0),MATCH(O$5,'Aceite de Oliva'!$A$259:$YR$259,0))</f>
        <v>0.2</v>
      </c>
      <c r="P29" s="40">
        <f>INDEX('Aceite de Oliva'!$A$259:$YR$285,MATCH($B29,'Aceite de Oliva'!$A$259:$A$285,0),MATCH(P$5,'Aceite de Oliva'!$A$259:$YR$259,0))</f>
        <v>0.5</v>
      </c>
    </row>
    <row r="30" spans="1:16" x14ac:dyDescent="0.3">
      <c r="B30" s="16">
        <f t="shared" si="1"/>
        <v>4.2</v>
      </c>
      <c r="C30" s="17">
        <f t="shared" si="2"/>
        <v>4.3</v>
      </c>
      <c r="E30" s="40">
        <f>INDEX('Aceite de Oliva'!$A$259:$YR$285,MATCH($B30,'Aceite de Oliva'!$A$259:$A$285,0),MATCH(E$5,'Aceite de Oliva'!$A$259:$YR$259,0))</f>
        <v>0.22999999999999998</v>
      </c>
      <c r="F30" s="40">
        <f>INDEX('Aceite de Oliva'!$A$259:$YR$285,MATCH($B30,'Aceite de Oliva'!$A$259:$A$285,0),MATCH(F$5,'Aceite de Oliva'!$A$259:$YR$259,0))</f>
        <v>0.15</v>
      </c>
      <c r="G30" s="40">
        <f>INDEX('Aceite de Oliva'!$A$259:$YR$285,MATCH($B30,'Aceite de Oliva'!$A$259:$A$285,0),MATCH(G$5,'Aceite de Oliva'!$A$259:$YR$259,0))</f>
        <v>0.62</v>
      </c>
      <c r="H30" s="40">
        <f>INDEX('Aceite de Oliva'!$A$259:$YR$285,MATCH($B30,'Aceite de Oliva'!$A$259:$A$285,0),MATCH(H$5,'Aceite de Oliva'!$A$259:$YR$259,0))</f>
        <v>0.31</v>
      </c>
      <c r="I30" s="40">
        <f>INDEX('Aceite de Oliva'!$A$259:$YR$285,MATCH($B30,'Aceite de Oliva'!$A$259:$A$285,0),MATCH(I$5,'Aceite de Oliva'!$A$259:$YR$259,0))</f>
        <v>0.2</v>
      </c>
      <c r="J30" s="40">
        <f>INDEX('Aceite de Oliva'!$A$259:$YR$285,MATCH($B30,'Aceite de Oliva'!$A$259:$A$285,0),MATCH(J$5,'Aceite de Oliva'!$A$259:$YR$259,0))</f>
        <v>0.09</v>
      </c>
      <c r="K30" s="40">
        <f>INDEX('Aceite de Oliva'!$A$259:$YR$285,MATCH($B30,'Aceite de Oliva'!$A$259:$A$285,0),MATCH(K$5,'Aceite de Oliva'!$A$259:$YR$259,0))</f>
        <v>0.53</v>
      </c>
      <c r="L30" s="40">
        <f>INDEX('Aceite de Oliva'!$A$259:$YR$285,MATCH($B30,'Aceite de Oliva'!$A$259:$A$285,0),MATCH(L$5,'Aceite de Oliva'!$A$259:$YR$259,0))</f>
        <v>0.03</v>
      </c>
      <c r="M30" s="40">
        <f>INDEX('Aceite de Oliva'!$A$259:$YR$285,MATCH($B30,'Aceite de Oliva'!$A$259:$A$285,0),MATCH(M$5,'Aceite de Oliva'!$A$259:$YR$259,0))</f>
        <v>0.03</v>
      </c>
      <c r="N30" s="40">
        <f>INDEX('Aceite de Oliva'!$A$259:$YR$285,MATCH($B30,'Aceite de Oliva'!$A$259:$A$285,0),MATCH(N$5,'Aceite de Oliva'!$A$259:$YR$259,0))</f>
        <v>0</v>
      </c>
      <c r="O30" s="40">
        <f>INDEX('Aceite de Oliva'!$A$259:$YR$285,MATCH($B30,'Aceite de Oliva'!$A$259:$A$285,0),MATCH(O$5,'Aceite de Oliva'!$A$259:$YR$259,0))</f>
        <v>0.05</v>
      </c>
      <c r="P30" s="40">
        <f>INDEX('Aceite de Oliva'!$A$259:$YR$285,MATCH($B30,'Aceite de Oliva'!$A$259:$A$285,0),MATCH(P$5,'Aceite de Oliva'!$A$259:$YR$259,0))</f>
        <v>0.21000000000000002</v>
      </c>
    </row>
    <row r="31" spans="1:16" x14ac:dyDescent="0.3">
      <c r="B31" s="16">
        <f t="shared" si="1"/>
        <v>4.3</v>
      </c>
      <c r="C31" s="17">
        <f t="shared" si="2"/>
        <v>4.3999999999999995</v>
      </c>
      <c r="E31" s="40">
        <f>INDEX('Aceite de Oliva'!$A$259:$YR$285,MATCH($B31,'Aceite de Oliva'!$A$259:$A$285,0),MATCH(E$5,'Aceite de Oliva'!$A$259:$YR$259,0))</f>
        <v>0.06</v>
      </c>
      <c r="F31" s="40">
        <f>INDEX('Aceite de Oliva'!$A$259:$YR$285,MATCH($B31,'Aceite de Oliva'!$A$259:$A$285,0),MATCH(F$5,'Aceite de Oliva'!$A$259:$YR$259,0))</f>
        <v>0.45</v>
      </c>
      <c r="G31" s="40">
        <f>INDEX('Aceite de Oliva'!$A$259:$YR$285,MATCH($B31,'Aceite de Oliva'!$A$259:$A$285,0),MATCH(G$5,'Aceite de Oliva'!$A$259:$YR$259,0))</f>
        <v>0.21</v>
      </c>
      <c r="H31" s="40">
        <f>INDEX('Aceite de Oliva'!$A$259:$YR$285,MATCH($B31,'Aceite de Oliva'!$A$259:$A$285,0),MATCH(H$5,'Aceite de Oliva'!$A$259:$YR$259,0))</f>
        <v>0.1</v>
      </c>
      <c r="I31" s="40">
        <f>INDEX('Aceite de Oliva'!$A$259:$YR$285,MATCH($B31,'Aceite de Oliva'!$A$259:$A$285,0),MATCH(I$5,'Aceite de Oliva'!$A$259:$YR$259,0))</f>
        <v>0</v>
      </c>
      <c r="J31" s="40">
        <f>INDEX('Aceite de Oliva'!$A$259:$YR$285,MATCH($B31,'Aceite de Oliva'!$A$259:$A$285,0),MATCH(J$5,'Aceite de Oliva'!$A$259:$YR$259,0))</f>
        <v>0</v>
      </c>
      <c r="K31" s="40">
        <f>INDEX('Aceite de Oliva'!$A$259:$YR$285,MATCH($B31,'Aceite de Oliva'!$A$259:$A$285,0),MATCH(K$5,'Aceite de Oliva'!$A$259:$YR$259,0))</f>
        <v>7.0000000000000007E-2</v>
      </c>
      <c r="L31" s="40">
        <f>INDEX('Aceite de Oliva'!$A$259:$YR$285,MATCH($B31,'Aceite de Oliva'!$A$259:$A$285,0),MATCH(L$5,'Aceite de Oliva'!$A$259:$YR$259,0))</f>
        <v>0</v>
      </c>
      <c r="M31" s="40">
        <f>INDEX('Aceite de Oliva'!$A$259:$YR$285,MATCH($B31,'Aceite de Oliva'!$A$259:$A$285,0),MATCH(M$5,'Aceite de Oliva'!$A$259:$YR$259,0))</f>
        <v>0</v>
      </c>
      <c r="N31" s="40">
        <f>INDEX('Aceite de Oliva'!$A$259:$YR$285,MATCH($B31,'Aceite de Oliva'!$A$259:$A$285,0),MATCH(N$5,'Aceite de Oliva'!$A$259:$YR$259,0))</f>
        <v>0</v>
      </c>
      <c r="O31" s="40">
        <f>INDEX('Aceite de Oliva'!$A$259:$YR$285,MATCH($B31,'Aceite de Oliva'!$A$259:$A$285,0),MATCH(O$5,'Aceite de Oliva'!$A$259:$YR$259,0))</f>
        <v>0.14000000000000001</v>
      </c>
      <c r="P31" s="40">
        <f>INDEX('Aceite de Oliva'!$A$259:$YR$285,MATCH($B31,'Aceite de Oliva'!$A$259:$A$285,0),MATCH(P$5,'Aceite de Oliva'!$A$259:$YR$259,0))</f>
        <v>0</v>
      </c>
    </row>
    <row r="32" spans="1:16" x14ac:dyDescent="0.3">
      <c r="B32" s="16">
        <f t="shared" si="1"/>
        <v>4.3999999999999995</v>
      </c>
      <c r="C32" s="17">
        <f t="shared" si="2"/>
        <v>4.4999999999999991</v>
      </c>
      <c r="E32" s="40">
        <f>INDEX('Aceite de Oliva'!$A$259:$YR$285,MATCH($B32,'Aceite de Oliva'!$A$259:$A$285,0),MATCH(E$5,'Aceite de Oliva'!$A$259:$YR$259,0))</f>
        <v>0.73</v>
      </c>
      <c r="F32" s="40">
        <f>INDEX('Aceite de Oliva'!$A$259:$YR$285,MATCH($B32,'Aceite de Oliva'!$A$259:$A$285,0),MATCH(F$5,'Aceite de Oliva'!$A$259:$YR$259,0))</f>
        <v>0.42</v>
      </c>
      <c r="G32" s="40">
        <f>INDEX('Aceite de Oliva'!$A$259:$YR$285,MATCH($B32,'Aceite de Oliva'!$A$259:$A$285,0),MATCH(G$5,'Aceite de Oliva'!$A$259:$YR$259,0))</f>
        <v>1.63</v>
      </c>
      <c r="H32" s="40">
        <f>INDEX('Aceite de Oliva'!$A$259:$YR$285,MATCH($B32,'Aceite de Oliva'!$A$259:$A$285,0),MATCH(H$5,'Aceite de Oliva'!$A$259:$YR$259,0))</f>
        <v>1.4</v>
      </c>
      <c r="I32" s="40">
        <f>INDEX('Aceite de Oliva'!$A$259:$YR$285,MATCH($B32,'Aceite de Oliva'!$A$259:$A$285,0),MATCH(I$5,'Aceite de Oliva'!$A$259:$YR$259,0))</f>
        <v>0.56000000000000005</v>
      </c>
      <c r="J32" s="40">
        <f>INDEX('Aceite de Oliva'!$A$259:$YR$285,MATCH($B32,'Aceite de Oliva'!$A$259:$A$285,0),MATCH(J$5,'Aceite de Oliva'!$A$259:$YR$259,0))</f>
        <v>0.4</v>
      </c>
      <c r="K32" s="40">
        <f>INDEX('Aceite de Oliva'!$A$259:$YR$285,MATCH($B32,'Aceite de Oliva'!$A$259:$A$285,0),MATCH(K$5,'Aceite de Oliva'!$A$259:$YR$259,0))</f>
        <v>0.42000000000000004</v>
      </c>
      <c r="L32" s="40">
        <f>INDEX('Aceite de Oliva'!$A$259:$YR$285,MATCH($B32,'Aceite de Oliva'!$A$259:$A$285,0),MATCH(L$5,'Aceite de Oliva'!$A$259:$YR$259,0))</f>
        <v>0.22000000000000003</v>
      </c>
      <c r="M32" s="40">
        <f>INDEX('Aceite de Oliva'!$A$259:$YR$285,MATCH($B32,'Aceite de Oliva'!$A$259:$A$285,0),MATCH(M$5,'Aceite de Oliva'!$A$259:$YR$259,0))</f>
        <v>0.27</v>
      </c>
      <c r="N32" s="40">
        <f>INDEX('Aceite de Oliva'!$A$259:$YR$285,MATCH($B32,'Aceite de Oliva'!$A$259:$A$285,0),MATCH(N$5,'Aceite de Oliva'!$A$259:$YR$259,0))</f>
        <v>0.16</v>
      </c>
      <c r="O32" s="40">
        <f>INDEX('Aceite de Oliva'!$A$259:$YR$285,MATCH($B32,'Aceite de Oliva'!$A$259:$A$285,0),MATCH(O$5,'Aceite de Oliva'!$A$259:$YR$259,0))</f>
        <v>0.19</v>
      </c>
      <c r="P32" s="40">
        <f>INDEX('Aceite de Oliva'!$A$259:$YR$285,MATCH($B32,'Aceite de Oliva'!$A$259:$A$285,0),MATCH(P$5,'Aceite de Oliva'!$A$259:$YR$259,0))</f>
        <v>0.03</v>
      </c>
    </row>
    <row r="33" spans="2:16" x14ac:dyDescent="0.3">
      <c r="B33" s="22">
        <f t="shared" si="1"/>
        <v>4.4999999999999991</v>
      </c>
      <c r="C33" s="23"/>
      <c r="E33" s="40">
        <f>INDEX('Aceite de Oliva'!$A$259:$YR$285,MATCH($B33,'Aceite de Oliva'!$A$259:$A$285,0),MATCH(E$5,'Aceite de Oliva'!$A$259:$YR$259,0))</f>
        <v>4.9999999999999991</v>
      </c>
      <c r="F33" s="40">
        <f>INDEX('Aceite de Oliva'!$A$259:$YR$285,MATCH($B33,'Aceite de Oliva'!$A$259:$A$285,0),MATCH(F$5,'Aceite de Oliva'!$A$259:$YR$259,0))</f>
        <v>3.8299999999999992</v>
      </c>
      <c r="G33" s="40">
        <f>INDEX('Aceite de Oliva'!$A$259:$YR$285,MATCH($B33,'Aceite de Oliva'!$A$259:$A$285,0),MATCH(G$5,'Aceite de Oliva'!$A$259:$YR$259,0))</f>
        <v>2.29</v>
      </c>
      <c r="H33" s="40">
        <f>INDEX('Aceite de Oliva'!$A$259:$YR$285,MATCH($B33,'Aceite de Oliva'!$A$259:$A$285,0),MATCH(H$5,'Aceite de Oliva'!$A$259:$YR$259,0))</f>
        <v>2.8</v>
      </c>
      <c r="I33" s="40">
        <f>INDEX('Aceite de Oliva'!$A$259:$YR$285,MATCH($B33,'Aceite de Oliva'!$A$259:$A$285,0),MATCH(I$5,'Aceite de Oliva'!$A$259:$YR$259,0))</f>
        <v>1.9900000000000002</v>
      </c>
      <c r="J33" s="40">
        <f>INDEX('Aceite de Oliva'!$A$259:$YR$285,MATCH($B33,'Aceite de Oliva'!$A$259:$A$285,0),MATCH(J$5,'Aceite de Oliva'!$A$259:$YR$259,0))</f>
        <v>2.6299999999999994</v>
      </c>
      <c r="K33" s="40">
        <f>INDEX('Aceite de Oliva'!$A$259:$YR$285,MATCH($B33,'Aceite de Oliva'!$A$259:$A$285,0),MATCH(K$5,'Aceite de Oliva'!$A$259:$YR$259,0))</f>
        <v>1.8300000000000003</v>
      </c>
      <c r="L33" s="40">
        <f>INDEX('Aceite de Oliva'!$A$259:$YR$285,MATCH($B33,'Aceite de Oliva'!$A$259:$A$285,0),MATCH(L$5,'Aceite de Oliva'!$A$259:$YR$259,0))</f>
        <v>2.2599999999999998</v>
      </c>
      <c r="M33" s="40">
        <f>INDEX('Aceite de Oliva'!$A$259:$YR$285,MATCH($B33,'Aceite de Oliva'!$A$259:$A$285,0),MATCH(M$5,'Aceite de Oliva'!$A$259:$YR$259,0))</f>
        <v>1.59</v>
      </c>
      <c r="N33" s="40">
        <f>INDEX('Aceite de Oliva'!$A$259:$YR$285,MATCH($B33,'Aceite de Oliva'!$A$259:$A$285,0),MATCH(N$5,'Aceite de Oliva'!$A$259:$YR$259,0))</f>
        <v>1.6500000000000001</v>
      </c>
      <c r="O33" s="40">
        <f>INDEX('Aceite de Oliva'!$A$259:$YR$285,MATCH($B33,'Aceite de Oliva'!$A$259:$A$285,0),MATCH(O$5,'Aceite de Oliva'!$A$259:$YR$259,0))</f>
        <v>1.8300000000000003</v>
      </c>
      <c r="P33" s="40">
        <f>INDEX('Aceite de Oliva'!$A$259:$YR$285,MATCH($B33,'Aceite de Oliva'!$A$259:$A$285,0),MATCH(P$5,'Aceite de Oliva'!$A$259:$YR$259,0))</f>
        <v>1.5299999999999998</v>
      </c>
    </row>
    <row r="34" spans="2:16" x14ac:dyDescent="0.3">
      <c r="B34" s="2"/>
      <c r="C34" s="2"/>
      <c r="E34" s="6"/>
      <c r="F34" s="6"/>
      <c r="G34" s="6"/>
      <c r="H34" s="6"/>
      <c r="I34" s="6"/>
      <c r="P34" s="38"/>
    </row>
    <row r="35" spans="2:16" x14ac:dyDescent="0.3">
      <c r="B35" s="2"/>
      <c r="C35" s="2"/>
      <c r="E35" s="40">
        <f>SUM(E10:E34)</f>
        <v>100.02000000000001</v>
      </c>
      <c r="F35" s="40">
        <f t="shared" ref="F35:P35" si="3">SUM(F10:F34)</f>
        <v>100.01000000000002</v>
      </c>
      <c r="G35" s="40">
        <f t="shared" si="3"/>
        <v>100.04000000000003</v>
      </c>
      <c r="H35" s="40">
        <f t="shared" si="3"/>
        <v>100.05000000000001</v>
      </c>
      <c r="I35" s="40">
        <f t="shared" si="3"/>
        <v>99.999999999999986</v>
      </c>
      <c r="J35" s="40">
        <f t="shared" si="3"/>
        <v>99.970000000000013</v>
      </c>
      <c r="K35" s="40">
        <f t="shared" si="3"/>
        <v>99.98</v>
      </c>
      <c r="L35" s="40">
        <f t="shared" si="3"/>
        <v>100.01</v>
      </c>
      <c r="M35" s="40">
        <f t="shared" si="3"/>
        <v>99.97999999999999</v>
      </c>
      <c r="N35" s="40">
        <f t="shared" si="3"/>
        <v>99.98</v>
      </c>
      <c r="O35" s="40">
        <f t="shared" si="3"/>
        <v>99.989999999999966</v>
      </c>
      <c r="P35" s="40">
        <f t="shared" si="3"/>
        <v>99.97</v>
      </c>
    </row>
    <row r="36" spans="2:16" x14ac:dyDescent="0.3">
      <c r="B36" s="2"/>
      <c r="C36" s="2"/>
      <c r="E36" s="6"/>
      <c r="F36" s="6"/>
      <c r="G36" s="6"/>
      <c r="H36" s="6"/>
      <c r="I36" s="6"/>
    </row>
    <row r="37" spans="2:16" x14ac:dyDescent="0.3">
      <c r="E37" s="6"/>
      <c r="F37" s="6"/>
      <c r="G37" s="6"/>
      <c r="H37" s="6"/>
      <c r="I37" s="6"/>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B2:P74"/>
  <sheetViews>
    <sheetView showGridLines="0" showRowColHeaders="0" zoomScaleNormal="100" workbookViewId="0">
      <selection activeCell="U28" sqref="U28"/>
    </sheetView>
  </sheetViews>
  <sheetFormatPr baseColWidth="10" defaultColWidth="11.44140625" defaultRowHeight="14.4" x14ac:dyDescent="0.3"/>
  <cols>
    <col min="1" max="1" width="2.33203125" style="6" customWidth="1"/>
    <col min="2" max="2" width="24.109375" style="6" customWidth="1"/>
    <col min="3" max="3" width="23.5546875" style="6" customWidth="1"/>
    <col min="4" max="4" width="0.33203125" style="6" customWidth="1"/>
    <col min="5" max="7" width="11.44140625" style="6"/>
    <col min="8" max="8" width="17.109375" style="6" bestFit="1" customWidth="1"/>
    <col min="9" max="16384" width="11.44140625" style="6"/>
  </cols>
  <sheetData>
    <row r="2" spans="2:8" s="33" customFormat="1" ht="20.100000000000001" customHeight="1" x14ac:dyDescent="0.3">
      <c r="B2" s="31" t="s">
        <v>295</v>
      </c>
      <c r="C2" s="6"/>
      <c r="D2" s="32"/>
    </row>
    <row r="3" spans="2:8" s="33" customFormat="1" ht="1.5" customHeight="1" x14ac:dyDescent="0.3">
      <c r="B3" s="31"/>
      <c r="C3" s="34"/>
    </row>
    <row r="4" spans="2:8" ht="6" customHeight="1" x14ac:dyDescent="0.3">
      <c r="B4" s="13"/>
    </row>
    <row r="5" spans="2:8" ht="20.100000000000001" customHeight="1" x14ac:dyDescent="0.45">
      <c r="B5" s="13" t="s">
        <v>296</v>
      </c>
      <c r="H5" s="35" t="str">
        <f>VLOOKUP(Enlaces!G1,Enlaces!F2:G4,2,0)</f>
        <v>Aceite Virgen Extra</v>
      </c>
    </row>
    <row r="6" spans="2:8" ht="1.5" customHeight="1" x14ac:dyDescent="0.3">
      <c r="C6" s="36"/>
    </row>
    <row r="37" spans="2:16" x14ac:dyDescent="0.3">
      <c r="P37" s="57"/>
    </row>
    <row r="43" spans="2:16" ht="15.6" x14ac:dyDescent="0.3">
      <c r="B43" s="37" t="s">
        <v>297</v>
      </c>
    </row>
    <row r="44" spans="2:16" ht="6" customHeight="1" x14ac:dyDescent="0.3"/>
    <row r="45" spans="2:16" ht="15.9" customHeight="1" x14ac:dyDescent="0.3">
      <c r="B45" s="67" t="s">
        <v>377</v>
      </c>
      <c r="C45" s="68"/>
      <c r="D45" s="68"/>
      <c r="E45" s="68"/>
      <c r="F45" s="68"/>
      <c r="G45" s="68"/>
      <c r="H45" s="68"/>
      <c r="I45" s="68"/>
      <c r="J45" s="68"/>
      <c r="K45" s="68"/>
      <c r="L45" s="68"/>
      <c r="M45" s="68"/>
      <c r="N45" s="68"/>
      <c r="O45" s="69"/>
    </row>
    <row r="46" spans="2:16" ht="15.9" customHeight="1" x14ac:dyDescent="0.3">
      <c r="B46" s="70"/>
      <c r="C46" s="71"/>
      <c r="D46" s="71"/>
      <c r="E46" s="71"/>
      <c r="F46" s="71"/>
      <c r="G46" s="71"/>
      <c r="H46" s="71"/>
      <c r="I46" s="71"/>
      <c r="J46" s="71"/>
      <c r="K46" s="71"/>
      <c r="L46" s="71"/>
      <c r="M46" s="71"/>
      <c r="N46" s="71"/>
      <c r="O46" s="72"/>
    </row>
    <row r="47" spans="2:16" ht="15.9" customHeight="1" x14ac:dyDescent="0.3">
      <c r="B47" s="70"/>
      <c r="C47" s="71"/>
      <c r="D47" s="71"/>
      <c r="E47" s="71"/>
      <c r="F47" s="71"/>
      <c r="G47" s="71"/>
      <c r="H47" s="71"/>
      <c r="I47" s="71"/>
      <c r="J47" s="71"/>
      <c r="K47" s="71"/>
      <c r="L47" s="71"/>
      <c r="M47" s="71"/>
      <c r="N47" s="71"/>
      <c r="O47" s="72"/>
    </row>
    <row r="48" spans="2:16" ht="15.9" customHeight="1" x14ac:dyDescent="0.3">
      <c r="B48" s="70"/>
      <c r="C48" s="71"/>
      <c r="D48" s="71"/>
      <c r="E48" s="71"/>
      <c r="F48" s="71"/>
      <c r="G48" s="71"/>
      <c r="H48" s="71"/>
      <c r="I48" s="71"/>
      <c r="J48" s="71"/>
      <c r="K48" s="71"/>
      <c r="L48" s="71"/>
      <c r="M48" s="71"/>
      <c r="N48" s="71"/>
      <c r="O48" s="72"/>
    </row>
    <row r="49" spans="2:15" ht="15.9" customHeight="1" x14ac:dyDescent="0.3">
      <c r="B49" s="70"/>
      <c r="C49" s="71"/>
      <c r="D49" s="71"/>
      <c r="E49" s="71"/>
      <c r="F49" s="71"/>
      <c r="G49" s="71"/>
      <c r="H49" s="71"/>
      <c r="I49" s="71"/>
      <c r="J49" s="71"/>
      <c r="K49" s="71"/>
      <c r="L49" s="71"/>
      <c r="M49" s="71"/>
      <c r="N49" s="71"/>
      <c r="O49" s="72"/>
    </row>
    <row r="50" spans="2:15" ht="15.9" customHeight="1" x14ac:dyDescent="0.3">
      <c r="B50" s="70"/>
      <c r="C50" s="71"/>
      <c r="D50" s="71"/>
      <c r="E50" s="71"/>
      <c r="F50" s="71"/>
      <c r="G50" s="71"/>
      <c r="H50" s="71"/>
      <c r="I50" s="71"/>
      <c r="J50" s="71"/>
      <c r="K50" s="71"/>
      <c r="L50" s="71"/>
      <c r="M50" s="71"/>
      <c r="N50" s="71"/>
      <c r="O50" s="72"/>
    </row>
    <row r="51" spans="2:15" ht="15.9" customHeight="1" x14ac:dyDescent="0.3">
      <c r="B51" s="70"/>
      <c r="C51" s="71"/>
      <c r="D51" s="71"/>
      <c r="E51" s="71"/>
      <c r="F51" s="71"/>
      <c r="G51" s="71"/>
      <c r="H51" s="71"/>
      <c r="I51" s="71"/>
      <c r="J51" s="71"/>
      <c r="K51" s="71"/>
      <c r="L51" s="71"/>
      <c r="M51" s="71"/>
      <c r="N51" s="71"/>
      <c r="O51" s="72"/>
    </row>
    <row r="52" spans="2:15" ht="15.9" customHeight="1" x14ac:dyDescent="0.3">
      <c r="B52" s="70"/>
      <c r="C52" s="71"/>
      <c r="D52" s="71"/>
      <c r="E52" s="71"/>
      <c r="F52" s="71"/>
      <c r="G52" s="71"/>
      <c r="H52" s="71"/>
      <c r="I52" s="71"/>
      <c r="J52" s="71"/>
      <c r="K52" s="71"/>
      <c r="L52" s="71"/>
      <c r="M52" s="71"/>
      <c r="N52" s="71"/>
      <c r="O52" s="72"/>
    </row>
    <row r="53" spans="2:15" ht="15.9" customHeight="1" x14ac:dyDescent="0.3">
      <c r="B53" s="70"/>
      <c r="C53" s="71"/>
      <c r="D53" s="71"/>
      <c r="E53" s="71"/>
      <c r="F53" s="71"/>
      <c r="G53" s="71"/>
      <c r="H53" s="71"/>
      <c r="I53" s="71"/>
      <c r="J53" s="71"/>
      <c r="K53" s="71"/>
      <c r="L53" s="71"/>
      <c r="M53" s="71"/>
      <c r="N53" s="71"/>
      <c r="O53" s="72"/>
    </row>
    <row r="54" spans="2:15" ht="15.9" customHeight="1" x14ac:dyDescent="0.3">
      <c r="B54" s="70"/>
      <c r="C54" s="71"/>
      <c r="D54" s="71"/>
      <c r="E54" s="71"/>
      <c r="F54" s="71"/>
      <c r="G54" s="71"/>
      <c r="H54" s="71"/>
      <c r="I54" s="71"/>
      <c r="J54" s="71"/>
      <c r="K54" s="71"/>
      <c r="L54" s="71"/>
      <c r="M54" s="71"/>
      <c r="N54" s="71"/>
      <c r="O54" s="72"/>
    </row>
    <row r="55" spans="2:15" ht="15.9" customHeight="1" x14ac:dyDescent="0.3">
      <c r="B55" s="70"/>
      <c r="C55" s="71"/>
      <c r="D55" s="71"/>
      <c r="E55" s="71"/>
      <c r="F55" s="71"/>
      <c r="G55" s="71"/>
      <c r="H55" s="71"/>
      <c r="I55" s="71"/>
      <c r="J55" s="71"/>
      <c r="K55" s="71"/>
      <c r="L55" s="71"/>
      <c r="M55" s="71"/>
      <c r="N55" s="71"/>
      <c r="O55" s="72"/>
    </row>
    <row r="56" spans="2:15" ht="15.9" customHeight="1" x14ac:dyDescent="0.3">
      <c r="B56" s="70"/>
      <c r="C56" s="71"/>
      <c r="D56" s="71"/>
      <c r="E56" s="71"/>
      <c r="F56" s="71"/>
      <c r="G56" s="71"/>
      <c r="H56" s="71"/>
      <c r="I56" s="71"/>
      <c r="J56" s="71"/>
      <c r="K56" s="71"/>
      <c r="L56" s="71"/>
      <c r="M56" s="71"/>
      <c r="N56" s="71"/>
      <c r="O56" s="72"/>
    </row>
    <row r="57" spans="2:15" ht="15.9" customHeight="1" x14ac:dyDescent="0.3">
      <c r="B57" s="70"/>
      <c r="C57" s="71"/>
      <c r="D57" s="71"/>
      <c r="E57" s="71"/>
      <c r="F57" s="71"/>
      <c r="G57" s="71"/>
      <c r="H57" s="71"/>
      <c r="I57" s="71"/>
      <c r="J57" s="71"/>
      <c r="K57" s="71"/>
      <c r="L57" s="71"/>
      <c r="M57" s="71"/>
      <c r="N57" s="71"/>
      <c r="O57" s="72"/>
    </row>
    <row r="58" spans="2:15" ht="15.9" customHeight="1" x14ac:dyDescent="0.3">
      <c r="B58" s="70"/>
      <c r="C58" s="71"/>
      <c r="D58" s="71"/>
      <c r="E58" s="71"/>
      <c r="F58" s="71"/>
      <c r="G58" s="71"/>
      <c r="H58" s="71"/>
      <c r="I58" s="71"/>
      <c r="J58" s="71"/>
      <c r="K58" s="71"/>
      <c r="L58" s="71"/>
      <c r="M58" s="71"/>
      <c r="N58" s="71"/>
      <c r="O58" s="72"/>
    </row>
    <row r="59" spans="2:15" ht="15.9" customHeight="1" x14ac:dyDescent="0.3">
      <c r="B59" s="70"/>
      <c r="C59" s="71"/>
      <c r="D59" s="71"/>
      <c r="E59" s="71"/>
      <c r="F59" s="71"/>
      <c r="G59" s="71"/>
      <c r="H59" s="71"/>
      <c r="I59" s="71"/>
      <c r="J59" s="71"/>
      <c r="K59" s="71"/>
      <c r="L59" s="71"/>
      <c r="M59" s="71"/>
      <c r="N59" s="71"/>
      <c r="O59" s="72"/>
    </row>
    <row r="60" spans="2:15" ht="15.9" customHeight="1" x14ac:dyDescent="0.3">
      <c r="B60" s="70"/>
      <c r="C60" s="71"/>
      <c r="D60" s="71"/>
      <c r="E60" s="71"/>
      <c r="F60" s="71"/>
      <c r="G60" s="71"/>
      <c r="H60" s="71"/>
      <c r="I60" s="71"/>
      <c r="J60" s="71"/>
      <c r="K60" s="71"/>
      <c r="L60" s="71"/>
      <c r="M60" s="71"/>
      <c r="N60" s="71"/>
      <c r="O60" s="72"/>
    </row>
    <row r="61" spans="2:15" ht="15.9" customHeight="1" x14ac:dyDescent="0.3">
      <c r="B61" s="70"/>
      <c r="C61" s="71"/>
      <c r="D61" s="71"/>
      <c r="E61" s="71"/>
      <c r="F61" s="71"/>
      <c r="G61" s="71"/>
      <c r="H61" s="71"/>
      <c r="I61" s="71"/>
      <c r="J61" s="71"/>
      <c r="K61" s="71"/>
      <c r="L61" s="71"/>
      <c r="M61" s="71"/>
      <c r="N61" s="71"/>
      <c r="O61" s="72"/>
    </row>
    <row r="62" spans="2:15" ht="15.9" customHeight="1" x14ac:dyDescent="0.3">
      <c r="B62" s="70"/>
      <c r="C62" s="71"/>
      <c r="D62" s="71"/>
      <c r="E62" s="71"/>
      <c r="F62" s="71"/>
      <c r="G62" s="71"/>
      <c r="H62" s="71"/>
      <c r="I62" s="71"/>
      <c r="J62" s="71"/>
      <c r="K62" s="71"/>
      <c r="L62" s="71"/>
      <c r="M62" s="71"/>
      <c r="N62" s="71"/>
      <c r="O62" s="72"/>
    </row>
    <row r="63" spans="2:15" ht="15.9" customHeight="1" x14ac:dyDescent="0.3">
      <c r="B63" s="70"/>
      <c r="C63" s="71"/>
      <c r="D63" s="71"/>
      <c r="E63" s="71"/>
      <c r="F63" s="71"/>
      <c r="G63" s="71"/>
      <c r="H63" s="71"/>
      <c r="I63" s="71"/>
      <c r="J63" s="71"/>
      <c r="K63" s="71"/>
      <c r="L63" s="71"/>
      <c r="M63" s="71"/>
      <c r="N63" s="71"/>
      <c r="O63" s="72"/>
    </row>
    <row r="64" spans="2:15" ht="15.9" customHeight="1" x14ac:dyDescent="0.3">
      <c r="B64" s="70"/>
      <c r="C64" s="71"/>
      <c r="D64" s="71"/>
      <c r="E64" s="71"/>
      <c r="F64" s="71"/>
      <c r="G64" s="71"/>
      <c r="H64" s="71"/>
      <c r="I64" s="71"/>
      <c r="J64" s="71"/>
      <c r="K64" s="71"/>
      <c r="L64" s="71"/>
      <c r="M64" s="71"/>
      <c r="N64" s="71"/>
      <c r="O64" s="72"/>
    </row>
    <row r="65" spans="2:15" ht="15.9" customHeight="1" x14ac:dyDescent="0.3">
      <c r="B65" s="70"/>
      <c r="C65" s="71"/>
      <c r="D65" s="71"/>
      <c r="E65" s="71"/>
      <c r="F65" s="71"/>
      <c r="G65" s="71"/>
      <c r="H65" s="71"/>
      <c r="I65" s="71"/>
      <c r="J65" s="71"/>
      <c r="K65" s="71"/>
      <c r="L65" s="71"/>
      <c r="M65" s="71"/>
      <c r="N65" s="71"/>
      <c r="O65" s="72"/>
    </row>
    <row r="66" spans="2:15" ht="15.9" customHeight="1" x14ac:dyDescent="0.3">
      <c r="B66" s="70"/>
      <c r="C66" s="71"/>
      <c r="D66" s="71"/>
      <c r="E66" s="71"/>
      <c r="F66" s="71"/>
      <c r="G66" s="71"/>
      <c r="H66" s="71"/>
      <c r="I66" s="71"/>
      <c r="J66" s="71"/>
      <c r="K66" s="71"/>
      <c r="L66" s="71"/>
      <c r="M66" s="71"/>
      <c r="N66" s="71"/>
      <c r="O66" s="72"/>
    </row>
    <row r="67" spans="2:15" ht="15.9" customHeight="1" x14ac:dyDescent="0.3">
      <c r="B67" s="73"/>
      <c r="C67" s="74"/>
      <c r="D67" s="74"/>
      <c r="E67" s="74"/>
      <c r="F67" s="74"/>
      <c r="G67" s="74"/>
      <c r="H67" s="74"/>
      <c r="I67" s="74"/>
      <c r="J67" s="74"/>
      <c r="K67" s="74"/>
      <c r="L67" s="74"/>
      <c r="M67" s="74"/>
      <c r="N67" s="74"/>
      <c r="O67" s="75"/>
    </row>
    <row r="68" spans="2:15" x14ac:dyDescent="0.3">
      <c r="B68" s="53"/>
      <c r="C68" s="53"/>
      <c r="D68" s="53"/>
      <c r="E68" s="53"/>
      <c r="F68" s="53"/>
      <c r="G68" s="53"/>
      <c r="H68" s="53"/>
      <c r="I68" s="53"/>
      <c r="J68" s="53"/>
      <c r="K68" s="53"/>
      <c r="L68" s="53"/>
      <c r="M68" s="53"/>
      <c r="N68" s="53"/>
      <c r="O68" s="53"/>
    </row>
    <row r="69" spans="2:15" x14ac:dyDescent="0.3">
      <c r="B69" s="53"/>
      <c r="C69" s="53"/>
      <c r="D69" s="53"/>
      <c r="E69" s="53"/>
      <c r="F69" s="53"/>
      <c r="G69" s="53"/>
      <c r="H69" s="53"/>
      <c r="I69" s="53"/>
      <c r="J69" s="53"/>
      <c r="K69" s="53"/>
      <c r="L69" s="53"/>
      <c r="M69" s="53"/>
      <c r="N69" s="53"/>
      <c r="O69" s="53"/>
    </row>
    <row r="70" spans="2:15" x14ac:dyDescent="0.3">
      <c r="B70" s="53"/>
      <c r="C70" s="53"/>
      <c r="D70" s="53"/>
      <c r="E70" s="53"/>
      <c r="F70" s="53"/>
      <c r="G70" s="53"/>
      <c r="H70" s="53"/>
      <c r="I70" s="53"/>
      <c r="J70" s="53"/>
      <c r="K70" s="53"/>
      <c r="L70" s="53"/>
      <c r="M70" s="53"/>
      <c r="N70" s="53"/>
      <c r="O70" s="53"/>
    </row>
    <row r="71" spans="2:15" x14ac:dyDescent="0.3">
      <c r="B71" s="53"/>
      <c r="C71" s="53"/>
      <c r="D71" s="53"/>
      <c r="E71" s="53"/>
      <c r="F71" s="53"/>
      <c r="G71" s="53"/>
      <c r="H71" s="53"/>
      <c r="I71" s="53"/>
      <c r="J71" s="53"/>
      <c r="K71" s="53"/>
      <c r="L71" s="53"/>
      <c r="M71" s="53"/>
      <c r="N71" s="53"/>
      <c r="O71" s="53"/>
    </row>
    <row r="72" spans="2:15" x14ac:dyDescent="0.3">
      <c r="B72" s="53"/>
      <c r="C72" s="53"/>
      <c r="D72" s="53"/>
      <c r="E72" s="53"/>
      <c r="F72" s="53"/>
      <c r="G72" s="53"/>
      <c r="H72" s="53"/>
      <c r="I72" s="53"/>
      <c r="J72" s="53"/>
      <c r="K72" s="53"/>
      <c r="L72" s="53"/>
      <c r="M72" s="53"/>
      <c r="N72" s="53"/>
      <c r="O72" s="53"/>
    </row>
    <row r="73" spans="2:15" x14ac:dyDescent="0.3">
      <c r="B73" s="53"/>
      <c r="C73" s="53"/>
      <c r="D73" s="53"/>
      <c r="E73" s="53"/>
      <c r="F73" s="53"/>
      <c r="G73" s="53"/>
      <c r="H73" s="53"/>
      <c r="I73" s="53"/>
      <c r="J73" s="53"/>
      <c r="K73" s="53"/>
      <c r="L73" s="53"/>
      <c r="M73" s="53"/>
      <c r="N73" s="53"/>
      <c r="O73" s="53"/>
    </row>
    <row r="74" spans="2:15" x14ac:dyDescent="0.3">
      <c r="B74" s="53"/>
      <c r="C74" s="53"/>
      <c r="D74" s="53"/>
      <c r="E74" s="53"/>
      <c r="F74" s="53"/>
      <c r="G74" s="53"/>
      <c r="H74" s="53"/>
      <c r="I74" s="53"/>
      <c r="J74" s="53"/>
      <c r="K74" s="53"/>
      <c r="L74" s="53"/>
      <c r="M74" s="53"/>
      <c r="N74" s="53"/>
      <c r="O74" s="53"/>
    </row>
  </sheetData>
  <mergeCells count="1">
    <mergeCell ref="B45:O67"/>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175260</xdr:rowOff>
                  </from>
                  <to>
                    <xdr:col>3</xdr:col>
                    <xdr:colOff>7620</xdr:colOff>
                    <xdr:row>1</xdr:row>
                    <xdr:rowOff>236220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7620</xdr:colOff>
                    <xdr:row>4</xdr:row>
                    <xdr:rowOff>236220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5"/>
  <sheetViews>
    <sheetView workbookViewId="0">
      <selection activeCell="D9" sqref="D9"/>
    </sheetView>
  </sheetViews>
  <sheetFormatPr baseColWidth="10" defaultColWidth="11.44140625" defaultRowHeight="14.4" x14ac:dyDescent="0.3"/>
  <cols>
    <col min="1" max="1" width="11.88671875" style="6" customWidth="1"/>
    <col min="2" max="2" width="5" style="6" customWidth="1"/>
    <col min="3" max="3" width="16.6640625" style="6" customWidth="1"/>
    <col min="4" max="5" width="11.44140625" style="6"/>
    <col min="6" max="6" width="5.6640625" style="6" customWidth="1"/>
    <col min="7" max="7" width="20.33203125" style="6" bestFit="1" customWidth="1"/>
    <col min="8" max="16384" width="11.44140625" style="6"/>
  </cols>
  <sheetData>
    <row r="1" spans="2:7" x14ac:dyDescent="0.3">
      <c r="C1" s="30">
        <v>1</v>
      </c>
      <c r="G1" s="30">
        <v>3</v>
      </c>
    </row>
    <row r="2" spans="2:7" x14ac:dyDescent="0.3">
      <c r="B2" s="1">
        <v>1</v>
      </c>
      <c r="C2" s="6" t="s">
        <v>291</v>
      </c>
      <c r="F2" s="1">
        <v>1</v>
      </c>
      <c r="G2" s="6" t="s">
        <v>263</v>
      </c>
    </row>
    <row r="3" spans="2:7" x14ac:dyDescent="0.3">
      <c r="B3" s="1">
        <v>2</v>
      </c>
      <c r="C3" s="6" t="s">
        <v>292</v>
      </c>
      <c r="F3" s="1">
        <v>2</v>
      </c>
      <c r="G3" s="6" t="s">
        <v>298</v>
      </c>
    </row>
    <row r="4" spans="2:7" x14ac:dyDescent="0.3">
      <c r="B4" s="1">
        <v>3</v>
      </c>
      <c r="C4" s="6" t="s">
        <v>293</v>
      </c>
      <c r="F4" s="1">
        <v>3</v>
      </c>
      <c r="G4" s="6" t="s">
        <v>299</v>
      </c>
    </row>
    <row r="5" spans="2:7" x14ac:dyDescent="0.3">
      <c r="B5" s="1">
        <v>4</v>
      </c>
      <c r="C5" s="6" t="s">
        <v>294</v>
      </c>
      <c r="F5" s="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Portada</vt:lpstr>
      <vt:lpstr>Gráfico</vt:lpstr>
      <vt:lpstr>Gráfico!Área_de_impresión</vt:lpstr>
      <vt:lpstr>Portada!Área_de_impresión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RAMÍREZ, DARLENE (MBMAT)</dc:creator>
  <cp:lastModifiedBy>Juan Carlos</cp:lastModifiedBy>
  <cp:lastPrinted>2019-11-28T11:10:02Z</cp:lastPrinted>
  <dcterms:created xsi:type="dcterms:W3CDTF">2018-07-03T08:51:17Z</dcterms:created>
  <dcterms:modified xsi:type="dcterms:W3CDTF">2021-07-09T08:05:21Z</dcterms:modified>
</cp:coreProperties>
</file>