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41E49ED8-00EE-4015-BD66-6A15EF1DC82E}" xr6:coauthVersionLast="47" xr6:coauthVersionMax="47" xr10:uidLastSave="{00000000-0000-0000-0000-000000000000}"/>
  <workbookProtection workbookAlgorithmName="SHA-512" workbookHashValue="QyCl4FM+TK2RsSMNIipPkk+DBGI3lWOJ7eaqXfGpSkbVTSu+DcOfLvP0etHOeMu95thiX7OCB8gNgMT3HbrToA==" workbookSaltValue="bnM5TSkpM6PitJUP6USbRA==" workbookSpinCount="100000" lockStructure="1"/>
  <bookViews>
    <workbookView showSheetTabs="0" xWindow="-108" yWindow="-108" windowWidth="23256" windowHeight="12576" tabRatio="884" xr2:uid="{00000000-000D-0000-FFFF-FFFF00000000}"/>
  </bookViews>
  <sheets>
    <sheet name="Portada" sheetId="12" r:id="rId1"/>
    <sheet name="Gráfico" sheetId="5" r:id="rId2"/>
    <sheet name="Aceite de Oliva" sheetId="1" state="veryHidden" r:id="rId3"/>
    <sheet name="Aceite Virgen Extra" sheetId="8" state="veryHidden" r:id="rId4"/>
    <sheet name="Aceite Virgen" sheetId="7" state="veryHidden" r:id="rId5"/>
    <sheet name="TAM Aceite Virgen Extra" sheetId="10" state="veryHidden" r:id="rId6"/>
    <sheet name="TAM Aceite Virgen" sheetId="9" state="veryHidden" r:id="rId7"/>
    <sheet name="TAM Aceite de Oliva" sheetId="2" state="veryHidden" r:id="rId8"/>
    <sheet name="Enlaces" sheetId="4" state="veryHidden" r:id="rId9"/>
    <sheet name="Data Chart" sheetId="11" state="veryHidden" r:id="rId10"/>
    <sheet name="Instrucciones de actualizacion" sheetId="13" state="very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O260" i="7" l="1"/>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c r="IC259" i="1"/>
  <c r="IB259" i="1"/>
  <c r="IA259" i="1"/>
  <c r="IA260" i="8"/>
  <c r="ID259" i="8" s="1"/>
  <c r="IC259" i="8"/>
  <c r="IB259" i="8"/>
  <c r="IA259" i="8"/>
  <c r="IA260" i="7"/>
  <c r="IA259" i="7" s="1"/>
  <c r="IB259" i="7" l="1"/>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I259" i="8"/>
  <c r="HH259" i="8"/>
  <c r="HG259" i="8"/>
  <c r="HF259" i="8"/>
  <c r="HF260" i="1"/>
  <c r="HI259" i="1" s="1"/>
  <c r="HH259" i="1"/>
  <c r="HG259" i="1"/>
  <c r="HF259" i="1"/>
  <c r="HH259" i="7" l="1"/>
  <c r="GY260" i="7"/>
  <c r="HA259" i="7" s="1"/>
  <c r="GY259" i="7"/>
  <c r="GY260" i="8"/>
  <c r="HB259" i="8" s="1"/>
  <c r="GY260" i="1"/>
  <c r="HB259" i="1" s="1"/>
  <c r="GY259" i="1"/>
  <c r="GZ259" i="7" l="1"/>
  <c r="HB259" i="7"/>
  <c r="GY259" i="8"/>
  <c r="GZ259" i="8"/>
  <c r="HA259" i="8"/>
  <c r="GZ259" i="1"/>
  <c r="HA259" i="1"/>
  <c r="GR260" i="7"/>
  <c r="GT259" i="7" s="1"/>
  <c r="GU259" i="7"/>
  <c r="GR259" i="7"/>
  <c r="GR260" i="8"/>
  <c r="GU259" i="8" s="1"/>
  <c r="GR260" i="1"/>
  <c r="GU259" i="1" s="1"/>
  <c r="GS259" i="7" l="1"/>
  <c r="GR259" i="8"/>
  <c r="GS259" i="8"/>
  <c r="GT259" i="8"/>
  <c r="GR259" i="1"/>
  <c r="GT259" i="1"/>
  <c r="GS259" i="1"/>
  <c r="GK260" i="7"/>
  <c r="GN259" i="7" s="1"/>
  <c r="GK260" i="8"/>
  <c r="GN259" i="8" s="1"/>
  <c r="GL259" i="8"/>
  <c r="GK260" i="1"/>
  <c r="GN259" i="1" s="1"/>
  <c r="GK259" i="1" l="1"/>
  <c r="GM259" i="8"/>
  <c r="GK259" i="8"/>
  <c r="GL259" i="7"/>
  <c r="GL259" i="1"/>
  <c r="GK259" i="7"/>
  <c r="GM259" i="7"/>
  <c r="GM259" i="1"/>
  <c r="GD260" i="7"/>
  <c r="GF259" i="7" s="1"/>
  <c r="GD260" i="8"/>
  <c r="GG259" i="8" s="1"/>
  <c r="GD259" i="8"/>
  <c r="GD260" i="1"/>
  <c r="GF259" i="1" s="1"/>
  <c r="GD259" i="1" l="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IR262" i="7" l="1"/>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IR263" i="7" l="1"/>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IJ264" i="8" l="1"/>
  <c r="HW264" i="8"/>
  <c r="B13" i="10"/>
  <c r="C13" i="10" s="1"/>
  <c r="B264" i="8"/>
  <c r="CM264" i="8" s="1"/>
  <c r="B264" i="7"/>
  <c r="CJ264" i="7" s="1"/>
  <c r="HW264" i="7" l="1"/>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IO265" i="7" l="1"/>
  <c r="B14" i="10"/>
  <c r="C14" i="10" s="1"/>
  <c r="B265" i="8"/>
  <c r="CJ265" i="8" s="1"/>
  <c r="B265" i="7"/>
  <c r="CM265" i="7" s="1"/>
  <c r="IP265" i="7" l="1"/>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IO266" i="7" l="1"/>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IP267" i="7" l="1"/>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IO268" i="8" l="1"/>
  <c r="IP268" i="8"/>
  <c r="ID268" i="8"/>
  <c r="GZ268" i="8"/>
  <c r="B17" i="10"/>
  <c r="C17" i="10" s="1"/>
  <c r="B268" i="8"/>
  <c r="CL268" i="8" s="1"/>
  <c r="B268" i="7"/>
  <c r="CL268" i="7" s="1"/>
  <c r="D260" i="1"/>
  <c r="G259" i="1" s="1"/>
  <c r="K260" i="1"/>
  <c r="K259" i="1" s="1"/>
  <c r="R260" i="1"/>
  <c r="U259" i="1" s="1"/>
  <c r="Y260" i="1"/>
  <c r="AA259" i="1" s="1"/>
  <c r="AF260" i="1"/>
  <c r="AG259" i="1" s="1"/>
  <c r="AM260" i="1"/>
  <c r="AN259" i="1" s="1"/>
  <c r="IO268" i="7" l="1"/>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IO269" i="7" l="1"/>
  <c r="AW259" i="1"/>
  <c r="AU259" i="1"/>
  <c r="AV259" i="1"/>
  <c r="AT259" i="1"/>
  <c r="B18" i="10"/>
  <c r="C18" i="10" s="1"/>
  <c r="B269" i="8"/>
  <c r="CL269" i="8" s="1"/>
  <c r="B269" i="7"/>
  <c r="CK269" i="7" s="1"/>
  <c r="BW259" i="1"/>
  <c r="BV259" i="1"/>
  <c r="BY259" i="1"/>
  <c r="BO260" i="1"/>
  <c r="BQ259" i="1" s="1"/>
  <c r="BH260" i="1"/>
  <c r="BI259" i="1" s="1"/>
  <c r="BA260" i="1"/>
  <c r="B285" i="1"/>
  <c r="B262" i="1"/>
  <c r="A262" i="1"/>
  <c r="HU269" i="7" l="1"/>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IP270" i="7" l="1"/>
  <c r="IP270" i="8"/>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IO270" i="7" l="1"/>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A263" i="1"/>
  <c r="A264" i="1"/>
  <c r="C12" i="2"/>
  <c r="D12" i="11" s="1"/>
  <c r="IO271" i="8" l="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O271" i="7" l="1"/>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IP272" i="7" l="1"/>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IP273" i="7" l="1"/>
  <c r="IO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Q273" i="7" l="1"/>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IP274" i="7" l="1"/>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IO275" i="8"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IO275" i="7" l="1"/>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IP276" i="7" l="1"/>
  <c r="IC276" i="7"/>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IH276" i="7" l="1"/>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IO277" i="7" l="1"/>
  <c r="IP277" i="8"/>
  <c r="IA277" i="7"/>
  <c r="ID277" i="8"/>
  <c r="HU277" i="7"/>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IH277" i="7" l="1"/>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IR271" i="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P278" i="7" l="1"/>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IO279" i="7" l="1"/>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IP280" i="7" l="1"/>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IO281" i="8"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IO281" i="7" l="1"/>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IP282" i="7" l="1"/>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IO282" i="7" l="1"/>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IO283" i="7" l="1"/>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IP284" i="7" l="1"/>
  <c r="IR285" i="7"/>
  <c r="IQ285" i="7"/>
  <c r="IO285" i="7"/>
  <c r="IP285" i="7"/>
  <c r="IP287" i="7" s="1"/>
  <c r="IO284" i="7"/>
  <c r="IQ284" i="7"/>
  <c r="IR284" i="7"/>
  <c r="IO284" i="8"/>
  <c r="IP284" i="8"/>
  <c r="IQ284" i="8"/>
  <c r="IR284" i="8"/>
  <c r="IR277" i="1"/>
  <c r="IP277" i="1"/>
  <c r="IO277" i="1"/>
  <c r="IQ277" i="1"/>
  <c r="ID284" i="7"/>
  <c r="IH284" i="7"/>
  <c r="IK285" i="7"/>
  <c r="IJ285" i="7"/>
  <c r="IH285" i="7"/>
  <c r="IH287" i="7" s="1"/>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N287" i="7" s="1"/>
  <c r="GG285" i="7"/>
  <c r="GF285" i="7"/>
  <c r="GE285" i="7"/>
  <c r="GD285" i="7"/>
  <c r="GD287" i="7" s="1"/>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IA287" i="7" l="1"/>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IP278" i="1" l="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IR279" i="1" l="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IO280" i="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IP280" i="1" l="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R281" i="1" l="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O282" i="1" l="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IR283" i="1" l="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O284" i="1" l="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IQ285" i="1" l="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<sst xmlns="http://schemas.openxmlformats.org/spreadsheetml/2006/main" count="28700" uniqueCount="391">
  <si>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</si>
  <si>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</si>
  <si>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</si>
  <si>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</si>
  <si>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</si>
  <si>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</si>
  <si>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</si>
  <si>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</si>
  <si>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</si>
  <si>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</si>
  <si>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</si>
  <si>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</si>
  <si>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</si>
  <si>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</si>
  <si>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</si>
  <si>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</si>
  <si>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</si>
  <si>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</si>
  <si>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</si>
  <si>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</si>
  <si>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</si>
  <si>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</si>
  <si>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</si>
  <si>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</si>
  <si>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</si>
  <si>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</si>
  <si>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</si>
  <si>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</si>
  <si>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</si>
  <si>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</si>
  <si>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</si>
  <si>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</si>
  <si>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</si>
  <si>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</si>
  <si>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</si>
  <si>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</si>
  <si>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</si>
  <si>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</si>
  <si>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</si>
  <si>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</si>
  <si>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</si>
  <si>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</si>
  <si>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</si>
  <si>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</si>
  <si>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</si>
  <si>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</si>
  <si>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</si>
  <si>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</si>
  <si>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</si>
  <si>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</si>
  <si>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</si>
  <si>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</si>
  <si>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</si>
  <si>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</si>
  <si>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</si>
  <si>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</si>
  <si>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</si>
  <si>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</si>
  <si>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</si>
  <si>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</si>
  <si>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</si>
  <si>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</si>
  <si>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</si>
  <si>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</si>
  <si>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</si>
  <si>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</si>
  <si>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</si>
  <si>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</si>
  <si>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</si>
  <si>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</si>
  <si>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</si>
  <si>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</si>
  <si>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</si>
  <si>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</si>
  <si>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</si>
  <si>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</si>
  <si>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</si>
  <si>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</si>
  <si>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</si>
  <si>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</si>
  <si>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</si>
  <si>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</si>
  <si>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</si>
  <si>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</si>
  <si>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</si>
  <si>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</si>
  <si>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</si>
  <si>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</si>
  <si>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</si>
  <si>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</si>
  <si>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</si>
  <si>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</si>
  <si>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</si>
  <si>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</si>
  <si>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</si>
  <si>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</si>
  <si>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</si>
  <si>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</si>
  <si>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</si>
  <si>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</si>
  <si>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</si>
  <si>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</si>
  <si>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</si>
  <si>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</si>
  <si>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</si>
  <si>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</si>
  <si>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</si>
  <si>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</si>
  <si>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</si>
  <si>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</si>
  <si>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</si>
  <si>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</si>
  <si>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</si>
  <si>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</si>
  <si>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</si>
  <si>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</si>
  <si>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</si>
  <si>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</si>
  <si>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</si>
  <si>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</si>
  <si>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</si>
  <si>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</si>
  <si>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</si>
  <si>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</si>
  <si>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</si>
  <si>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</si>
  <si>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</si>
  <si>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</si>
  <si>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</si>
  <si>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</si>
  <si>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</si>
  <si>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</si>
  <si>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</si>
  <si>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</si>
  <si>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</si>
  <si>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</si>
  <si>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</si>
  <si>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</si>
  <si>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</si>
  <si>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</si>
  <si>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</si>
  <si>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</si>
  <si>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</si>
  <si>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</si>
  <si>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</si>
  <si>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</si>
  <si>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</si>
  <si>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</si>
  <si>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</si>
  <si>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</si>
  <si>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</si>
  <si>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</si>
  <si>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</si>
  <si>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</si>
  <si>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</si>
  <si>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</si>
  <si>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</si>
  <si>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</si>
  <si>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</si>
  <si>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</si>
  <si>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</si>
  <si>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</si>
  <si>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</si>
  <si>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</si>
  <si>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</si>
  <si>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</si>
  <si>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</si>
  <si>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</si>
  <si>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</si>
  <si>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</si>
  <si>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</si>
  <si>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</si>
  <si>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</si>
  <si>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</si>
  <si>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</si>
  <si>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</si>
  <si>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</si>
  <si>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</si>
  <si>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</si>
  <si>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</si>
  <si>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</si>
  <si>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</si>
  <si>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</si>
  <si>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</si>
  <si>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</si>
  <si>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</si>
  <si>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</si>
  <si>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</si>
  <si>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</si>
  <si>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</si>
  <si>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</si>
  <si>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</si>
  <si>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</si>
  <si>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</si>
  <si>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</si>
  <si>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</si>
  <si>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</si>
  <si>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</si>
  <si>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</si>
  <si>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</si>
  <si>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</si>
  <si>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</si>
  <si>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</si>
  <si>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</si>
  <si>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</si>
  <si>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</si>
  <si>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</si>
  <si>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</si>
  <si>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</si>
  <si>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</si>
  <si>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</si>
  <si>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</si>
  <si>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</si>
  <si>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</si>
  <si>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</si>
  <si>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</si>
  <si>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</si>
  <si>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</si>
  <si>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</si>
  <si>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</si>
  <si>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</si>
  <si>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</si>
  <si>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</si>
  <si>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</si>
  <si>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</si>
  <si>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</si>
  <si>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</si>
  <si>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</si>
  <si>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</si>
  <si>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</si>
  <si>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</si>
  <si>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</si>
  <si>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</si>
  <si>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</si>
  <si>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</si>
  <si>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</si>
  <si>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</si>
  <si>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</si>
  <si>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</si>
  <si>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</si>
  <si>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</si>
  <si>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</si>
  <si>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</si>
  <si>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</si>
  <si>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</si>
  <si>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</si>
  <si>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</si>
  <si>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</si>
  <si>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</si>
  <si>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</si>
  <si>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</si>
  <si>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</si>
  <si>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</si>
  <si>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</si>
  <si>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</si>
  <si>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</si>
  <si>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</si>
  <si>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</si>
  <si>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</si>
  <si>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</si>
  <si>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</si>
  <si>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</si>
  <si>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</si>
  <si>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</si>
  <si>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</si>
  <si>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</si>
  <si>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</si>
  <si>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</si>
  <si>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</si>
  <si>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</si>
  <si>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</si>
  <si>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</si>
  <si>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</si>
  <si>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</si>
  <si>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</si>
  <si>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</si>
  <si>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</si>
  <si>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</si>
  <si>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</si>
  <si>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</si>
  <si>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</si>
  <si>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</si>
  <si>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</si>
  <si>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</si>
  <si>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</si>
  <si>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</si>
  <si>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</si>
  <si>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</si>
  <si>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</si>
  <si>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</si>
  <si>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</si>
  <si>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</si>
  <si>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</si>
  <si>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</si>
  <si>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</si>
  <si>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</si>
  <si>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</si>
  <si>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</si>
  <si>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</si>
  <si>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</si>
  <si>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</si>
  <si>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</si>
  <si>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</si>
  <si>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</si>
  <si>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</si>
  <si>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</si>
  <si>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</si>
  <si>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</si>
  <si>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</si>
  <si>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</si>
  <si>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</si>
  <si>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</si>
  <si>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</si>
  <si>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</si>
  <si>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</si>
  <si>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</si>
  <si>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</si>
  <si>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</si>
  <si>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</si>
  <si>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</si>
  <si>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</si>
  <si>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</si>
  <si>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</si>
  <si>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</si>
  <si>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</si>
  <si>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</si>
  <si>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</si>
  <si>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</si>
  <si>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</si>
  <si>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</si>
  <si>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</si>
  <si>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</si>
  <si>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</si>
  <si>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</si>
  <si>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</si>
  <si>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</si>
  <si>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</si>
  <si>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</si>
  <si>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</si>
  <si>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</si>
  <si>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</si>
  <si>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</si>
  <si>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</si>
  <si>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</si>
  <si>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</si>
  <si>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</si>
  <si>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</si>
  <si>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</si>
  <si>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</si>
  <si>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</si>
  <si>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</si>
  <si>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</si>
  <si>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</si>
  <si>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</si>
  <si>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</si>
  <si>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</si>
  <si>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</si>
  <si>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</si>
  <si>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</si>
  <si>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</si>
  <si>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</si>
  <si>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</si>
  <si>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</si>
  <si>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</si>
  <si>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</si>
  <si>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</si>
  <si>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</si>
  <si>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</si>
  <si>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</si>
  <si>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</si>
  <si>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</si>
  <si>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</si>
  <si>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</si>
  <si>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</si>
  <si>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</si>
  <si>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</si>
  <si>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</si>
  <si>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</si>
  <si>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</si>
  <si>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</si>
  <si>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</si>
  <si>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</si>
  <si>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</si>
  <si>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</si>
  <si>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</si>
  <si>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</si>
  <si>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</si>
  <si>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</si>
  <si>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</si>
  <si>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</si>
  <si>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 xml:space="preserve"> • Continua el desplazamiento hacia tramos inferiores de precio en el sector oleícola, el tramo con mayor proporción de litros con el 26,5% de los litros es el que si sitúa entre los 2,5 y 2,6 €/litro, siendo el mes de mayo quien mayor peso tiene, si bien y como hemos mencionado con anterioridad desde enero es evidente el desplazamiento de litros entre los tramos. Se observa una concentración significativa con el 17,4% de los litros el tramo inmediatamente anterior (el que oscila entre los 2,4 y los 2,5 €/litro) y tambien un 11,6% concentrado en entre los 2,2 y los 2,3 €/litro.  Son los supermercados y los discount los canales que mayor concentración de volumen tienen en el tramo de precio que oscila entre los 2,5 y 2,6 €/litro (33,1% y el 30,2% respectivamente). En el caso del segundo tramo con mayor concentración de compras, son el hipermercado y el discount quienes contribuyen en mayor medida a que esto sea así, pues ambas plataformas tienen gran concentración de litros en dichos tramos (21,8% y 22,1% respectivamente). Es el supermercado con el 14,6% de los litros quien provoca que el tercer tramo de precio de aceite se sitúe entre los 2,2 y los 2,3 €/litro. 
• En el caso del aceite de oliva virgen, la mayor acumulación de compras se sitúa en el tramo de 2,6-2,7 €/litro con el 25,9% de las mismas. Son los supermercado y autoservicio así como los discount los responsables de esta concentración ya que ambos cuentan con la mayor concentración de sus litros en dicho rango de precios, (28,1% y 31,3% respectivamente). El segundo tramo con tambien una importante concentración de compras es el que oscila entre los 3,1-3,2 €/litro, acumula el 19,6% de las mismas. Es el supermercado el responsable de dicha concentración, pues acumula el 26,9% de las mismas. El hipermercado, durante el mes de mayo acumula su mayor concentración de compras en el rango de precios que oscila entre los 2,4-2,5 €/litro con el 20,9€ de sus litros. 
• Finalmente, en referencia al aceite de oliva virgen extra, la mayor concentración es la que oscila entre los 3,1-3,3 €/litro (13,6%), si bien, existe poca diferencia con el 13,5% que existe en el tramo que oscila entre los 3,5-3,7€/litro, resultando el rango de precio más alto de entre los distintos tipos de aceite. El supermercado y autoservicio es el responsable directo de la concentración del primer tramo de precio mencionado anteriormente; pues concentra el 18,7% de sus litros en dicho tramo. En el caso del segundo, la responsabilidad es compartida entre el supermercado y el discount (17,6% y 17,4% respectivamente). El hipermercado, sin embargo, concentra su mayor proporción de compras en un tramo superior 4,3-4,5 €/litro con el 14,6% de sus litros.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</si>
</sst>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22">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JUNIO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2.6399999999999997</c:v>
                </c:pt>
                <c:pt idx="1">
                  <c:v>0.41</c:v>
                </c:pt>
                <c:pt idx="2">
                  <c:v>2.09</c:v>
                </c:pt>
                <c:pt idx="3">
                  <c:v>1.29</c:v>
                </c:pt>
                <c:pt idx="4">
                  <c:v>10.84</c:v>
                </c:pt>
                <c:pt idx="5">
                  <c:v>3.14</c:v>
                </c:pt>
                <c:pt idx="6">
                  <c:v>12.07</c:v>
                </c:pt>
                <c:pt idx="7">
                  <c:v>20.010000000000002</c:v>
                </c:pt>
                <c:pt idx="8">
                  <c:v>22.14</c:v>
                </c:pt>
                <c:pt idx="9">
                  <c:v>4.33</c:v>
                </c:pt>
                <c:pt idx="10">
                  <c:v>3.96</c:v>
                </c:pt>
                <c:pt idx="11">
                  <c:v>1.29</c:v>
                </c:pt>
                <c:pt idx="12">
                  <c:v>0.65</c:v>
                </c:pt>
                <c:pt idx="13">
                  <c:v>1.29</c:v>
                </c:pt>
                <c:pt idx="14">
                  <c:v>0.75</c:v>
                </c:pt>
                <c:pt idx="15">
                  <c:v>1.1399999999999999</c:v>
                </c:pt>
                <c:pt idx="16">
                  <c:v>1.56</c:v>
                </c:pt>
                <c:pt idx="17">
                  <c:v>0.77</c:v>
                </c:pt>
                <c:pt idx="18">
                  <c:v>0.74</c:v>
                </c:pt>
                <c:pt idx="19">
                  <c:v>0.43</c:v>
                </c:pt>
                <c:pt idx="20">
                  <c:v>4.3500000000000005</c:v>
                </c:pt>
                <c:pt idx="21">
                  <c:v>0.77999999999999992</c:v>
                </c:pt>
                <c:pt idx="22">
                  <c:v>0.46</c:v>
                </c:pt>
                <c:pt idx="23">
                  <c:v>2.8499999999999996</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JULIO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1.1200000000000001</c:v>
                </c:pt>
                <c:pt idx="1">
                  <c:v>0.13</c:v>
                </c:pt>
                <c:pt idx="2">
                  <c:v>1.41</c:v>
                </c:pt>
                <c:pt idx="3">
                  <c:v>1.92</c:v>
                </c:pt>
                <c:pt idx="4">
                  <c:v>16.329999999999998</c:v>
                </c:pt>
                <c:pt idx="5">
                  <c:v>4.08</c:v>
                </c:pt>
                <c:pt idx="6">
                  <c:v>5.08</c:v>
                </c:pt>
                <c:pt idx="7">
                  <c:v>39.96</c:v>
                </c:pt>
                <c:pt idx="8">
                  <c:v>7.03</c:v>
                </c:pt>
                <c:pt idx="9">
                  <c:v>1.56</c:v>
                </c:pt>
                <c:pt idx="10">
                  <c:v>3.5199999999999996</c:v>
                </c:pt>
                <c:pt idx="11">
                  <c:v>1.45</c:v>
                </c:pt>
                <c:pt idx="12">
                  <c:v>1.61</c:v>
                </c:pt>
                <c:pt idx="13">
                  <c:v>0.71</c:v>
                </c:pt>
                <c:pt idx="14">
                  <c:v>0.59</c:v>
                </c:pt>
                <c:pt idx="15">
                  <c:v>1.31</c:v>
                </c:pt>
                <c:pt idx="16">
                  <c:v>0.47</c:v>
                </c:pt>
                <c:pt idx="17">
                  <c:v>1.49</c:v>
                </c:pt>
                <c:pt idx="18">
                  <c:v>1.81</c:v>
                </c:pt>
                <c:pt idx="19">
                  <c:v>0.64999999999999991</c:v>
                </c:pt>
                <c:pt idx="20">
                  <c:v>4.4300000000000006</c:v>
                </c:pt>
                <c:pt idx="21">
                  <c:v>0.46</c:v>
                </c:pt>
                <c:pt idx="22">
                  <c:v>0.38</c:v>
                </c:pt>
                <c:pt idx="23">
                  <c:v>2.5099999999999998</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AGOSTO 19</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0.91999999999999993</c:v>
                </c:pt>
                <c:pt idx="1">
                  <c:v>0.13</c:v>
                </c:pt>
                <c:pt idx="2">
                  <c:v>3.2800000000000002</c:v>
                </c:pt>
                <c:pt idx="3">
                  <c:v>2.04</c:v>
                </c:pt>
                <c:pt idx="4">
                  <c:v>14.790000000000001</c:v>
                </c:pt>
                <c:pt idx="5">
                  <c:v>4.5600000000000005</c:v>
                </c:pt>
                <c:pt idx="6">
                  <c:v>4.1099999999999994</c:v>
                </c:pt>
                <c:pt idx="7">
                  <c:v>43.72</c:v>
                </c:pt>
                <c:pt idx="8">
                  <c:v>3.63</c:v>
                </c:pt>
                <c:pt idx="9">
                  <c:v>1.1499999999999999</c:v>
                </c:pt>
                <c:pt idx="10">
                  <c:v>3.9899999999999998</c:v>
                </c:pt>
                <c:pt idx="11">
                  <c:v>0.79</c:v>
                </c:pt>
                <c:pt idx="12">
                  <c:v>1.3800000000000001</c:v>
                </c:pt>
                <c:pt idx="13">
                  <c:v>0.52</c:v>
                </c:pt>
                <c:pt idx="14">
                  <c:v>3.23</c:v>
                </c:pt>
                <c:pt idx="15">
                  <c:v>1.5699999999999998</c:v>
                </c:pt>
                <c:pt idx="16">
                  <c:v>0.89</c:v>
                </c:pt>
                <c:pt idx="17">
                  <c:v>1.31</c:v>
                </c:pt>
                <c:pt idx="18">
                  <c:v>0.83</c:v>
                </c:pt>
                <c:pt idx="19">
                  <c:v>0.1</c:v>
                </c:pt>
                <c:pt idx="20">
                  <c:v>4.4000000000000004</c:v>
                </c:pt>
                <c:pt idx="21">
                  <c:v>0.31</c:v>
                </c:pt>
                <c:pt idx="22">
                  <c:v>0.44</c:v>
                </c:pt>
                <c:pt idx="23">
                  <c:v>1.8900000000000001</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SEPTIEMBRE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1.24</c:v>
                </c:pt>
                <c:pt idx="1">
                  <c:v>1.71</c:v>
                </c:pt>
                <c:pt idx="2">
                  <c:v>3.4000000000000004</c:v>
                </c:pt>
                <c:pt idx="3">
                  <c:v>2.5199999999999996</c:v>
                </c:pt>
                <c:pt idx="4">
                  <c:v>14.370000000000001</c:v>
                </c:pt>
                <c:pt idx="5">
                  <c:v>5.44</c:v>
                </c:pt>
                <c:pt idx="6">
                  <c:v>4.9000000000000004</c:v>
                </c:pt>
                <c:pt idx="7">
                  <c:v>40.74</c:v>
                </c:pt>
                <c:pt idx="8">
                  <c:v>4.55</c:v>
                </c:pt>
                <c:pt idx="9">
                  <c:v>2.38</c:v>
                </c:pt>
                <c:pt idx="10">
                  <c:v>3.73</c:v>
                </c:pt>
                <c:pt idx="11">
                  <c:v>0.51</c:v>
                </c:pt>
                <c:pt idx="12">
                  <c:v>0.7</c:v>
                </c:pt>
                <c:pt idx="13">
                  <c:v>0.72</c:v>
                </c:pt>
                <c:pt idx="14">
                  <c:v>1.47</c:v>
                </c:pt>
                <c:pt idx="15">
                  <c:v>0.62999999999999989</c:v>
                </c:pt>
                <c:pt idx="16">
                  <c:v>0.92999999999999994</c:v>
                </c:pt>
                <c:pt idx="17">
                  <c:v>0.55000000000000004</c:v>
                </c:pt>
                <c:pt idx="18">
                  <c:v>1.03</c:v>
                </c:pt>
                <c:pt idx="19">
                  <c:v>7.0000000000000007E-2</c:v>
                </c:pt>
                <c:pt idx="20">
                  <c:v>5.38</c:v>
                </c:pt>
                <c:pt idx="21">
                  <c:v>0.81</c:v>
                </c:pt>
                <c:pt idx="22">
                  <c:v>0.39</c:v>
                </c:pt>
                <c:pt idx="23">
                  <c:v>1.81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OCTUBRE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0.98</c:v>
                </c:pt>
                <c:pt idx="1">
                  <c:v>0.87</c:v>
                </c:pt>
                <c:pt idx="2">
                  <c:v>4.8900000000000006</c:v>
                </c:pt>
                <c:pt idx="3">
                  <c:v>12.629999999999999</c:v>
                </c:pt>
                <c:pt idx="4">
                  <c:v>3.63</c:v>
                </c:pt>
                <c:pt idx="5">
                  <c:v>6.0699999999999994</c:v>
                </c:pt>
                <c:pt idx="6">
                  <c:v>5.01</c:v>
                </c:pt>
                <c:pt idx="7">
                  <c:v>36.349999999999994</c:v>
                </c:pt>
                <c:pt idx="8">
                  <c:v>3.8</c:v>
                </c:pt>
                <c:pt idx="9">
                  <c:v>2.42</c:v>
                </c:pt>
                <c:pt idx="10">
                  <c:v>5.92</c:v>
                </c:pt>
                <c:pt idx="11">
                  <c:v>1.25</c:v>
                </c:pt>
                <c:pt idx="12">
                  <c:v>0.46</c:v>
                </c:pt>
                <c:pt idx="13">
                  <c:v>1.1599999999999999</c:v>
                </c:pt>
                <c:pt idx="14">
                  <c:v>1.9500000000000002</c:v>
                </c:pt>
                <c:pt idx="15">
                  <c:v>0.55999999999999994</c:v>
                </c:pt>
                <c:pt idx="16">
                  <c:v>0.47</c:v>
                </c:pt>
                <c:pt idx="17">
                  <c:v>0.58000000000000007</c:v>
                </c:pt>
                <c:pt idx="18">
                  <c:v>3.35</c:v>
                </c:pt>
                <c:pt idx="19">
                  <c:v>0.22000000000000003</c:v>
                </c:pt>
                <c:pt idx="20">
                  <c:v>4.5500000000000007</c:v>
                </c:pt>
                <c:pt idx="21">
                  <c:v>0.46</c:v>
                </c:pt>
                <c:pt idx="22">
                  <c:v>0.2</c:v>
                </c:pt>
                <c:pt idx="23">
                  <c:v>2.21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NOVIEMBRE 19</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1.1000000000000001</c:v>
                </c:pt>
                <c:pt idx="1">
                  <c:v>0.11</c:v>
                </c:pt>
                <c:pt idx="2">
                  <c:v>8.2799999999999994</c:v>
                </c:pt>
                <c:pt idx="3">
                  <c:v>12.129999999999999</c:v>
                </c:pt>
                <c:pt idx="4">
                  <c:v>2.09</c:v>
                </c:pt>
                <c:pt idx="5">
                  <c:v>7.55</c:v>
                </c:pt>
                <c:pt idx="6">
                  <c:v>6.09</c:v>
                </c:pt>
                <c:pt idx="7">
                  <c:v>31.169999999999998</c:v>
                </c:pt>
                <c:pt idx="8">
                  <c:v>4.57</c:v>
                </c:pt>
                <c:pt idx="9">
                  <c:v>2.4500000000000002</c:v>
                </c:pt>
                <c:pt idx="10">
                  <c:v>6.7799999999999994</c:v>
                </c:pt>
                <c:pt idx="11">
                  <c:v>1.19</c:v>
                </c:pt>
                <c:pt idx="12">
                  <c:v>0.79</c:v>
                </c:pt>
                <c:pt idx="13">
                  <c:v>1.4</c:v>
                </c:pt>
                <c:pt idx="14">
                  <c:v>1</c:v>
                </c:pt>
                <c:pt idx="15">
                  <c:v>1.2</c:v>
                </c:pt>
                <c:pt idx="16">
                  <c:v>0.82000000000000006</c:v>
                </c:pt>
                <c:pt idx="17">
                  <c:v>0.33</c:v>
                </c:pt>
                <c:pt idx="18">
                  <c:v>3.61</c:v>
                </c:pt>
                <c:pt idx="19">
                  <c:v>0.21000000000000002</c:v>
                </c:pt>
                <c:pt idx="20">
                  <c:v>4.6199999999999992</c:v>
                </c:pt>
                <c:pt idx="21">
                  <c:v>0.21</c:v>
                </c:pt>
                <c:pt idx="22">
                  <c:v>0.5</c:v>
                </c:pt>
                <c:pt idx="23">
                  <c:v>1.77</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DICIEMBRE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1.56</c:v>
                </c:pt>
                <c:pt idx="1">
                  <c:v>0.11</c:v>
                </c:pt>
                <c:pt idx="2">
                  <c:v>5.76</c:v>
                </c:pt>
                <c:pt idx="3">
                  <c:v>12.76</c:v>
                </c:pt>
                <c:pt idx="4">
                  <c:v>2.29</c:v>
                </c:pt>
                <c:pt idx="5">
                  <c:v>6.38</c:v>
                </c:pt>
                <c:pt idx="6">
                  <c:v>12.370000000000001</c:v>
                </c:pt>
                <c:pt idx="7">
                  <c:v>30.39</c:v>
                </c:pt>
                <c:pt idx="8">
                  <c:v>3.5500000000000003</c:v>
                </c:pt>
                <c:pt idx="9">
                  <c:v>2.52</c:v>
                </c:pt>
                <c:pt idx="10">
                  <c:v>5.38</c:v>
                </c:pt>
                <c:pt idx="11">
                  <c:v>0.99</c:v>
                </c:pt>
                <c:pt idx="12">
                  <c:v>0.64</c:v>
                </c:pt>
                <c:pt idx="13">
                  <c:v>0.38</c:v>
                </c:pt>
                <c:pt idx="14">
                  <c:v>0.86</c:v>
                </c:pt>
                <c:pt idx="15">
                  <c:v>1.28</c:v>
                </c:pt>
                <c:pt idx="16">
                  <c:v>1.85</c:v>
                </c:pt>
                <c:pt idx="17">
                  <c:v>0.63</c:v>
                </c:pt>
                <c:pt idx="18">
                  <c:v>3.2800000000000002</c:v>
                </c:pt>
                <c:pt idx="19">
                  <c:v>0.51</c:v>
                </c:pt>
                <c:pt idx="20">
                  <c:v>3.63</c:v>
                </c:pt>
                <c:pt idx="21">
                  <c:v>0.52</c:v>
                </c:pt>
                <c:pt idx="22">
                  <c:v>0.26</c:v>
                </c:pt>
                <c:pt idx="23">
                  <c:v>2.09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ENERO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1.6099999999999999</c:v>
                </c:pt>
                <c:pt idx="1">
                  <c:v>0.19</c:v>
                </c:pt>
                <c:pt idx="2">
                  <c:v>9.32</c:v>
                </c:pt>
                <c:pt idx="3">
                  <c:v>10.85</c:v>
                </c:pt>
                <c:pt idx="4">
                  <c:v>6.6400000000000006</c:v>
                </c:pt>
                <c:pt idx="5">
                  <c:v>12.35</c:v>
                </c:pt>
                <c:pt idx="6">
                  <c:v>20.85</c:v>
                </c:pt>
                <c:pt idx="7">
                  <c:v>14.63</c:v>
                </c:pt>
                <c:pt idx="8">
                  <c:v>2.21</c:v>
                </c:pt>
                <c:pt idx="9">
                  <c:v>3.5</c:v>
                </c:pt>
                <c:pt idx="10">
                  <c:v>4.0199999999999996</c:v>
                </c:pt>
                <c:pt idx="11">
                  <c:v>0.92</c:v>
                </c:pt>
                <c:pt idx="12">
                  <c:v>0.45</c:v>
                </c:pt>
                <c:pt idx="13">
                  <c:v>1.42</c:v>
                </c:pt>
                <c:pt idx="14">
                  <c:v>0.51</c:v>
                </c:pt>
                <c:pt idx="15">
                  <c:v>0.99</c:v>
                </c:pt>
                <c:pt idx="16">
                  <c:v>0.66</c:v>
                </c:pt>
                <c:pt idx="17">
                  <c:v>0.49</c:v>
                </c:pt>
                <c:pt idx="18">
                  <c:v>2.46</c:v>
                </c:pt>
                <c:pt idx="19">
                  <c:v>0.33</c:v>
                </c:pt>
                <c:pt idx="20">
                  <c:v>3.93</c:v>
                </c:pt>
                <c:pt idx="21">
                  <c:v>0.16</c:v>
                </c:pt>
                <c:pt idx="22">
                  <c:v>0.31000000000000005</c:v>
                </c:pt>
                <c:pt idx="23">
                  <c:v>1.2000000000000002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FEBRERO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1.85</c:v>
                </c:pt>
                <c:pt idx="1">
                  <c:v>1.9000000000000001</c:v>
                </c:pt>
                <c:pt idx="2">
                  <c:v>7.45</c:v>
                </c:pt>
                <c:pt idx="3">
                  <c:v>11.639999999999999</c:v>
                </c:pt>
                <c:pt idx="4">
                  <c:v>7.71</c:v>
                </c:pt>
                <c:pt idx="5">
                  <c:v>15.07</c:v>
                </c:pt>
                <c:pt idx="6">
                  <c:v>21.45</c:v>
                </c:pt>
                <c:pt idx="7">
                  <c:v>8.5500000000000007</c:v>
                </c:pt>
                <c:pt idx="8">
                  <c:v>2.17</c:v>
                </c:pt>
                <c:pt idx="9">
                  <c:v>3.04</c:v>
                </c:pt>
                <c:pt idx="10">
                  <c:v>2.77</c:v>
                </c:pt>
                <c:pt idx="11">
                  <c:v>1.32</c:v>
                </c:pt>
                <c:pt idx="12">
                  <c:v>1.02</c:v>
                </c:pt>
                <c:pt idx="13">
                  <c:v>0.91999999999999993</c:v>
                </c:pt>
                <c:pt idx="14">
                  <c:v>1.1499999999999999</c:v>
                </c:pt>
                <c:pt idx="15">
                  <c:v>0.33999999999999997</c:v>
                </c:pt>
                <c:pt idx="16">
                  <c:v>2.76</c:v>
                </c:pt>
                <c:pt idx="17">
                  <c:v>0.57000000000000006</c:v>
                </c:pt>
                <c:pt idx="18">
                  <c:v>2.63</c:v>
                </c:pt>
                <c:pt idx="19">
                  <c:v>0.21</c:v>
                </c:pt>
                <c:pt idx="20">
                  <c:v>2.96</c:v>
                </c:pt>
                <c:pt idx="21">
                  <c:v>0.72</c:v>
                </c:pt>
                <c:pt idx="22">
                  <c:v>0.24</c:v>
                </c:pt>
                <c:pt idx="23">
                  <c:v>1.54</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MARZO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ABRIL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MAYO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4517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Mayo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731520</xdr:colOff>
      <xdr:row>0</xdr:row>
      <xdr:rowOff>7620</xdr:rowOff>
    </xdr:from>
    <xdr:to>
      <xdr:col>12</xdr:col>
      <xdr:colOff>144973</xdr:colOff>
      <xdr:row>3</xdr:row>
      <xdr:rowOff>66429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7010400" y="7620"/>
          <a:ext cx="255289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I16" sqref="I16"/>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JUNIO 19</v>
      </c>
      <c r="H9" s="43" t="str">
        <f>'TAM Aceite de Oliva'!F9</f>
        <v xml:space="preserve"> JULIO 19</v>
      </c>
      <c r="I9" s="43" t="str">
        <f>'TAM Aceite de Oliva'!G9</f>
        <v xml:space="preserve"> AGOSTO 19</v>
      </c>
      <c r="J9" s="43" t="str">
        <f>'TAM Aceite de Oliva'!H9</f>
        <v xml:space="preserve"> SEPTIEMBRE 19</v>
      </c>
      <c r="K9" s="43" t="str">
        <f>'TAM Aceite de Oliva'!I9</f>
        <v xml:space="preserve"> OCTUBRE 19</v>
      </c>
      <c r="L9" s="43" t="str">
        <f>'TAM Aceite de Oliva'!J9</f>
        <v xml:space="preserve"> NOVIEMBRE 19</v>
      </c>
      <c r="M9" s="43" t="str">
        <f>'TAM Aceite de Oliva'!K9</f>
        <v xml:space="preserve"> DICIEMBRE 19</v>
      </c>
      <c r="N9" s="43" t="str">
        <f>'TAM Aceite de Oliva'!L9</f>
        <v xml:space="preserve"> ENERO 20</v>
      </c>
      <c r="O9" s="43" t="str">
        <f>'TAM Aceite de Oliva'!M9</f>
        <v xml:space="preserve"> FEBRERO 20</v>
      </c>
      <c r="P9" s="43" t="str">
        <f>'TAM Aceite de Oliva'!N9</f>
        <v xml:space="preserve"> MARZO 20</v>
      </c>
      <c r="Q9" s="43" t="str">
        <f>'TAM Aceite de Oliva'!O9</f>
        <v xml:space="preserve"> ABRIL 20</v>
      </c>
      <c r="R9" s="43" t="str">
        <f>'TAM Aceite de Oliva'!P9</f>
        <v xml:space="preserve"> MAYO 20</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2.6399999999999997</v>
      </c>
      <c r="H10" s="44">
        <f>CHOOSE(Enlaces!$G$1,'TAM Aceite de Oliva'!F10,'TAM Aceite Virgen'!F10,'TAM Aceite Virgen Extra'!F10)</f>
        <v>1.1200000000000001</v>
      </c>
      <c r="I10" s="44">
        <f>CHOOSE(Enlaces!$G$1,'TAM Aceite de Oliva'!G10,'TAM Aceite Virgen'!G10,'TAM Aceite Virgen Extra'!G10)</f>
        <v>0.91999999999999993</v>
      </c>
      <c r="J10" s="44">
        <f>CHOOSE(Enlaces!$G$1,'TAM Aceite de Oliva'!H10,'TAM Aceite Virgen'!H10,'TAM Aceite Virgen Extra'!H10)</f>
        <v>1.24</v>
      </c>
      <c r="K10" s="44">
        <f>CHOOSE(Enlaces!$G$1,'TAM Aceite de Oliva'!I10,'TAM Aceite Virgen'!I10,'TAM Aceite Virgen Extra'!I10)</f>
        <v>0.98</v>
      </c>
      <c r="L10" s="44">
        <f>CHOOSE(Enlaces!$G$1,'TAM Aceite de Oliva'!J10,'TAM Aceite Virgen'!J10,'TAM Aceite Virgen Extra'!J10)</f>
        <v>1.1000000000000001</v>
      </c>
      <c r="M10" s="44">
        <f>CHOOSE(Enlaces!$G$1,'TAM Aceite de Oliva'!K10,'TAM Aceite Virgen'!K10,'TAM Aceite Virgen Extra'!K10)</f>
        <v>1.56</v>
      </c>
      <c r="N10" s="44">
        <f>CHOOSE(Enlaces!$G$1,'TAM Aceite de Oliva'!L10,'TAM Aceite Virgen'!L10,'TAM Aceite Virgen Extra'!L10)</f>
        <v>1.6099999999999999</v>
      </c>
      <c r="O10" s="44">
        <f>CHOOSE(Enlaces!$G$1,'TAM Aceite de Oliva'!M10,'TAM Aceite Virgen'!M10,'TAM Aceite Virgen Extra'!M10)</f>
        <v>1.85</v>
      </c>
      <c r="P10" s="44">
        <f>CHOOSE(Enlaces!$G$1,'TAM Aceite de Oliva'!N10,'TAM Aceite Virgen'!N10,'TAM Aceite Virgen Extra'!N10)</f>
        <v>2.54</v>
      </c>
      <c r="Q10" s="44">
        <f>CHOOSE(Enlaces!$G$1,'TAM Aceite de Oliva'!O10,'TAM Aceite Virgen'!O10,'TAM Aceite Virgen Extra'!O10)</f>
        <v>3.1</v>
      </c>
      <c r="R10" s="44">
        <f>CHOOSE(Enlaces!$G$1,'TAM Aceite de Oliva'!P10,'TAM Aceite Virgen'!P10,'TAM Aceite Virgen Extra'!P10)</f>
        <v>1.7599999999999998</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0.41</v>
      </c>
      <c r="H11" s="44">
        <f>CHOOSE(Enlaces!$G$1,'TAM Aceite de Oliva'!F11,'TAM Aceite Virgen'!F11,'TAM Aceite Virgen Extra'!F11)</f>
        <v>0.13</v>
      </c>
      <c r="I11" s="44">
        <f>CHOOSE(Enlaces!$G$1,'TAM Aceite de Oliva'!G11,'TAM Aceite Virgen'!G11,'TAM Aceite Virgen Extra'!G11)</f>
        <v>0.13</v>
      </c>
      <c r="J11" s="44">
        <f>CHOOSE(Enlaces!$G$1,'TAM Aceite de Oliva'!H11,'TAM Aceite Virgen'!H11,'TAM Aceite Virgen Extra'!H11)</f>
        <v>1.71</v>
      </c>
      <c r="K11" s="44">
        <f>CHOOSE(Enlaces!$G$1,'TAM Aceite de Oliva'!I11,'TAM Aceite Virgen'!I11,'TAM Aceite Virgen Extra'!I11)</f>
        <v>0.87</v>
      </c>
      <c r="L11" s="44">
        <f>CHOOSE(Enlaces!$G$1,'TAM Aceite de Oliva'!J11,'TAM Aceite Virgen'!J11,'TAM Aceite Virgen Extra'!J11)</f>
        <v>0.11</v>
      </c>
      <c r="M11" s="44">
        <f>CHOOSE(Enlaces!$G$1,'TAM Aceite de Oliva'!K11,'TAM Aceite Virgen'!K11,'TAM Aceite Virgen Extra'!K11)</f>
        <v>0.11</v>
      </c>
      <c r="N11" s="44">
        <f>CHOOSE(Enlaces!$G$1,'TAM Aceite de Oliva'!L11,'TAM Aceite Virgen'!L11,'TAM Aceite Virgen Extra'!L11)</f>
        <v>0.19</v>
      </c>
      <c r="O11" s="44">
        <f>CHOOSE(Enlaces!$G$1,'TAM Aceite de Oliva'!M11,'TAM Aceite Virgen'!M11,'TAM Aceite Virgen Extra'!M11)</f>
        <v>1.9000000000000001</v>
      </c>
      <c r="P11" s="44">
        <f>CHOOSE(Enlaces!$G$1,'TAM Aceite de Oliva'!N11,'TAM Aceite Virgen'!N11,'TAM Aceite Virgen Extra'!N11)</f>
        <v>1.7999999999999998</v>
      </c>
      <c r="Q11" s="44">
        <f>CHOOSE(Enlaces!$G$1,'TAM Aceite de Oliva'!O11,'TAM Aceite Virgen'!O11,'TAM Aceite Virgen Extra'!O11)</f>
        <v>2.5</v>
      </c>
      <c r="R11" s="44">
        <f>CHOOSE(Enlaces!$G$1,'TAM Aceite de Oliva'!P11,'TAM Aceite Virgen'!P11,'TAM Aceite Virgen Extra'!P11)</f>
        <v>1.7400000000000002</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2.09</v>
      </c>
      <c r="H12" s="44">
        <f>CHOOSE(Enlaces!$G$1,'TAM Aceite de Oliva'!F12,'TAM Aceite Virgen'!F12,'TAM Aceite Virgen Extra'!F12)</f>
        <v>1.41</v>
      </c>
      <c r="I12" s="44">
        <f>CHOOSE(Enlaces!$G$1,'TAM Aceite de Oliva'!G12,'TAM Aceite Virgen'!G12,'TAM Aceite Virgen Extra'!G12)</f>
        <v>3.2800000000000002</v>
      </c>
      <c r="J12" s="44">
        <f>CHOOSE(Enlaces!$G$1,'TAM Aceite de Oliva'!H12,'TAM Aceite Virgen'!H12,'TAM Aceite Virgen Extra'!H12)</f>
        <v>3.4000000000000004</v>
      </c>
      <c r="K12" s="44">
        <f>CHOOSE(Enlaces!$G$1,'TAM Aceite de Oliva'!I12,'TAM Aceite Virgen'!I12,'TAM Aceite Virgen Extra'!I12)</f>
        <v>4.8900000000000006</v>
      </c>
      <c r="L12" s="44">
        <f>CHOOSE(Enlaces!$G$1,'TAM Aceite de Oliva'!J12,'TAM Aceite Virgen'!J12,'TAM Aceite Virgen Extra'!J12)</f>
        <v>8.2799999999999994</v>
      </c>
      <c r="M12" s="44">
        <f>CHOOSE(Enlaces!$G$1,'TAM Aceite de Oliva'!K12,'TAM Aceite Virgen'!K12,'TAM Aceite Virgen Extra'!K12)</f>
        <v>5.76</v>
      </c>
      <c r="N12" s="44">
        <f>CHOOSE(Enlaces!$G$1,'TAM Aceite de Oliva'!L12,'TAM Aceite Virgen'!L12,'TAM Aceite Virgen Extra'!L12)</f>
        <v>9.32</v>
      </c>
      <c r="O12" s="44">
        <f>CHOOSE(Enlaces!$G$1,'TAM Aceite de Oliva'!M12,'TAM Aceite Virgen'!M12,'TAM Aceite Virgen Extra'!M12)</f>
        <v>7.45</v>
      </c>
      <c r="P12" s="44">
        <f>CHOOSE(Enlaces!$G$1,'TAM Aceite de Oliva'!N12,'TAM Aceite Virgen'!N12,'TAM Aceite Virgen Extra'!N12)</f>
        <v>6.1</v>
      </c>
      <c r="Q12" s="44">
        <f>CHOOSE(Enlaces!$G$1,'TAM Aceite de Oliva'!O12,'TAM Aceite Virgen'!O12,'TAM Aceite Virgen Extra'!O12)</f>
        <v>5.09</v>
      </c>
      <c r="R12" s="44">
        <f>CHOOSE(Enlaces!$G$1,'TAM Aceite de Oliva'!P12,'TAM Aceite Virgen'!P12,'TAM Aceite Virgen Extra'!P12)</f>
        <v>5.33</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1.29</v>
      </c>
      <c r="H13" s="44">
        <f>CHOOSE(Enlaces!$G$1,'TAM Aceite de Oliva'!F13,'TAM Aceite Virgen'!F13,'TAM Aceite Virgen Extra'!F13)</f>
        <v>1.92</v>
      </c>
      <c r="I13" s="44">
        <f>CHOOSE(Enlaces!$G$1,'TAM Aceite de Oliva'!G13,'TAM Aceite Virgen'!G13,'TAM Aceite Virgen Extra'!G13)</f>
        <v>2.04</v>
      </c>
      <c r="J13" s="44">
        <f>CHOOSE(Enlaces!$G$1,'TAM Aceite de Oliva'!H13,'TAM Aceite Virgen'!H13,'TAM Aceite Virgen Extra'!H13)</f>
        <v>2.5199999999999996</v>
      </c>
      <c r="K13" s="44">
        <f>CHOOSE(Enlaces!$G$1,'TAM Aceite de Oliva'!I13,'TAM Aceite Virgen'!I13,'TAM Aceite Virgen Extra'!I13)</f>
        <v>12.629999999999999</v>
      </c>
      <c r="L13" s="44">
        <f>CHOOSE(Enlaces!$G$1,'TAM Aceite de Oliva'!J13,'TAM Aceite Virgen'!J13,'TAM Aceite Virgen Extra'!J13)</f>
        <v>12.129999999999999</v>
      </c>
      <c r="M13" s="44">
        <f>CHOOSE(Enlaces!$G$1,'TAM Aceite de Oliva'!K13,'TAM Aceite Virgen'!K13,'TAM Aceite Virgen Extra'!K13)</f>
        <v>12.76</v>
      </c>
      <c r="N13" s="44">
        <f>CHOOSE(Enlaces!$G$1,'TAM Aceite de Oliva'!L13,'TAM Aceite Virgen'!L13,'TAM Aceite Virgen Extra'!L13)</f>
        <v>10.85</v>
      </c>
      <c r="O13" s="44">
        <f>CHOOSE(Enlaces!$G$1,'TAM Aceite de Oliva'!M13,'TAM Aceite Virgen'!M13,'TAM Aceite Virgen Extra'!M13)</f>
        <v>11.639999999999999</v>
      </c>
      <c r="P13" s="44">
        <f>CHOOSE(Enlaces!$G$1,'TAM Aceite de Oliva'!N13,'TAM Aceite Virgen'!N13,'TAM Aceite Virgen Extra'!N13)</f>
        <v>11.11</v>
      </c>
      <c r="Q13" s="44">
        <f>CHOOSE(Enlaces!$G$1,'TAM Aceite de Oliva'!O13,'TAM Aceite Virgen'!O13,'TAM Aceite Virgen Extra'!O13)</f>
        <v>9.4699999999999989</v>
      </c>
      <c r="R13" s="44">
        <f>CHOOSE(Enlaces!$G$1,'TAM Aceite de Oliva'!P13,'TAM Aceite Virgen'!P13,'TAM Aceite Virgen Extra'!P13)</f>
        <v>11.61</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10.84</v>
      </c>
      <c r="H14" s="44">
        <f>CHOOSE(Enlaces!$G$1,'TAM Aceite de Oliva'!F14,'TAM Aceite Virgen'!F14,'TAM Aceite Virgen Extra'!F14)</f>
        <v>16.329999999999998</v>
      </c>
      <c r="I14" s="44">
        <f>CHOOSE(Enlaces!$G$1,'TAM Aceite de Oliva'!G14,'TAM Aceite Virgen'!G14,'TAM Aceite Virgen Extra'!G14)</f>
        <v>14.790000000000001</v>
      </c>
      <c r="J14" s="44">
        <f>CHOOSE(Enlaces!$G$1,'TAM Aceite de Oliva'!H14,'TAM Aceite Virgen'!H14,'TAM Aceite Virgen Extra'!H14)</f>
        <v>14.370000000000001</v>
      </c>
      <c r="K14" s="44">
        <f>CHOOSE(Enlaces!$G$1,'TAM Aceite de Oliva'!I14,'TAM Aceite Virgen'!I14,'TAM Aceite Virgen Extra'!I14)</f>
        <v>3.63</v>
      </c>
      <c r="L14" s="44">
        <f>CHOOSE(Enlaces!$G$1,'TAM Aceite de Oliva'!J14,'TAM Aceite Virgen'!J14,'TAM Aceite Virgen Extra'!J14)</f>
        <v>2.09</v>
      </c>
      <c r="M14" s="44">
        <f>CHOOSE(Enlaces!$G$1,'TAM Aceite de Oliva'!K14,'TAM Aceite Virgen'!K14,'TAM Aceite Virgen Extra'!K14)</f>
        <v>2.29</v>
      </c>
      <c r="N14" s="44">
        <f>CHOOSE(Enlaces!$G$1,'TAM Aceite de Oliva'!L14,'TAM Aceite Virgen'!L14,'TAM Aceite Virgen Extra'!L14)</f>
        <v>6.6400000000000006</v>
      </c>
      <c r="O14" s="44">
        <f>CHOOSE(Enlaces!$G$1,'TAM Aceite de Oliva'!M14,'TAM Aceite Virgen'!M14,'TAM Aceite Virgen Extra'!M14)</f>
        <v>7.71</v>
      </c>
      <c r="P14" s="44">
        <f>CHOOSE(Enlaces!$G$1,'TAM Aceite de Oliva'!N14,'TAM Aceite Virgen'!N14,'TAM Aceite Virgen Extra'!N14)</f>
        <v>7.03</v>
      </c>
      <c r="Q14" s="44">
        <f>CHOOSE(Enlaces!$G$1,'TAM Aceite de Oliva'!O14,'TAM Aceite Virgen'!O14,'TAM Aceite Virgen Extra'!O14)</f>
        <v>7.3100000000000005</v>
      </c>
      <c r="R14" s="44">
        <f>CHOOSE(Enlaces!$G$1,'TAM Aceite de Oliva'!P14,'TAM Aceite Virgen'!P14,'TAM Aceite Virgen Extra'!P14)</f>
        <v>8.7100000000000009</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3.14</v>
      </c>
      <c r="H15" s="44">
        <f>CHOOSE(Enlaces!$G$1,'TAM Aceite de Oliva'!F15,'TAM Aceite Virgen'!F15,'TAM Aceite Virgen Extra'!F15)</f>
        <v>4.08</v>
      </c>
      <c r="I15" s="44">
        <f>CHOOSE(Enlaces!$G$1,'TAM Aceite de Oliva'!G15,'TAM Aceite Virgen'!G15,'TAM Aceite Virgen Extra'!G15)</f>
        <v>4.5600000000000005</v>
      </c>
      <c r="J15" s="44">
        <f>CHOOSE(Enlaces!$G$1,'TAM Aceite de Oliva'!H15,'TAM Aceite Virgen'!H15,'TAM Aceite Virgen Extra'!H15)</f>
        <v>5.44</v>
      </c>
      <c r="K15" s="44">
        <f>CHOOSE(Enlaces!$G$1,'TAM Aceite de Oliva'!I15,'TAM Aceite Virgen'!I15,'TAM Aceite Virgen Extra'!I15)</f>
        <v>6.0699999999999994</v>
      </c>
      <c r="L15" s="44">
        <f>CHOOSE(Enlaces!$G$1,'TAM Aceite de Oliva'!J15,'TAM Aceite Virgen'!J15,'TAM Aceite Virgen Extra'!J15)</f>
        <v>7.55</v>
      </c>
      <c r="M15" s="44">
        <f>CHOOSE(Enlaces!$G$1,'TAM Aceite de Oliva'!K15,'TAM Aceite Virgen'!K15,'TAM Aceite Virgen Extra'!K15)</f>
        <v>6.38</v>
      </c>
      <c r="N15" s="44">
        <f>CHOOSE(Enlaces!$G$1,'TAM Aceite de Oliva'!L15,'TAM Aceite Virgen'!L15,'TAM Aceite Virgen Extra'!L15)</f>
        <v>12.35</v>
      </c>
      <c r="O15" s="44">
        <f>CHOOSE(Enlaces!$G$1,'TAM Aceite de Oliva'!M15,'TAM Aceite Virgen'!M15,'TAM Aceite Virgen Extra'!M15)</f>
        <v>15.07</v>
      </c>
      <c r="P15" s="44">
        <f>CHOOSE(Enlaces!$G$1,'TAM Aceite de Oliva'!N15,'TAM Aceite Virgen'!N15,'TAM Aceite Virgen Extra'!N15)</f>
        <v>16.399999999999999</v>
      </c>
      <c r="Q15" s="44">
        <f>CHOOSE(Enlaces!$G$1,'TAM Aceite de Oliva'!O15,'TAM Aceite Virgen'!O15,'TAM Aceite Virgen Extra'!O15)</f>
        <v>17.689999999999998</v>
      </c>
      <c r="R15" s="44">
        <f>CHOOSE(Enlaces!$G$1,'TAM Aceite de Oliva'!P15,'TAM Aceite Virgen'!P15,'TAM Aceite Virgen Extra'!P15)</f>
        <v>17.350000000000001</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12.07</v>
      </c>
      <c r="H16" s="44">
        <f>CHOOSE(Enlaces!$G$1,'TAM Aceite de Oliva'!F16,'TAM Aceite Virgen'!F16,'TAM Aceite Virgen Extra'!F16)</f>
        <v>5.08</v>
      </c>
      <c r="I16" s="44">
        <f>CHOOSE(Enlaces!$G$1,'TAM Aceite de Oliva'!G16,'TAM Aceite Virgen'!G16,'TAM Aceite Virgen Extra'!G16)</f>
        <v>4.1099999999999994</v>
      </c>
      <c r="J16" s="44">
        <f>CHOOSE(Enlaces!$G$1,'TAM Aceite de Oliva'!H16,'TAM Aceite Virgen'!H16,'TAM Aceite Virgen Extra'!H16)</f>
        <v>4.9000000000000004</v>
      </c>
      <c r="K16" s="44">
        <f>CHOOSE(Enlaces!$G$1,'TAM Aceite de Oliva'!I16,'TAM Aceite Virgen'!I16,'TAM Aceite Virgen Extra'!I16)</f>
        <v>5.01</v>
      </c>
      <c r="L16" s="44">
        <f>CHOOSE(Enlaces!$G$1,'TAM Aceite de Oliva'!J16,'TAM Aceite Virgen'!J16,'TAM Aceite Virgen Extra'!J16)</f>
        <v>6.09</v>
      </c>
      <c r="M16" s="44">
        <f>CHOOSE(Enlaces!$G$1,'TAM Aceite de Oliva'!K16,'TAM Aceite Virgen'!K16,'TAM Aceite Virgen Extra'!K16)</f>
        <v>12.370000000000001</v>
      </c>
      <c r="N16" s="44">
        <f>CHOOSE(Enlaces!$G$1,'TAM Aceite de Oliva'!L16,'TAM Aceite Virgen'!L16,'TAM Aceite Virgen Extra'!L16)</f>
        <v>20.85</v>
      </c>
      <c r="O16" s="44">
        <f>CHOOSE(Enlaces!$G$1,'TAM Aceite de Oliva'!M16,'TAM Aceite Virgen'!M16,'TAM Aceite Virgen Extra'!M16)</f>
        <v>21.45</v>
      </c>
      <c r="P16" s="44">
        <f>CHOOSE(Enlaces!$G$1,'TAM Aceite de Oliva'!N16,'TAM Aceite Virgen'!N16,'TAM Aceite Virgen Extra'!N16)</f>
        <v>25.64</v>
      </c>
      <c r="Q16" s="44">
        <f>CHOOSE(Enlaces!$G$1,'TAM Aceite de Oliva'!O16,'TAM Aceite Virgen'!O16,'TAM Aceite Virgen Extra'!O16)</f>
        <v>25.67</v>
      </c>
      <c r="R16" s="44">
        <f>CHOOSE(Enlaces!$G$1,'TAM Aceite de Oliva'!P16,'TAM Aceite Virgen'!P16,'TAM Aceite Virgen Extra'!P16)</f>
        <v>26.54</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20.010000000000002</v>
      </c>
      <c r="H17" s="44">
        <f>CHOOSE(Enlaces!$G$1,'TAM Aceite de Oliva'!F17,'TAM Aceite Virgen'!F17,'TAM Aceite Virgen Extra'!F17)</f>
        <v>39.96</v>
      </c>
      <c r="I17" s="44">
        <f>CHOOSE(Enlaces!$G$1,'TAM Aceite de Oliva'!G17,'TAM Aceite Virgen'!G17,'TAM Aceite Virgen Extra'!G17)</f>
        <v>43.72</v>
      </c>
      <c r="J17" s="44">
        <f>CHOOSE(Enlaces!$G$1,'TAM Aceite de Oliva'!H17,'TAM Aceite Virgen'!H17,'TAM Aceite Virgen Extra'!H17)</f>
        <v>40.74</v>
      </c>
      <c r="K17" s="44">
        <f>CHOOSE(Enlaces!$G$1,'TAM Aceite de Oliva'!I17,'TAM Aceite Virgen'!I17,'TAM Aceite Virgen Extra'!I17)</f>
        <v>36.349999999999994</v>
      </c>
      <c r="L17" s="44">
        <f>CHOOSE(Enlaces!$G$1,'TAM Aceite de Oliva'!J17,'TAM Aceite Virgen'!J17,'TAM Aceite Virgen Extra'!J17)</f>
        <v>31.169999999999998</v>
      </c>
      <c r="M17" s="44">
        <f>CHOOSE(Enlaces!$G$1,'TAM Aceite de Oliva'!K17,'TAM Aceite Virgen'!K17,'TAM Aceite Virgen Extra'!K17)</f>
        <v>30.39</v>
      </c>
      <c r="N17" s="44">
        <f>CHOOSE(Enlaces!$G$1,'TAM Aceite de Oliva'!L17,'TAM Aceite Virgen'!L17,'TAM Aceite Virgen Extra'!L17)</f>
        <v>14.63</v>
      </c>
      <c r="O17" s="44">
        <f>CHOOSE(Enlaces!$G$1,'TAM Aceite de Oliva'!M17,'TAM Aceite Virgen'!M17,'TAM Aceite Virgen Extra'!M17)</f>
        <v>8.5500000000000007</v>
      </c>
      <c r="P17" s="44">
        <f>CHOOSE(Enlaces!$G$1,'TAM Aceite de Oliva'!N17,'TAM Aceite Virgen'!N17,'TAM Aceite Virgen Extra'!N17)</f>
        <v>3.92</v>
      </c>
      <c r="Q17" s="44">
        <f>CHOOSE(Enlaces!$G$1,'TAM Aceite de Oliva'!O17,'TAM Aceite Virgen'!O17,'TAM Aceite Virgen Extra'!O17)</f>
        <v>3.18</v>
      </c>
      <c r="R17" s="44">
        <f>CHOOSE(Enlaces!$G$1,'TAM Aceite de Oliva'!P17,'TAM Aceite Virgen'!P17,'TAM Aceite Virgen Extra'!P17)</f>
        <v>3.8200000000000003</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22.14</v>
      </c>
      <c r="H18" s="44">
        <f>CHOOSE(Enlaces!$G$1,'TAM Aceite de Oliva'!F18,'TAM Aceite Virgen'!F18,'TAM Aceite Virgen Extra'!F18)</f>
        <v>7.03</v>
      </c>
      <c r="I18" s="44">
        <f>CHOOSE(Enlaces!$G$1,'TAM Aceite de Oliva'!G18,'TAM Aceite Virgen'!G18,'TAM Aceite Virgen Extra'!G18)</f>
        <v>3.63</v>
      </c>
      <c r="J18" s="44">
        <f>CHOOSE(Enlaces!$G$1,'TAM Aceite de Oliva'!H18,'TAM Aceite Virgen'!H18,'TAM Aceite Virgen Extra'!H18)</f>
        <v>4.55</v>
      </c>
      <c r="K18" s="44">
        <f>CHOOSE(Enlaces!$G$1,'TAM Aceite de Oliva'!I18,'TAM Aceite Virgen'!I18,'TAM Aceite Virgen Extra'!I18)</f>
        <v>3.8</v>
      </c>
      <c r="L18" s="44">
        <f>CHOOSE(Enlaces!$G$1,'TAM Aceite de Oliva'!J18,'TAM Aceite Virgen'!J18,'TAM Aceite Virgen Extra'!J18)</f>
        <v>4.57</v>
      </c>
      <c r="M18" s="44">
        <f>CHOOSE(Enlaces!$G$1,'TAM Aceite de Oliva'!K18,'TAM Aceite Virgen'!K18,'TAM Aceite Virgen Extra'!K18)</f>
        <v>3.5500000000000003</v>
      </c>
      <c r="N18" s="44">
        <f>CHOOSE(Enlaces!$G$1,'TAM Aceite de Oliva'!L18,'TAM Aceite Virgen'!L18,'TAM Aceite Virgen Extra'!L18)</f>
        <v>2.21</v>
      </c>
      <c r="O18" s="44">
        <f>CHOOSE(Enlaces!$G$1,'TAM Aceite de Oliva'!M18,'TAM Aceite Virgen'!M18,'TAM Aceite Virgen Extra'!M18)</f>
        <v>2.17</v>
      </c>
      <c r="P18" s="44">
        <f>CHOOSE(Enlaces!$G$1,'TAM Aceite de Oliva'!N18,'TAM Aceite Virgen'!N18,'TAM Aceite Virgen Extra'!N18)</f>
        <v>1.64</v>
      </c>
      <c r="Q18" s="44">
        <f>CHOOSE(Enlaces!$G$1,'TAM Aceite de Oliva'!O18,'TAM Aceite Virgen'!O18,'TAM Aceite Virgen Extra'!O18)</f>
        <v>1.49</v>
      </c>
      <c r="R18" s="44">
        <f>CHOOSE(Enlaces!$G$1,'TAM Aceite de Oliva'!P18,'TAM Aceite Virgen'!P18,'TAM Aceite Virgen Extra'!P18)</f>
        <v>1.1399999999999999</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4.33</v>
      </c>
      <c r="H19" s="44">
        <f>CHOOSE(Enlaces!$G$1,'TAM Aceite de Oliva'!F19,'TAM Aceite Virgen'!F19,'TAM Aceite Virgen Extra'!F19)</f>
        <v>1.56</v>
      </c>
      <c r="I19" s="44">
        <f>CHOOSE(Enlaces!$G$1,'TAM Aceite de Oliva'!G19,'TAM Aceite Virgen'!G19,'TAM Aceite Virgen Extra'!G19)</f>
        <v>1.1499999999999999</v>
      </c>
      <c r="J19" s="44">
        <f>CHOOSE(Enlaces!$G$1,'TAM Aceite de Oliva'!H19,'TAM Aceite Virgen'!H19,'TAM Aceite Virgen Extra'!H19)</f>
        <v>2.38</v>
      </c>
      <c r="K19" s="44">
        <f>CHOOSE(Enlaces!$G$1,'TAM Aceite de Oliva'!I19,'TAM Aceite Virgen'!I19,'TAM Aceite Virgen Extra'!I19)</f>
        <v>2.42</v>
      </c>
      <c r="L19" s="44">
        <f>CHOOSE(Enlaces!$G$1,'TAM Aceite de Oliva'!J19,'TAM Aceite Virgen'!J19,'TAM Aceite Virgen Extra'!J19)</f>
        <v>2.4500000000000002</v>
      </c>
      <c r="M19" s="44">
        <f>CHOOSE(Enlaces!$G$1,'TAM Aceite de Oliva'!K19,'TAM Aceite Virgen'!K19,'TAM Aceite Virgen Extra'!K19)</f>
        <v>2.52</v>
      </c>
      <c r="N19" s="44">
        <f>CHOOSE(Enlaces!$G$1,'TAM Aceite de Oliva'!L19,'TAM Aceite Virgen'!L19,'TAM Aceite Virgen Extra'!L19)</f>
        <v>3.5</v>
      </c>
      <c r="O19" s="44">
        <f>CHOOSE(Enlaces!$G$1,'TAM Aceite de Oliva'!M19,'TAM Aceite Virgen'!M19,'TAM Aceite Virgen Extra'!M19)</f>
        <v>3.04</v>
      </c>
      <c r="P19" s="44">
        <f>CHOOSE(Enlaces!$G$1,'TAM Aceite de Oliva'!N19,'TAM Aceite Virgen'!N19,'TAM Aceite Virgen Extra'!N19)</f>
        <v>3.9400000000000004</v>
      </c>
      <c r="Q19" s="44">
        <f>CHOOSE(Enlaces!$G$1,'TAM Aceite de Oliva'!O19,'TAM Aceite Virgen'!O19,'TAM Aceite Virgen Extra'!O19)</f>
        <v>2.2599999999999998</v>
      </c>
      <c r="R19" s="44">
        <f>CHOOSE(Enlaces!$G$1,'TAM Aceite de Oliva'!P19,'TAM Aceite Virgen'!P19,'TAM Aceite Virgen Extra'!P19)</f>
        <v>2.48</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3.96</v>
      </c>
      <c r="H20" s="44">
        <f>CHOOSE(Enlaces!$G$1,'TAM Aceite de Oliva'!F20,'TAM Aceite Virgen'!F20,'TAM Aceite Virgen Extra'!F20)</f>
        <v>3.5199999999999996</v>
      </c>
      <c r="I20" s="44">
        <f>CHOOSE(Enlaces!$G$1,'TAM Aceite de Oliva'!G20,'TAM Aceite Virgen'!G20,'TAM Aceite Virgen Extra'!G20)</f>
        <v>3.9899999999999998</v>
      </c>
      <c r="J20" s="44">
        <f>CHOOSE(Enlaces!$G$1,'TAM Aceite de Oliva'!H20,'TAM Aceite Virgen'!H20,'TAM Aceite Virgen Extra'!H20)</f>
        <v>3.73</v>
      </c>
      <c r="K20" s="44">
        <f>CHOOSE(Enlaces!$G$1,'TAM Aceite de Oliva'!I20,'TAM Aceite Virgen'!I20,'TAM Aceite Virgen Extra'!I20)</f>
        <v>5.92</v>
      </c>
      <c r="L20" s="44">
        <f>CHOOSE(Enlaces!$G$1,'TAM Aceite de Oliva'!J20,'TAM Aceite Virgen'!J20,'TAM Aceite Virgen Extra'!J20)</f>
        <v>6.7799999999999994</v>
      </c>
      <c r="M20" s="44">
        <f>CHOOSE(Enlaces!$G$1,'TAM Aceite de Oliva'!K20,'TAM Aceite Virgen'!K20,'TAM Aceite Virgen Extra'!K20)</f>
        <v>5.38</v>
      </c>
      <c r="N20" s="44">
        <f>CHOOSE(Enlaces!$G$1,'TAM Aceite de Oliva'!L20,'TAM Aceite Virgen'!L20,'TAM Aceite Virgen Extra'!L20)</f>
        <v>4.0199999999999996</v>
      </c>
      <c r="O20" s="44">
        <f>CHOOSE(Enlaces!$G$1,'TAM Aceite de Oliva'!M20,'TAM Aceite Virgen'!M20,'TAM Aceite Virgen Extra'!M20)</f>
        <v>2.77</v>
      </c>
      <c r="P20" s="44">
        <f>CHOOSE(Enlaces!$G$1,'TAM Aceite de Oliva'!N20,'TAM Aceite Virgen'!N20,'TAM Aceite Virgen Extra'!N20)</f>
        <v>4.96</v>
      </c>
      <c r="Q20" s="44">
        <f>CHOOSE(Enlaces!$G$1,'TAM Aceite de Oliva'!O20,'TAM Aceite Virgen'!O20,'TAM Aceite Virgen Extra'!O20)</f>
        <v>4.22</v>
      </c>
      <c r="R20" s="44">
        <f>CHOOSE(Enlaces!$G$1,'TAM Aceite de Oliva'!P20,'TAM Aceite Virgen'!P20,'TAM Aceite Virgen Extra'!P20)</f>
        <v>4.37</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1.29</v>
      </c>
      <c r="H21" s="44">
        <f>CHOOSE(Enlaces!$G$1,'TAM Aceite de Oliva'!F21,'TAM Aceite Virgen'!F21,'TAM Aceite Virgen Extra'!F21)</f>
        <v>1.45</v>
      </c>
      <c r="I21" s="44">
        <f>CHOOSE(Enlaces!$G$1,'TAM Aceite de Oliva'!G21,'TAM Aceite Virgen'!G21,'TAM Aceite Virgen Extra'!G21)</f>
        <v>0.79</v>
      </c>
      <c r="J21" s="44">
        <f>CHOOSE(Enlaces!$G$1,'TAM Aceite de Oliva'!H21,'TAM Aceite Virgen'!H21,'TAM Aceite Virgen Extra'!H21)</f>
        <v>0.51</v>
      </c>
      <c r="K21" s="44">
        <f>CHOOSE(Enlaces!$G$1,'TAM Aceite de Oliva'!I21,'TAM Aceite Virgen'!I21,'TAM Aceite Virgen Extra'!I21)</f>
        <v>1.25</v>
      </c>
      <c r="L21" s="44">
        <f>CHOOSE(Enlaces!$G$1,'TAM Aceite de Oliva'!J21,'TAM Aceite Virgen'!J21,'TAM Aceite Virgen Extra'!J21)</f>
        <v>1.19</v>
      </c>
      <c r="M21" s="44">
        <f>CHOOSE(Enlaces!$G$1,'TAM Aceite de Oliva'!K21,'TAM Aceite Virgen'!K21,'TAM Aceite Virgen Extra'!K21)</f>
        <v>0.99</v>
      </c>
      <c r="N21" s="44">
        <f>CHOOSE(Enlaces!$G$1,'TAM Aceite de Oliva'!L21,'TAM Aceite Virgen'!L21,'TAM Aceite Virgen Extra'!L21)</f>
        <v>0.92</v>
      </c>
      <c r="O21" s="44">
        <f>CHOOSE(Enlaces!$G$1,'TAM Aceite de Oliva'!M21,'TAM Aceite Virgen'!M21,'TAM Aceite Virgen Extra'!M21)</f>
        <v>1.32</v>
      </c>
      <c r="P21" s="44">
        <f>CHOOSE(Enlaces!$G$1,'TAM Aceite de Oliva'!N21,'TAM Aceite Virgen'!N21,'TAM Aceite Virgen Extra'!N21)</f>
        <v>0.63</v>
      </c>
      <c r="Q21" s="44">
        <f>CHOOSE(Enlaces!$G$1,'TAM Aceite de Oliva'!O21,'TAM Aceite Virgen'!O21,'TAM Aceite Virgen Extra'!O21)</f>
        <v>0.76</v>
      </c>
      <c r="R21" s="44">
        <f>CHOOSE(Enlaces!$G$1,'TAM Aceite de Oliva'!P21,'TAM Aceite Virgen'!P21,'TAM Aceite Virgen Extra'!P21)</f>
        <v>1.3599999999999999</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0.65</v>
      </c>
      <c r="H22" s="44">
        <f>CHOOSE(Enlaces!$G$1,'TAM Aceite de Oliva'!F22,'TAM Aceite Virgen'!F22,'TAM Aceite Virgen Extra'!F22)</f>
        <v>1.61</v>
      </c>
      <c r="I22" s="44">
        <f>CHOOSE(Enlaces!$G$1,'TAM Aceite de Oliva'!G22,'TAM Aceite Virgen'!G22,'TAM Aceite Virgen Extra'!G22)</f>
        <v>1.3800000000000001</v>
      </c>
      <c r="J22" s="44">
        <f>CHOOSE(Enlaces!$G$1,'TAM Aceite de Oliva'!H22,'TAM Aceite Virgen'!H22,'TAM Aceite Virgen Extra'!H22)</f>
        <v>0.7</v>
      </c>
      <c r="K22" s="44">
        <f>CHOOSE(Enlaces!$G$1,'TAM Aceite de Oliva'!I22,'TAM Aceite Virgen'!I22,'TAM Aceite Virgen Extra'!I22)</f>
        <v>0.46</v>
      </c>
      <c r="L22" s="44">
        <f>CHOOSE(Enlaces!$G$1,'TAM Aceite de Oliva'!J22,'TAM Aceite Virgen'!J22,'TAM Aceite Virgen Extra'!J22)</f>
        <v>0.79</v>
      </c>
      <c r="M22" s="44">
        <f>CHOOSE(Enlaces!$G$1,'TAM Aceite de Oliva'!K22,'TAM Aceite Virgen'!K22,'TAM Aceite Virgen Extra'!K22)</f>
        <v>0.64</v>
      </c>
      <c r="N22" s="44">
        <f>CHOOSE(Enlaces!$G$1,'TAM Aceite de Oliva'!L22,'TAM Aceite Virgen'!L22,'TAM Aceite Virgen Extra'!L22)</f>
        <v>0.45</v>
      </c>
      <c r="O22" s="44">
        <f>CHOOSE(Enlaces!$G$1,'TAM Aceite de Oliva'!M22,'TAM Aceite Virgen'!M22,'TAM Aceite Virgen Extra'!M22)</f>
        <v>1.02</v>
      </c>
      <c r="P22" s="44">
        <f>CHOOSE(Enlaces!$G$1,'TAM Aceite de Oliva'!N22,'TAM Aceite Virgen'!N22,'TAM Aceite Virgen Extra'!N22)</f>
        <v>1.1200000000000001</v>
      </c>
      <c r="Q22" s="44">
        <f>CHOOSE(Enlaces!$G$1,'TAM Aceite de Oliva'!O22,'TAM Aceite Virgen'!O22,'TAM Aceite Virgen Extra'!O22)</f>
        <v>2.5499999999999998</v>
      </c>
      <c r="R22" s="44">
        <f>CHOOSE(Enlaces!$G$1,'TAM Aceite de Oliva'!P22,'TAM Aceite Virgen'!P22,'TAM Aceite Virgen Extra'!P22)</f>
        <v>1.1299999999999999</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1.29</v>
      </c>
      <c r="H23" s="44">
        <f>CHOOSE(Enlaces!$G$1,'TAM Aceite de Oliva'!F23,'TAM Aceite Virgen'!F23,'TAM Aceite Virgen Extra'!F23)</f>
        <v>0.71</v>
      </c>
      <c r="I23" s="44">
        <f>CHOOSE(Enlaces!$G$1,'TAM Aceite de Oliva'!G23,'TAM Aceite Virgen'!G23,'TAM Aceite Virgen Extra'!G23)</f>
        <v>0.52</v>
      </c>
      <c r="J23" s="44">
        <f>CHOOSE(Enlaces!$G$1,'TAM Aceite de Oliva'!H23,'TAM Aceite Virgen'!H23,'TAM Aceite Virgen Extra'!H23)</f>
        <v>0.72</v>
      </c>
      <c r="K23" s="44">
        <f>CHOOSE(Enlaces!$G$1,'TAM Aceite de Oliva'!I23,'TAM Aceite Virgen'!I23,'TAM Aceite Virgen Extra'!I23)</f>
        <v>1.1599999999999999</v>
      </c>
      <c r="L23" s="44">
        <f>CHOOSE(Enlaces!$G$1,'TAM Aceite de Oliva'!J23,'TAM Aceite Virgen'!J23,'TAM Aceite Virgen Extra'!J23)</f>
        <v>1.4</v>
      </c>
      <c r="M23" s="44">
        <f>CHOOSE(Enlaces!$G$1,'TAM Aceite de Oliva'!K23,'TAM Aceite Virgen'!K23,'TAM Aceite Virgen Extra'!K23)</f>
        <v>0.38</v>
      </c>
      <c r="N23" s="44">
        <f>CHOOSE(Enlaces!$G$1,'TAM Aceite de Oliva'!L23,'TAM Aceite Virgen'!L23,'TAM Aceite Virgen Extra'!L23)</f>
        <v>1.42</v>
      </c>
      <c r="O23" s="44">
        <f>CHOOSE(Enlaces!$G$1,'TAM Aceite de Oliva'!M23,'TAM Aceite Virgen'!M23,'TAM Aceite Virgen Extra'!M23)</f>
        <v>0.91999999999999993</v>
      </c>
      <c r="P23" s="44">
        <f>CHOOSE(Enlaces!$G$1,'TAM Aceite de Oliva'!N23,'TAM Aceite Virgen'!N23,'TAM Aceite Virgen Extra'!N23)</f>
        <v>1.35</v>
      </c>
      <c r="Q23" s="44">
        <f>CHOOSE(Enlaces!$G$1,'TAM Aceite de Oliva'!O23,'TAM Aceite Virgen'!O23,'TAM Aceite Virgen Extra'!O23)</f>
        <v>1.9</v>
      </c>
      <c r="R23" s="44">
        <f>CHOOSE(Enlaces!$G$1,'TAM Aceite de Oliva'!P23,'TAM Aceite Virgen'!P23,'TAM Aceite Virgen Extra'!P23)</f>
        <v>0.72</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0.75</v>
      </c>
      <c r="H24" s="44">
        <f>CHOOSE(Enlaces!$G$1,'TAM Aceite de Oliva'!F24,'TAM Aceite Virgen'!F24,'TAM Aceite Virgen Extra'!F24)</f>
        <v>0.59</v>
      </c>
      <c r="I24" s="44">
        <f>CHOOSE(Enlaces!$G$1,'TAM Aceite de Oliva'!G24,'TAM Aceite Virgen'!G24,'TAM Aceite Virgen Extra'!G24)</f>
        <v>3.23</v>
      </c>
      <c r="J24" s="44">
        <f>CHOOSE(Enlaces!$G$1,'TAM Aceite de Oliva'!H24,'TAM Aceite Virgen'!H24,'TAM Aceite Virgen Extra'!H24)</f>
        <v>1.47</v>
      </c>
      <c r="K24" s="44">
        <f>CHOOSE(Enlaces!$G$1,'TAM Aceite de Oliva'!I24,'TAM Aceite Virgen'!I24,'TAM Aceite Virgen Extra'!I24)</f>
        <v>1.9500000000000002</v>
      </c>
      <c r="L24" s="44">
        <f>CHOOSE(Enlaces!$G$1,'TAM Aceite de Oliva'!J24,'TAM Aceite Virgen'!J24,'TAM Aceite Virgen Extra'!J24)</f>
        <v>1</v>
      </c>
      <c r="M24" s="44">
        <f>CHOOSE(Enlaces!$G$1,'TAM Aceite de Oliva'!K24,'TAM Aceite Virgen'!K24,'TAM Aceite Virgen Extra'!K24)</f>
        <v>0.86</v>
      </c>
      <c r="N24" s="44">
        <f>CHOOSE(Enlaces!$G$1,'TAM Aceite de Oliva'!L24,'TAM Aceite Virgen'!L24,'TAM Aceite Virgen Extra'!L24)</f>
        <v>0.51</v>
      </c>
      <c r="O24" s="44">
        <f>CHOOSE(Enlaces!$G$1,'TAM Aceite de Oliva'!M24,'TAM Aceite Virgen'!M24,'TAM Aceite Virgen Extra'!M24)</f>
        <v>1.1499999999999999</v>
      </c>
      <c r="P24" s="44">
        <f>CHOOSE(Enlaces!$G$1,'TAM Aceite de Oliva'!N24,'TAM Aceite Virgen'!N24,'TAM Aceite Virgen Extra'!N24)</f>
        <v>0.44000000000000006</v>
      </c>
      <c r="Q24" s="44">
        <f>CHOOSE(Enlaces!$G$1,'TAM Aceite de Oliva'!O24,'TAM Aceite Virgen'!O24,'TAM Aceite Virgen Extra'!O24)</f>
        <v>0.94000000000000006</v>
      </c>
      <c r="R24" s="44">
        <f>CHOOSE(Enlaces!$G$1,'TAM Aceite de Oliva'!P24,'TAM Aceite Virgen'!P24,'TAM Aceite Virgen Extra'!P24)</f>
        <v>1.1600000000000001</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1.1399999999999999</v>
      </c>
      <c r="H25" s="44">
        <f>CHOOSE(Enlaces!$G$1,'TAM Aceite de Oliva'!F25,'TAM Aceite Virgen'!F25,'TAM Aceite Virgen Extra'!F25)</f>
        <v>1.31</v>
      </c>
      <c r="I25" s="44">
        <f>CHOOSE(Enlaces!$G$1,'TAM Aceite de Oliva'!G25,'TAM Aceite Virgen'!G25,'TAM Aceite Virgen Extra'!G25)</f>
        <v>1.5699999999999998</v>
      </c>
      <c r="J25" s="44">
        <f>CHOOSE(Enlaces!$G$1,'TAM Aceite de Oliva'!H25,'TAM Aceite Virgen'!H25,'TAM Aceite Virgen Extra'!H25)</f>
        <v>0.62999999999999989</v>
      </c>
      <c r="K25" s="44">
        <f>CHOOSE(Enlaces!$G$1,'TAM Aceite de Oliva'!I25,'TAM Aceite Virgen'!I25,'TAM Aceite Virgen Extra'!I25)</f>
        <v>0.55999999999999994</v>
      </c>
      <c r="L25" s="44">
        <f>CHOOSE(Enlaces!$G$1,'TAM Aceite de Oliva'!J25,'TAM Aceite Virgen'!J25,'TAM Aceite Virgen Extra'!J25)</f>
        <v>1.2</v>
      </c>
      <c r="M25" s="44">
        <f>CHOOSE(Enlaces!$G$1,'TAM Aceite de Oliva'!K25,'TAM Aceite Virgen'!K25,'TAM Aceite Virgen Extra'!K25)</f>
        <v>1.28</v>
      </c>
      <c r="N25" s="44">
        <f>CHOOSE(Enlaces!$G$1,'TAM Aceite de Oliva'!L25,'TAM Aceite Virgen'!L25,'TAM Aceite Virgen Extra'!L25)</f>
        <v>0.99</v>
      </c>
      <c r="O25" s="44">
        <f>CHOOSE(Enlaces!$G$1,'TAM Aceite de Oliva'!M25,'TAM Aceite Virgen'!M25,'TAM Aceite Virgen Extra'!M25)</f>
        <v>0.33999999999999997</v>
      </c>
      <c r="P25" s="44">
        <f>CHOOSE(Enlaces!$G$1,'TAM Aceite de Oliva'!N25,'TAM Aceite Virgen'!N25,'TAM Aceite Virgen Extra'!N25)</f>
        <v>0.67999999999999994</v>
      </c>
      <c r="Q25" s="44">
        <f>CHOOSE(Enlaces!$G$1,'TAM Aceite de Oliva'!O25,'TAM Aceite Virgen'!O25,'TAM Aceite Virgen Extra'!O25)</f>
        <v>0.69</v>
      </c>
      <c r="R25" s="44">
        <f>CHOOSE(Enlaces!$G$1,'TAM Aceite de Oliva'!P25,'TAM Aceite Virgen'!P25,'TAM Aceite Virgen Extra'!P25)</f>
        <v>0.47000000000000003</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1.56</v>
      </c>
      <c r="H26" s="44">
        <f>CHOOSE(Enlaces!$G$1,'TAM Aceite de Oliva'!F26,'TAM Aceite Virgen'!F26,'TAM Aceite Virgen Extra'!F26)</f>
        <v>0.47</v>
      </c>
      <c r="I26" s="44">
        <f>CHOOSE(Enlaces!$G$1,'TAM Aceite de Oliva'!G26,'TAM Aceite Virgen'!G26,'TAM Aceite Virgen Extra'!G26)</f>
        <v>0.89</v>
      </c>
      <c r="J26" s="44">
        <f>CHOOSE(Enlaces!$G$1,'TAM Aceite de Oliva'!H26,'TAM Aceite Virgen'!H26,'TAM Aceite Virgen Extra'!H26)</f>
        <v>0.92999999999999994</v>
      </c>
      <c r="K26" s="44">
        <f>CHOOSE(Enlaces!$G$1,'TAM Aceite de Oliva'!I26,'TAM Aceite Virgen'!I26,'TAM Aceite Virgen Extra'!I26)</f>
        <v>0.47</v>
      </c>
      <c r="L26" s="44">
        <f>CHOOSE(Enlaces!$G$1,'TAM Aceite de Oliva'!J26,'TAM Aceite Virgen'!J26,'TAM Aceite Virgen Extra'!J26)</f>
        <v>0.82000000000000006</v>
      </c>
      <c r="M26" s="44">
        <f>CHOOSE(Enlaces!$G$1,'TAM Aceite de Oliva'!K26,'TAM Aceite Virgen'!K26,'TAM Aceite Virgen Extra'!K26)</f>
        <v>1.85</v>
      </c>
      <c r="N26" s="44">
        <f>CHOOSE(Enlaces!$G$1,'TAM Aceite de Oliva'!L26,'TAM Aceite Virgen'!L26,'TAM Aceite Virgen Extra'!L26)</f>
        <v>0.66</v>
      </c>
      <c r="O26" s="44">
        <f>CHOOSE(Enlaces!$G$1,'TAM Aceite de Oliva'!M26,'TAM Aceite Virgen'!M26,'TAM Aceite Virgen Extra'!M26)</f>
        <v>2.76</v>
      </c>
      <c r="P26" s="44">
        <f>CHOOSE(Enlaces!$G$1,'TAM Aceite de Oliva'!N26,'TAM Aceite Virgen'!N26,'TAM Aceite Virgen Extra'!N26)</f>
        <v>1.6</v>
      </c>
      <c r="Q26" s="44">
        <f>CHOOSE(Enlaces!$G$1,'TAM Aceite de Oliva'!O26,'TAM Aceite Virgen'!O26,'TAM Aceite Virgen Extra'!O26)</f>
        <v>1.34</v>
      </c>
      <c r="R26" s="44">
        <f>CHOOSE(Enlaces!$G$1,'TAM Aceite de Oliva'!P26,'TAM Aceite Virgen'!P26,'TAM Aceite Virgen Extra'!P26)</f>
        <v>0.92999999999999994</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0.77</v>
      </c>
      <c r="H27" s="44">
        <f>CHOOSE(Enlaces!$G$1,'TAM Aceite de Oliva'!F27,'TAM Aceite Virgen'!F27,'TAM Aceite Virgen Extra'!F27)</f>
        <v>1.49</v>
      </c>
      <c r="I27" s="44">
        <f>CHOOSE(Enlaces!$G$1,'TAM Aceite de Oliva'!G27,'TAM Aceite Virgen'!G27,'TAM Aceite Virgen Extra'!G27)</f>
        <v>1.31</v>
      </c>
      <c r="J27" s="44">
        <f>CHOOSE(Enlaces!$G$1,'TAM Aceite de Oliva'!H27,'TAM Aceite Virgen'!H27,'TAM Aceite Virgen Extra'!H27)</f>
        <v>0.55000000000000004</v>
      </c>
      <c r="K27" s="44">
        <f>CHOOSE(Enlaces!$G$1,'TAM Aceite de Oliva'!I27,'TAM Aceite Virgen'!I27,'TAM Aceite Virgen Extra'!I27)</f>
        <v>0.58000000000000007</v>
      </c>
      <c r="L27" s="44">
        <f>CHOOSE(Enlaces!$G$1,'TAM Aceite de Oliva'!J27,'TAM Aceite Virgen'!J27,'TAM Aceite Virgen Extra'!J27)</f>
        <v>0.33</v>
      </c>
      <c r="M27" s="44">
        <f>CHOOSE(Enlaces!$G$1,'TAM Aceite de Oliva'!K27,'TAM Aceite Virgen'!K27,'TAM Aceite Virgen Extra'!K27)</f>
        <v>0.63</v>
      </c>
      <c r="N27" s="44">
        <f>CHOOSE(Enlaces!$G$1,'TAM Aceite de Oliva'!L27,'TAM Aceite Virgen'!L27,'TAM Aceite Virgen Extra'!L27)</f>
        <v>0.49</v>
      </c>
      <c r="O27" s="44">
        <f>CHOOSE(Enlaces!$G$1,'TAM Aceite de Oliva'!M27,'TAM Aceite Virgen'!M27,'TAM Aceite Virgen Extra'!M27)</f>
        <v>0.57000000000000006</v>
      </c>
      <c r="P27" s="44">
        <f>CHOOSE(Enlaces!$G$1,'TAM Aceite de Oliva'!N27,'TAM Aceite Virgen'!N27,'TAM Aceite Virgen Extra'!N27)</f>
        <v>0.71</v>
      </c>
      <c r="Q27" s="44">
        <f>CHOOSE(Enlaces!$G$1,'TAM Aceite de Oliva'!O27,'TAM Aceite Virgen'!O27,'TAM Aceite Virgen Extra'!O27)</f>
        <v>0.73</v>
      </c>
      <c r="R27" s="44">
        <f>CHOOSE(Enlaces!$G$1,'TAM Aceite de Oliva'!P27,'TAM Aceite Virgen'!P27,'TAM Aceite Virgen Extra'!P27)</f>
        <v>0.22000000000000003</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0.74</v>
      </c>
      <c r="H28" s="44">
        <f>CHOOSE(Enlaces!$G$1,'TAM Aceite de Oliva'!F28,'TAM Aceite Virgen'!F28,'TAM Aceite Virgen Extra'!F28)</f>
        <v>1.81</v>
      </c>
      <c r="I28" s="44">
        <f>CHOOSE(Enlaces!$G$1,'TAM Aceite de Oliva'!G28,'TAM Aceite Virgen'!G28,'TAM Aceite Virgen Extra'!G28)</f>
        <v>0.83</v>
      </c>
      <c r="J28" s="44">
        <f>CHOOSE(Enlaces!$G$1,'TAM Aceite de Oliva'!H28,'TAM Aceite Virgen'!H28,'TAM Aceite Virgen Extra'!H28)</f>
        <v>1.03</v>
      </c>
      <c r="K28" s="44">
        <f>CHOOSE(Enlaces!$G$1,'TAM Aceite de Oliva'!I28,'TAM Aceite Virgen'!I28,'TAM Aceite Virgen Extra'!I28)</f>
        <v>3.35</v>
      </c>
      <c r="L28" s="44">
        <f>CHOOSE(Enlaces!$G$1,'TAM Aceite de Oliva'!J28,'TAM Aceite Virgen'!J28,'TAM Aceite Virgen Extra'!J28)</f>
        <v>3.61</v>
      </c>
      <c r="M28" s="44">
        <f>CHOOSE(Enlaces!$G$1,'TAM Aceite de Oliva'!K28,'TAM Aceite Virgen'!K28,'TAM Aceite Virgen Extra'!K28)</f>
        <v>3.2800000000000002</v>
      </c>
      <c r="N28" s="44">
        <f>CHOOSE(Enlaces!$G$1,'TAM Aceite de Oliva'!L28,'TAM Aceite Virgen'!L28,'TAM Aceite Virgen Extra'!L28)</f>
        <v>2.46</v>
      </c>
      <c r="O28" s="44">
        <f>CHOOSE(Enlaces!$G$1,'TAM Aceite de Oliva'!M28,'TAM Aceite Virgen'!M28,'TAM Aceite Virgen Extra'!M28)</f>
        <v>2.63</v>
      </c>
      <c r="P28" s="44">
        <f>CHOOSE(Enlaces!$G$1,'TAM Aceite de Oliva'!N28,'TAM Aceite Virgen'!N28,'TAM Aceite Virgen Extra'!N28)</f>
        <v>1.24</v>
      </c>
      <c r="Q28" s="44">
        <f>CHOOSE(Enlaces!$G$1,'TAM Aceite de Oliva'!O28,'TAM Aceite Virgen'!O28,'TAM Aceite Virgen Extra'!O28)</f>
        <v>1.94</v>
      </c>
      <c r="R28" s="44">
        <f>CHOOSE(Enlaces!$G$1,'TAM Aceite de Oliva'!P28,'TAM Aceite Virgen'!P28,'TAM Aceite Virgen Extra'!P28)</f>
        <v>1.1299999999999999</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0.43</v>
      </c>
      <c r="H29" s="44">
        <f>CHOOSE(Enlaces!$G$1,'TAM Aceite de Oliva'!F29,'TAM Aceite Virgen'!F29,'TAM Aceite Virgen Extra'!F29)</f>
        <v>0.64999999999999991</v>
      </c>
      <c r="I29" s="44">
        <f>CHOOSE(Enlaces!$G$1,'TAM Aceite de Oliva'!G29,'TAM Aceite Virgen'!G29,'TAM Aceite Virgen Extra'!G29)</f>
        <v>0.1</v>
      </c>
      <c r="J29" s="44">
        <f>CHOOSE(Enlaces!$G$1,'TAM Aceite de Oliva'!H29,'TAM Aceite Virgen'!H29,'TAM Aceite Virgen Extra'!H29)</f>
        <v>7.0000000000000007E-2</v>
      </c>
      <c r="K29" s="44">
        <f>CHOOSE(Enlaces!$G$1,'TAM Aceite de Oliva'!I29,'TAM Aceite Virgen'!I29,'TAM Aceite Virgen Extra'!I29)</f>
        <v>0.22000000000000003</v>
      </c>
      <c r="L29" s="44">
        <f>CHOOSE(Enlaces!$G$1,'TAM Aceite de Oliva'!J29,'TAM Aceite Virgen'!J29,'TAM Aceite Virgen Extra'!J29)</f>
        <v>0.21000000000000002</v>
      </c>
      <c r="M29" s="44">
        <f>CHOOSE(Enlaces!$G$1,'TAM Aceite de Oliva'!K29,'TAM Aceite Virgen'!K29,'TAM Aceite Virgen Extra'!K29)</f>
        <v>0.51</v>
      </c>
      <c r="N29" s="44">
        <f>CHOOSE(Enlaces!$G$1,'TAM Aceite de Oliva'!L29,'TAM Aceite Virgen'!L29,'TAM Aceite Virgen Extra'!L29)</f>
        <v>0.33</v>
      </c>
      <c r="O29" s="44">
        <f>CHOOSE(Enlaces!$G$1,'TAM Aceite de Oliva'!M29,'TAM Aceite Virgen'!M29,'TAM Aceite Virgen Extra'!M29)</f>
        <v>0.21</v>
      </c>
      <c r="P29" s="44">
        <f>CHOOSE(Enlaces!$G$1,'TAM Aceite de Oliva'!N29,'TAM Aceite Virgen'!N29,'TAM Aceite Virgen Extra'!N29)</f>
        <v>0.51</v>
      </c>
      <c r="Q29" s="44">
        <f>CHOOSE(Enlaces!$G$1,'TAM Aceite de Oliva'!O29,'TAM Aceite Virgen'!O29,'TAM Aceite Virgen Extra'!O29)</f>
        <v>1.34</v>
      </c>
      <c r="R29" s="44">
        <f>CHOOSE(Enlaces!$G$1,'TAM Aceite de Oliva'!P29,'TAM Aceite Virgen'!P29,'TAM Aceite Virgen Extra'!P29)</f>
        <v>3.1199999999999997</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4.3500000000000005</v>
      </c>
      <c r="H30" s="44">
        <f>CHOOSE(Enlaces!$G$1,'TAM Aceite de Oliva'!F30,'TAM Aceite Virgen'!F30,'TAM Aceite Virgen Extra'!F30)</f>
        <v>4.4300000000000006</v>
      </c>
      <c r="I30" s="44">
        <f>CHOOSE(Enlaces!$G$1,'TAM Aceite de Oliva'!G30,'TAM Aceite Virgen'!G30,'TAM Aceite Virgen Extra'!G30)</f>
        <v>4.4000000000000004</v>
      </c>
      <c r="J30" s="44">
        <f>CHOOSE(Enlaces!$G$1,'TAM Aceite de Oliva'!H30,'TAM Aceite Virgen'!H30,'TAM Aceite Virgen Extra'!H30)</f>
        <v>5.38</v>
      </c>
      <c r="K30" s="44">
        <f>CHOOSE(Enlaces!$G$1,'TAM Aceite de Oliva'!I30,'TAM Aceite Virgen'!I30,'TAM Aceite Virgen Extra'!I30)</f>
        <v>4.5500000000000007</v>
      </c>
      <c r="L30" s="44">
        <f>CHOOSE(Enlaces!$G$1,'TAM Aceite de Oliva'!J30,'TAM Aceite Virgen'!J30,'TAM Aceite Virgen Extra'!J30)</f>
        <v>4.6199999999999992</v>
      </c>
      <c r="M30" s="44">
        <f>CHOOSE(Enlaces!$G$1,'TAM Aceite de Oliva'!K30,'TAM Aceite Virgen'!K30,'TAM Aceite Virgen Extra'!K30)</f>
        <v>3.63</v>
      </c>
      <c r="N30" s="44">
        <f>CHOOSE(Enlaces!$G$1,'TAM Aceite de Oliva'!L30,'TAM Aceite Virgen'!L30,'TAM Aceite Virgen Extra'!L30)</f>
        <v>3.93</v>
      </c>
      <c r="O30" s="44">
        <f>CHOOSE(Enlaces!$G$1,'TAM Aceite de Oliva'!M30,'TAM Aceite Virgen'!M30,'TAM Aceite Virgen Extra'!M30)</f>
        <v>2.96</v>
      </c>
      <c r="P30" s="44">
        <f>CHOOSE(Enlaces!$G$1,'TAM Aceite de Oliva'!N30,'TAM Aceite Virgen'!N30,'TAM Aceite Virgen Extra'!N30)</f>
        <v>3.33</v>
      </c>
      <c r="Q30" s="44">
        <f>CHOOSE(Enlaces!$G$1,'TAM Aceite de Oliva'!O30,'TAM Aceite Virgen'!O30,'TAM Aceite Virgen Extra'!O30)</f>
        <v>3.21</v>
      </c>
      <c r="R30" s="44">
        <f>CHOOSE(Enlaces!$G$1,'TAM Aceite de Oliva'!P30,'TAM Aceite Virgen'!P30,'TAM Aceite Virgen Extra'!P30)</f>
        <v>2.79</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0.77999999999999992</v>
      </c>
      <c r="H31" s="44">
        <f>CHOOSE(Enlaces!$G$1,'TAM Aceite de Oliva'!F31,'TAM Aceite Virgen'!F31,'TAM Aceite Virgen Extra'!F31)</f>
        <v>0.46</v>
      </c>
      <c r="I31" s="44">
        <f>CHOOSE(Enlaces!$G$1,'TAM Aceite de Oliva'!G31,'TAM Aceite Virgen'!G31,'TAM Aceite Virgen Extra'!G31)</f>
        <v>0.31</v>
      </c>
      <c r="J31" s="44">
        <f>CHOOSE(Enlaces!$G$1,'TAM Aceite de Oliva'!H31,'TAM Aceite Virgen'!H31,'TAM Aceite Virgen Extra'!H31)</f>
        <v>0.81</v>
      </c>
      <c r="K31" s="44">
        <f>CHOOSE(Enlaces!$G$1,'TAM Aceite de Oliva'!I31,'TAM Aceite Virgen'!I31,'TAM Aceite Virgen Extra'!I31)</f>
        <v>0.46</v>
      </c>
      <c r="L31" s="44">
        <f>CHOOSE(Enlaces!$G$1,'TAM Aceite de Oliva'!J31,'TAM Aceite Virgen'!J31,'TAM Aceite Virgen Extra'!J31)</f>
        <v>0.21</v>
      </c>
      <c r="M31" s="44">
        <f>CHOOSE(Enlaces!$G$1,'TAM Aceite de Oliva'!K31,'TAM Aceite Virgen'!K31,'TAM Aceite Virgen Extra'!K31)</f>
        <v>0.52</v>
      </c>
      <c r="N31" s="44">
        <f>CHOOSE(Enlaces!$G$1,'TAM Aceite de Oliva'!L31,'TAM Aceite Virgen'!L31,'TAM Aceite Virgen Extra'!L31)</f>
        <v>0.16</v>
      </c>
      <c r="O31" s="44">
        <f>CHOOSE(Enlaces!$G$1,'TAM Aceite de Oliva'!M31,'TAM Aceite Virgen'!M31,'TAM Aceite Virgen Extra'!M31)</f>
        <v>0.72</v>
      </c>
      <c r="P31" s="44">
        <f>CHOOSE(Enlaces!$G$1,'TAM Aceite de Oliva'!N31,'TAM Aceite Virgen'!N31,'TAM Aceite Virgen Extra'!N31)</f>
        <v>1.25</v>
      </c>
      <c r="Q31" s="44">
        <f>CHOOSE(Enlaces!$G$1,'TAM Aceite de Oliva'!O31,'TAM Aceite Virgen'!O31,'TAM Aceite Virgen Extra'!O31)</f>
        <v>0.48</v>
      </c>
      <c r="R31" s="44">
        <f>CHOOSE(Enlaces!$G$1,'TAM Aceite de Oliva'!P31,'TAM Aceite Virgen'!P31,'TAM Aceite Virgen Extra'!P31)</f>
        <v>0.61</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0.46</v>
      </c>
      <c r="H32" s="44">
        <f>CHOOSE(Enlaces!$G$1,'TAM Aceite de Oliva'!F32,'TAM Aceite Virgen'!F32,'TAM Aceite Virgen Extra'!F32)</f>
        <v>0.38</v>
      </c>
      <c r="I32" s="44">
        <f>CHOOSE(Enlaces!$G$1,'TAM Aceite de Oliva'!G32,'TAM Aceite Virgen'!G32,'TAM Aceite Virgen Extra'!G32)</f>
        <v>0.44</v>
      </c>
      <c r="J32" s="44">
        <f>CHOOSE(Enlaces!$G$1,'TAM Aceite de Oliva'!H32,'TAM Aceite Virgen'!H32,'TAM Aceite Virgen Extra'!H32)</f>
        <v>0.39</v>
      </c>
      <c r="K32" s="44">
        <f>CHOOSE(Enlaces!$G$1,'TAM Aceite de Oliva'!I32,'TAM Aceite Virgen'!I32,'TAM Aceite Virgen Extra'!I32)</f>
        <v>0.2</v>
      </c>
      <c r="L32" s="44">
        <f>CHOOSE(Enlaces!$G$1,'TAM Aceite de Oliva'!J32,'TAM Aceite Virgen'!J32,'TAM Aceite Virgen Extra'!J32)</f>
        <v>0.5</v>
      </c>
      <c r="M32" s="44">
        <f>CHOOSE(Enlaces!$G$1,'TAM Aceite de Oliva'!K32,'TAM Aceite Virgen'!K32,'TAM Aceite Virgen Extra'!K32)</f>
        <v>0.26</v>
      </c>
      <c r="N32" s="44">
        <f>CHOOSE(Enlaces!$G$1,'TAM Aceite de Oliva'!L32,'TAM Aceite Virgen'!L32,'TAM Aceite Virgen Extra'!L32)</f>
        <v>0.31000000000000005</v>
      </c>
      <c r="O32" s="44">
        <f>CHOOSE(Enlaces!$G$1,'TAM Aceite de Oliva'!M32,'TAM Aceite Virgen'!M32,'TAM Aceite Virgen Extra'!M32)</f>
        <v>0.24</v>
      </c>
      <c r="P32" s="44">
        <f>CHOOSE(Enlaces!$G$1,'TAM Aceite de Oliva'!N32,'TAM Aceite Virgen'!N32,'TAM Aceite Virgen Extra'!N32)</f>
        <v>0.22</v>
      </c>
      <c r="Q32" s="44">
        <f>CHOOSE(Enlaces!$G$1,'TAM Aceite de Oliva'!O32,'TAM Aceite Virgen'!O32,'TAM Aceite Virgen Extra'!O32)</f>
        <v>0.54</v>
      </c>
      <c r="R32" s="44">
        <f>CHOOSE(Enlaces!$G$1,'TAM Aceite de Oliva'!P32,'TAM Aceite Virgen'!P32,'TAM Aceite Virgen Extra'!P32)</f>
        <v>0.03</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2.8499999999999996</v>
      </c>
      <c r="H33" s="44">
        <f>CHOOSE(Enlaces!$G$1,'TAM Aceite de Oliva'!F33,'TAM Aceite Virgen'!F33,'TAM Aceite Virgen Extra'!F33)</f>
        <v>2.5099999999999998</v>
      </c>
      <c r="I33" s="44">
        <f>CHOOSE(Enlaces!$G$1,'TAM Aceite de Oliva'!G33,'TAM Aceite Virgen'!G33,'TAM Aceite Virgen Extra'!G33)</f>
        <v>1.8900000000000001</v>
      </c>
      <c r="J33" s="44">
        <f>CHOOSE(Enlaces!$G$1,'TAM Aceite de Oliva'!H33,'TAM Aceite Virgen'!H33,'TAM Aceite Virgen Extra'!H33)</f>
        <v>1.81</v>
      </c>
      <c r="K33" s="44">
        <f>CHOOSE(Enlaces!$G$1,'TAM Aceite de Oliva'!I33,'TAM Aceite Virgen'!I33,'TAM Aceite Virgen Extra'!I33)</f>
        <v>2.21</v>
      </c>
      <c r="L33" s="44">
        <f>CHOOSE(Enlaces!$G$1,'TAM Aceite de Oliva'!J33,'TAM Aceite Virgen'!J33,'TAM Aceite Virgen Extra'!J33)</f>
        <v>1.77</v>
      </c>
      <c r="M33" s="44">
        <f>CHOOSE(Enlaces!$G$1,'TAM Aceite de Oliva'!K33,'TAM Aceite Virgen'!K33,'TAM Aceite Virgen Extra'!K33)</f>
        <v>2.09</v>
      </c>
      <c r="N33" s="44">
        <f>CHOOSE(Enlaces!$G$1,'TAM Aceite de Oliva'!L33,'TAM Aceite Virgen'!L33,'TAM Aceite Virgen Extra'!L33)</f>
        <v>1.2000000000000002</v>
      </c>
      <c r="O33" s="44">
        <f>CHOOSE(Enlaces!$G$1,'TAM Aceite de Oliva'!M33,'TAM Aceite Virgen'!M33,'TAM Aceite Virgen Extra'!M33)</f>
        <v>1.54</v>
      </c>
      <c r="P33" s="44">
        <f>CHOOSE(Enlaces!$G$1,'TAM Aceite de Oliva'!N33,'TAM Aceite Virgen'!N33,'TAM Aceite Virgen Extra'!N33)</f>
        <v>1.82</v>
      </c>
      <c r="Q33" s="44">
        <f>CHOOSE(Enlaces!$G$1,'TAM Aceite de Oliva'!O33,'TAM Aceite Virgen'!O33,'TAM Aceite Virgen Extra'!O33)</f>
        <v>1.5999999999999999</v>
      </c>
      <c r="R33" s="44">
        <f>CHOOSE(Enlaces!$G$1,'TAM Aceite de Oliva'!P33,'TAM Aceite Virgen'!P33,'TAM Aceite Virgen Extra'!P33)</f>
        <v>1.46</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F4" sqref="F4:I12"/>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Normal="100" workbookViewId="0">
      <selection activeCell="E69" sqref="E69"/>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6" t="s">
        <v>390</v>
      </c>
      <c r="C45" s="67"/>
      <c r="D45" s="67"/>
      <c r="E45" s="67"/>
      <c r="F45" s="67"/>
      <c r="G45" s="67"/>
      <c r="H45" s="67"/>
      <c r="I45" s="67"/>
      <c r="J45" s="67"/>
      <c r="K45" s="67"/>
      <c r="L45" s="67"/>
      <c r="M45" s="67"/>
      <c r="N45" s="67"/>
      <c r="O45" s="68"/>
    </row>
    <row r="46" spans="2:16" ht="15.9" customHeight="1" x14ac:dyDescent="0.3">
      <c r="B46" s="69"/>
      <c r="C46" s="70"/>
      <c r="D46" s="70"/>
      <c r="E46" s="70"/>
      <c r="F46" s="70"/>
      <c r="G46" s="70"/>
      <c r="H46" s="70"/>
      <c r="I46" s="70"/>
      <c r="J46" s="70"/>
      <c r="K46" s="70"/>
      <c r="L46" s="70"/>
      <c r="M46" s="70"/>
      <c r="N46" s="70"/>
      <c r="O46" s="71"/>
    </row>
    <row r="47" spans="2:16" ht="15.9" customHeight="1" x14ac:dyDescent="0.3">
      <c r="B47" s="69"/>
      <c r="C47" s="70"/>
      <c r="D47" s="70"/>
      <c r="E47" s="70"/>
      <c r="F47" s="70"/>
      <c r="G47" s="70"/>
      <c r="H47" s="70"/>
      <c r="I47" s="70"/>
      <c r="J47" s="70"/>
      <c r="K47" s="70"/>
      <c r="L47" s="70"/>
      <c r="M47" s="70"/>
      <c r="N47" s="70"/>
      <c r="O47" s="71"/>
    </row>
    <row r="48" spans="2:16" ht="15.9" customHeight="1" x14ac:dyDescent="0.3">
      <c r="B48" s="69"/>
      <c r="C48" s="70"/>
      <c r="D48" s="70"/>
      <c r="E48" s="70"/>
      <c r="F48" s="70"/>
      <c r="G48" s="70"/>
      <c r="H48" s="70"/>
      <c r="I48" s="70"/>
      <c r="J48" s="70"/>
      <c r="K48" s="70"/>
      <c r="L48" s="70"/>
      <c r="M48" s="70"/>
      <c r="N48" s="70"/>
      <c r="O48" s="71"/>
    </row>
    <row r="49" spans="2:15" ht="15.9" customHeight="1" x14ac:dyDescent="0.3">
      <c r="B49" s="69"/>
      <c r="C49" s="70"/>
      <c r="D49" s="70"/>
      <c r="E49" s="70"/>
      <c r="F49" s="70"/>
      <c r="G49" s="70"/>
      <c r="H49" s="70"/>
      <c r="I49" s="70"/>
      <c r="J49" s="70"/>
      <c r="K49" s="70"/>
      <c r="L49" s="70"/>
      <c r="M49" s="70"/>
      <c r="N49" s="70"/>
      <c r="O49" s="71"/>
    </row>
    <row r="50" spans="2:15" ht="15.9" customHeight="1" x14ac:dyDescent="0.3">
      <c r="B50" s="69"/>
      <c r="C50" s="70"/>
      <c r="D50" s="70"/>
      <c r="E50" s="70"/>
      <c r="F50" s="70"/>
      <c r="G50" s="70"/>
      <c r="H50" s="70"/>
      <c r="I50" s="70"/>
      <c r="J50" s="70"/>
      <c r="K50" s="70"/>
      <c r="L50" s="70"/>
      <c r="M50" s="70"/>
      <c r="N50" s="70"/>
      <c r="O50" s="71"/>
    </row>
    <row r="51" spans="2:15" ht="15.9" customHeight="1" x14ac:dyDescent="0.3">
      <c r="B51" s="69"/>
      <c r="C51" s="70"/>
      <c r="D51" s="70"/>
      <c r="E51" s="70"/>
      <c r="F51" s="70"/>
      <c r="G51" s="70"/>
      <c r="H51" s="70"/>
      <c r="I51" s="70"/>
      <c r="J51" s="70"/>
      <c r="K51" s="70"/>
      <c r="L51" s="70"/>
      <c r="M51" s="70"/>
      <c r="N51" s="70"/>
      <c r="O51" s="71"/>
    </row>
    <row r="52" spans="2:15" ht="15.9" customHeight="1" x14ac:dyDescent="0.3">
      <c r="B52" s="69"/>
      <c r="C52" s="70"/>
      <c r="D52" s="70"/>
      <c r="E52" s="70"/>
      <c r="F52" s="70"/>
      <c r="G52" s="70"/>
      <c r="H52" s="70"/>
      <c r="I52" s="70"/>
      <c r="J52" s="70"/>
      <c r="K52" s="70"/>
      <c r="L52" s="70"/>
      <c r="M52" s="70"/>
      <c r="N52" s="70"/>
      <c r="O52" s="71"/>
    </row>
    <row r="53" spans="2:15" ht="15.9" customHeight="1" x14ac:dyDescent="0.3">
      <c r="B53" s="69"/>
      <c r="C53" s="70"/>
      <c r="D53" s="70"/>
      <c r="E53" s="70"/>
      <c r="F53" s="70"/>
      <c r="G53" s="70"/>
      <c r="H53" s="70"/>
      <c r="I53" s="70"/>
      <c r="J53" s="70"/>
      <c r="K53" s="70"/>
      <c r="L53" s="70"/>
      <c r="M53" s="70"/>
      <c r="N53" s="70"/>
      <c r="O53" s="71"/>
    </row>
    <row r="54" spans="2:15" ht="15.9" customHeight="1" x14ac:dyDescent="0.3">
      <c r="B54" s="69"/>
      <c r="C54" s="70"/>
      <c r="D54" s="70"/>
      <c r="E54" s="70"/>
      <c r="F54" s="70"/>
      <c r="G54" s="70"/>
      <c r="H54" s="70"/>
      <c r="I54" s="70"/>
      <c r="J54" s="70"/>
      <c r="K54" s="70"/>
      <c r="L54" s="70"/>
      <c r="M54" s="70"/>
      <c r="N54" s="70"/>
      <c r="O54" s="71"/>
    </row>
    <row r="55" spans="2:15" ht="15.9" customHeight="1" x14ac:dyDescent="0.3">
      <c r="B55" s="69"/>
      <c r="C55" s="70"/>
      <c r="D55" s="70"/>
      <c r="E55" s="70"/>
      <c r="F55" s="70"/>
      <c r="G55" s="70"/>
      <c r="H55" s="70"/>
      <c r="I55" s="70"/>
      <c r="J55" s="70"/>
      <c r="K55" s="70"/>
      <c r="L55" s="70"/>
      <c r="M55" s="70"/>
      <c r="N55" s="70"/>
      <c r="O55" s="71"/>
    </row>
    <row r="56" spans="2:15" ht="15.9" customHeight="1" x14ac:dyDescent="0.3">
      <c r="B56" s="69"/>
      <c r="C56" s="70"/>
      <c r="D56" s="70"/>
      <c r="E56" s="70"/>
      <c r="F56" s="70"/>
      <c r="G56" s="70"/>
      <c r="H56" s="70"/>
      <c r="I56" s="70"/>
      <c r="J56" s="70"/>
      <c r="K56" s="70"/>
      <c r="L56" s="70"/>
      <c r="M56" s="70"/>
      <c r="N56" s="70"/>
      <c r="O56" s="71"/>
    </row>
    <row r="57" spans="2:15" ht="15.9" customHeight="1" x14ac:dyDescent="0.3">
      <c r="B57" s="69"/>
      <c r="C57" s="70"/>
      <c r="D57" s="70"/>
      <c r="E57" s="70"/>
      <c r="F57" s="70"/>
      <c r="G57" s="70"/>
      <c r="H57" s="70"/>
      <c r="I57" s="70"/>
      <c r="J57" s="70"/>
      <c r="K57" s="70"/>
      <c r="L57" s="70"/>
      <c r="M57" s="70"/>
      <c r="N57" s="70"/>
      <c r="O57" s="71"/>
    </row>
    <row r="58" spans="2:15" ht="15.9" customHeight="1" x14ac:dyDescent="0.3">
      <c r="B58" s="69"/>
      <c r="C58" s="70"/>
      <c r="D58" s="70"/>
      <c r="E58" s="70"/>
      <c r="F58" s="70"/>
      <c r="G58" s="70"/>
      <c r="H58" s="70"/>
      <c r="I58" s="70"/>
      <c r="J58" s="70"/>
      <c r="K58" s="70"/>
      <c r="L58" s="70"/>
      <c r="M58" s="70"/>
      <c r="N58" s="70"/>
      <c r="O58" s="71"/>
    </row>
    <row r="59" spans="2:15" ht="15.9" customHeight="1" x14ac:dyDescent="0.3">
      <c r="B59" s="69"/>
      <c r="C59" s="70"/>
      <c r="D59" s="70"/>
      <c r="E59" s="70"/>
      <c r="F59" s="70"/>
      <c r="G59" s="70"/>
      <c r="H59" s="70"/>
      <c r="I59" s="70"/>
      <c r="J59" s="70"/>
      <c r="K59" s="70"/>
      <c r="L59" s="70"/>
      <c r="M59" s="70"/>
      <c r="N59" s="70"/>
      <c r="O59" s="71"/>
    </row>
    <row r="60" spans="2:15" ht="15.9" customHeight="1" x14ac:dyDescent="0.3">
      <c r="B60" s="69"/>
      <c r="C60" s="70"/>
      <c r="D60" s="70"/>
      <c r="E60" s="70"/>
      <c r="F60" s="70"/>
      <c r="G60" s="70"/>
      <c r="H60" s="70"/>
      <c r="I60" s="70"/>
      <c r="J60" s="70"/>
      <c r="K60" s="70"/>
      <c r="L60" s="70"/>
      <c r="M60" s="70"/>
      <c r="N60" s="70"/>
      <c r="O60" s="71"/>
    </row>
    <row r="61" spans="2:15" ht="15.9" customHeight="1" x14ac:dyDescent="0.3">
      <c r="B61" s="69"/>
      <c r="C61" s="70"/>
      <c r="D61" s="70"/>
      <c r="E61" s="70"/>
      <c r="F61" s="70"/>
      <c r="G61" s="70"/>
      <c r="H61" s="70"/>
      <c r="I61" s="70"/>
      <c r="J61" s="70"/>
      <c r="K61" s="70"/>
      <c r="L61" s="70"/>
      <c r="M61" s="70"/>
      <c r="N61" s="70"/>
      <c r="O61" s="71"/>
    </row>
    <row r="62" spans="2:15" ht="15.9" customHeight="1" x14ac:dyDescent="0.3">
      <c r="B62" s="69"/>
      <c r="C62" s="70"/>
      <c r="D62" s="70"/>
      <c r="E62" s="70"/>
      <c r="F62" s="70"/>
      <c r="G62" s="70"/>
      <c r="H62" s="70"/>
      <c r="I62" s="70"/>
      <c r="J62" s="70"/>
      <c r="K62" s="70"/>
      <c r="L62" s="70"/>
      <c r="M62" s="70"/>
      <c r="N62" s="70"/>
      <c r="O62" s="71"/>
    </row>
    <row r="63" spans="2:15" ht="15.9" customHeight="1" x14ac:dyDescent="0.3">
      <c r="B63" s="69"/>
      <c r="C63" s="70"/>
      <c r="D63" s="70"/>
      <c r="E63" s="70"/>
      <c r="F63" s="70"/>
      <c r="G63" s="70"/>
      <c r="H63" s="70"/>
      <c r="I63" s="70"/>
      <c r="J63" s="70"/>
      <c r="K63" s="70"/>
      <c r="L63" s="70"/>
      <c r="M63" s="70"/>
      <c r="N63" s="70"/>
      <c r="O63" s="71"/>
    </row>
    <row r="64" spans="2:15" ht="15.9" customHeight="1" x14ac:dyDescent="0.3">
      <c r="B64" s="69"/>
      <c r="C64" s="70"/>
      <c r="D64" s="70"/>
      <c r="E64" s="70"/>
      <c r="F64" s="70"/>
      <c r="G64" s="70"/>
      <c r="H64" s="70"/>
      <c r="I64" s="70"/>
      <c r="J64" s="70"/>
      <c r="K64" s="70"/>
      <c r="L64" s="70"/>
      <c r="M64" s="70"/>
      <c r="N64" s="70"/>
      <c r="O64" s="71"/>
    </row>
    <row r="65" spans="2:15" ht="15.9" customHeight="1" x14ac:dyDescent="0.3">
      <c r="B65" s="69"/>
      <c r="C65" s="70"/>
      <c r="D65" s="70"/>
      <c r="E65" s="70"/>
      <c r="F65" s="70"/>
      <c r="G65" s="70"/>
      <c r="H65" s="70"/>
      <c r="I65" s="70"/>
      <c r="J65" s="70"/>
      <c r="K65" s="70"/>
      <c r="L65" s="70"/>
      <c r="M65" s="70"/>
      <c r="N65" s="70"/>
      <c r="O65" s="71"/>
    </row>
    <row r="66" spans="2:15" ht="15.9" customHeight="1" x14ac:dyDescent="0.3">
      <c r="B66" s="69"/>
      <c r="C66" s="70"/>
      <c r="D66" s="70"/>
      <c r="E66" s="70"/>
      <c r="F66" s="70"/>
      <c r="G66" s="70"/>
      <c r="H66" s="70"/>
      <c r="I66" s="70"/>
      <c r="J66" s="70"/>
      <c r="K66" s="70"/>
      <c r="L66" s="70"/>
      <c r="M66" s="70"/>
      <c r="N66" s="70"/>
      <c r="O66" s="71"/>
    </row>
    <row r="67" spans="2:15" ht="15.9" customHeight="1" x14ac:dyDescent="0.3">
      <c r="B67" s="72"/>
      <c r="C67" s="73"/>
      <c r="D67" s="73"/>
      <c r="E67" s="73"/>
      <c r="F67" s="73"/>
      <c r="G67" s="73"/>
      <c r="H67" s="73"/>
      <c r="I67" s="73"/>
      <c r="J67" s="73"/>
      <c r="K67" s="73"/>
      <c r="L67" s="73"/>
      <c r="M67" s="73"/>
      <c r="N67" s="73"/>
      <c r="O67" s="74"/>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IR289"/>
  <sheetViews>
    <sheetView showGridLines="0" zoomScale="70" zoomScaleNormal="70" workbookViewId="0">
      <pane xSplit="2" ySplit="3" topLeftCell="IB4" activePane="bottomRight" state="frozen"/>
      <selection activeCell="A287" sqref="A287"/>
      <selection pane="topRight" activeCell="A287" sqref="A287"/>
      <selection pane="bottomLeft" activeCell="A287" sqref="A287"/>
      <selection pane="bottomRight" activeCell="IN287" sqref="IN28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s>
  <sheetData>
    <row r="1" spans="1:252"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row>
    <row r="2" spans="1:252"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row>
    <row r="3" spans="1:252"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380</v>
      </c>
      <c r="HS3" s="65" t="s">
        <v>382</v>
      </c>
      <c r="HZ3" s="65" t="s">
        <v>384</v>
      </c>
      <c r="IG3" s="65" t="s">
        <v>386</v>
      </c>
      <c r="IN3" s="65" t="s">
        <v>388</v>
      </c>
    </row>
    <row r="4" spans="1:25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row>
    <row r="5" spans="1:25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row>
    <row r="6" spans="1:252"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row>
    <row r="7" spans="1:25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row>
    <row r="8" spans="1:25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row>
    <row r="9" spans="1:25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row>
    <row r="10" spans="1:25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row>
    <row r="11" spans="1:25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row>
    <row r="12" spans="1:25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row>
    <row r="13" spans="1:25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row>
    <row r="14" spans="1:25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row>
    <row r="15" spans="1:25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row>
    <row r="16" spans="1:25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row>
    <row r="17" spans="1:25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row>
    <row r="18" spans="1:25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row>
    <row r="19" spans="1:25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row>
    <row r="20" spans="1:25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row>
    <row r="21" spans="1:25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row>
    <row r="22" spans="1:25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row>
    <row r="23" spans="1:25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row>
    <row r="24" spans="1:252"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row>
    <row r="25" spans="1:252"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row>
    <row r="26" spans="1:25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row>
    <row r="27" spans="1:25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row>
    <row r="28" spans="1:25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row>
    <row r="29" spans="1:25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row>
    <row r="30" spans="1:25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row>
    <row r="31" spans="1:252"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row>
    <row r="32" spans="1:25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row>
    <row r="33" spans="1:25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row>
    <row r="34" spans="1:25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row>
    <row r="35" spans="1:25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row>
    <row r="36" spans="1:25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row>
    <row r="37" spans="1:252"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row>
    <row r="38" spans="1:252"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row>
    <row r="39" spans="1:25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row>
    <row r="40" spans="1:25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row>
    <row r="41" spans="1:252"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row>
    <row r="42" spans="1:252"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row>
    <row r="43" spans="1:25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row>
    <row r="44" spans="1:252"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row>
    <row r="45" spans="1:252"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row>
    <row r="46" spans="1:252"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row>
    <row r="47" spans="1:252"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row>
    <row r="48" spans="1:252"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row>
    <row r="49" spans="1:252"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row>
    <row r="50" spans="1:252"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row>
    <row r="51" spans="1:252"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row>
    <row r="52" spans="1:252"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row>
    <row r="53" spans="1:252"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row>
    <row r="54" spans="1:252"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row>
    <row r="55" spans="1:252"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row>
    <row r="56" spans="1:252"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row>
    <row r="57" spans="1:252"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row>
    <row r="58" spans="1:252"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row>
    <row r="59" spans="1:252"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row>
    <row r="60" spans="1:252"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row>
    <row r="61" spans="1:252"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row>
    <row r="62" spans="1:252"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row>
    <row r="63" spans="1:252"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row>
    <row r="64" spans="1:252"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row>
    <row r="65" spans="1:252"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row>
    <row r="66" spans="1:252"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row>
    <row r="67" spans="1:252"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row>
    <row r="68" spans="1:252"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row>
    <row r="69" spans="1:252"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row>
    <row r="70" spans="1:252"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row>
    <row r="71" spans="1:252"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row>
    <row r="72" spans="1:252"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row>
    <row r="73" spans="1:252"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row>
    <row r="74" spans="1:252"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row>
    <row r="75" spans="1:252"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row>
    <row r="76" spans="1:252"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row>
    <row r="77" spans="1:252"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row>
    <row r="78" spans="1:252"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row>
    <row r="79" spans="1:252"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row>
    <row r="80" spans="1:252"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row>
    <row r="81" spans="1:252"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row>
    <row r="82" spans="1:252"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row>
    <row r="83" spans="1:252"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row>
    <row r="84" spans="1:252"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row>
    <row r="85" spans="1:252"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row>
    <row r="86" spans="1:252"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row>
    <row r="87" spans="1:252"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row>
    <row r="88" spans="1:252"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row>
    <row r="89" spans="1:252"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row>
    <row r="90" spans="1:252"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row>
    <row r="91" spans="1:252"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row>
    <row r="92" spans="1:252"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row>
    <row r="93" spans="1:252"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row>
    <row r="94" spans="1:252"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row>
    <row r="95" spans="1:252"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row>
    <row r="96" spans="1:252"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row>
    <row r="97" spans="1:252"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row>
    <row r="98" spans="1:252"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row>
    <row r="99" spans="1:252"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row>
    <row r="100" spans="1:252"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row>
    <row r="101" spans="1:252"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row>
    <row r="102" spans="1:252"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row>
    <row r="103" spans="1:252"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row>
    <row r="104" spans="1:252"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row>
    <row r="105" spans="1:252"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row>
    <row r="106" spans="1:252"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row>
    <row r="107" spans="1:252"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row>
    <row r="108" spans="1:252"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row>
    <row r="109" spans="1:252"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row>
    <row r="110" spans="1:252"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row>
    <row r="111" spans="1:252"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row>
    <row r="112" spans="1:252"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row>
    <row r="113" spans="1:252"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row>
    <row r="114" spans="1:252"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row>
    <row r="115" spans="1:252"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row>
    <row r="116" spans="1:252"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row>
    <row r="117" spans="1:252"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row>
    <row r="118" spans="1:252"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row>
    <row r="119" spans="1:252"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row>
    <row r="120" spans="1:252"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row>
    <row r="121" spans="1:252"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row>
    <row r="122" spans="1:252"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row>
    <row r="123" spans="1:252"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row>
    <row r="124" spans="1:252"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row>
    <row r="125" spans="1:252"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row>
    <row r="126" spans="1:252"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row>
    <row r="127" spans="1:252"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row>
    <row r="128" spans="1:252"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row>
    <row r="129" spans="1:252"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row>
    <row r="130" spans="1:252"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row>
    <row r="131" spans="1:252"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row>
    <row r="132" spans="1:252"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row>
    <row r="133" spans="1:252"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row>
    <row r="134" spans="1:252"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row>
    <row r="135" spans="1:252"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row>
    <row r="136" spans="1:252"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row>
    <row r="137" spans="1:252"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row>
    <row r="138" spans="1:252"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row>
    <row r="139" spans="1:252"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row>
    <row r="140" spans="1:252"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row>
    <row r="141" spans="1:252"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row>
    <row r="142" spans="1:252"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row>
    <row r="143" spans="1:252"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row>
    <row r="144" spans="1:252"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row>
    <row r="145" spans="1:252"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row>
    <row r="146" spans="1:252"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row>
    <row r="147" spans="1:252"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row>
    <row r="148" spans="1:252"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row>
    <row r="149" spans="1:252"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row>
    <row r="150" spans="1:252"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row>
    <row r="151" spans="1:252"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row>
    <row r="152" spans="1:252"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row>
    <row r="153" spans="1:252"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row>
    <row r="154" spans="1:252"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row>
    <row r="155" spans="1:252"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row>
    <row r="156" spans="1:252"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row>
    <row r="157" spans="1:252"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row>
    <row r="158" spans="1:252"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row>
    <row r="159" spans="1:252"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row>
    <row r="160" spans="1:252"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row>
    <row r="161" spans="1:252"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row>
    <row r="162" spans="1:252"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row>
    <row r="163" spans="1:252"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row>
    <row r="164" spans="1:252"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row>
    <row r="165" spans="1:252"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row>
    <row r="166" spans="1:252"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row>
    <row r="167" spans="1:252"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row>
    <row r="168" spans="1:252"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row>
    <row r="169" spans="1:252"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row>
    <row r="170" spans="1:252"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row>
    <row r="171" spans="1:252"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row>
    <row r="172" spans="1:252"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row>
    <row r="173" spans="1:252"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row>
    <row r="174" spans="1:252"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row>
    <row r="175" spans="1:252"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row>
    <row r="176" spans="1:252"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row>
    <row r="177" spans="1:252"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row>
    <row r="178" spans="1:252"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row>
    <row r="179" spans="1:252"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row>
    <row r="180" spans="1:252"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row>
    <row r="181" spans="1:25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row>
    <row r="182" spans="1:25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row>
    <row r="183" spans="1:25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row>
    <row r="184" spans="1:25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row>
    <row r="185" spans="1:25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row>
    <row r="186" spans="1:25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row>
    <row r="187" spans="1:25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row>
    <row r="188" spans="1:252"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row>
    <row r="189" spans="1:252"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row>
    <row r="190" spans="1:25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row>
    <row r="191" spans="1:25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row>
    <row r="192" spans="1:25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row>
    <row r="193" spans="1:252"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row>
    <row r="194" spans="1:252"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row>
    <row r="195" spans="1:252"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row>
    <row r="196" spans="1:252"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row>
    <row r="197" spans="1:252"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row>
    <row r="198" spans="1:252"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row>
    <row r="199" spans="1:252"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row>
    <row r="200" spans="1:252"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row>
    <row r="201" spans="1:252"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row>
    <row r="202" spans="1:252"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row>
    <row r="203" spans="1:252"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row>
    <row r="204" spans="1:252"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row>
    <row r="205" spans="1:252"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row>
    <row r="206" spans="1:25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row>
    <row r="207" spans="1:252"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row>
    <row r="208" spans="1:25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row>
    <row r="209" spans="1:25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row>
    <row r="210" spans="1:252"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row>
    <row r="211" spans="1:25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row>
    <row r="212" spans="1:25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row>
    <row r="213" spans="1:252"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row>
    <row r="214" spans="1:252"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row>
    <row r="215" spans="1:252"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row>
    <row r="216" spans="1:252"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row>
    <row r="217" spans="1:252"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row>
    <row r="218" spans="1:25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row>
    <row r="219" spans="1:25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row>
    <row r="220" spans="1:252"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row>
    <row r="221" spans="1:252"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row>
    <row r="222" spans="1:25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row>
    <row r="223" spans="1:25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row>
    <row r="224" spans="1:252"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row>
    <row r="225" spans="1:25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row>
    <row r="226" spans="1:25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row>
    <row r="227" spans="1:25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row>
    <row r="228" spans="1:25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row>
    <row r="229" spans="1:25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row>
    <row r="230" spans="1:252"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row>
    <row r="231" spans="1:252"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row>
    <row r="232" spans="1:25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row>
    <row r="233" spans="1:252"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row>
    <row r="234" spans="1:252"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row>
    <row r="235" spans="1:252"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row>
    <row r="236" spans="1:25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row>
    <row r="237" spans="1:25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row>
    <row r="238" spans="1:25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row>
    <row r="239" spans="1:252"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row>
    <row r="240" spans="1:25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row>
    <row r="241" spans="1:25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row>
    <row r="242" spans="1:25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row>
    <row r="243" spans="1:252"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row>
    <row r="244" spans="1:252"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row>
    <row r="245" spans="1:252"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row>
    <row r="246" spans="1:25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row>
    <row r="247" spans="1:252"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row>
    <row r="248" spans="1:25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row>
    <row r="249" spans="1:25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row>
    <row r="250" spans="1:252"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row>
    <row r="251" spans="1:25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row>
    <row r="252" spans="1:25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row>
    <row r="253" spans="1:252"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row>
    <row r="254" spans="1:252"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row>
    <row r="255" spans="1:252"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row>
    <row r="256" spans="1:252"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row>
    <row r="257" spans="1:252"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row>
    <row r="259" spans="1:25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row>
    <row r="260" spans="1:252"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row>
    <row r="261" spans="1:25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row>
    <row r="262" spans="1:252"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row>
    <row r="263" spans="1:252"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row>
    <row r="264" spans="1:252"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row>
    <row r="265" spans="1:252"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row>
    <row r="266" spans="1:252"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row>
    <row r="267" spans="1:252"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row>
    <row r="268" spans="1:252"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row>
    <row r="269" spans="1:252"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row>
    <row r="270" spans="1:252"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row>
    <row r="271" spans="1:252"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row>
    <row r="272" spans="1:252"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row>
    <row r="273" spans="1:252"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row>
    <row r="274" spans="1:252"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row>
    <row r="275" spans="1:252"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row>
    <row r="276" spans="1:252"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row>
    <row r="277" spans="1:252"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row>
    <row r="278" spans="1:252"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row>
    <row r="279" spans="1:252"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row>
    <row r="280" spans="1:252"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row>
    <row r="281" spans="1:252"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row>
    <row r="282" spans="1:252"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row>
    <row r="283" spans="1:252"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row>
    <row r="284" spans="1:252"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row>
    <row r="285" spans="1:252"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row>
    <row r="286" spans="1:252"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row>
    <row r="287" spans="1:252"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row>
    <row r="288" spans="1:252"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321" priority="115" operator="greaterThan">
      <formula>100.1</formula>
    </cfRule>
    <cfRule type="cellIs" dxfId="320" priority="116" operator="greaterThan">
      <formula>99.8</formula>
    </cfRule>
    <cfRule type="cellIs" dxfId="319" priority="117" operator="lessThan">
      <formula>99.8</formula>
    </cfRule>
  </conditionalFormatting>
  <conditionalFormatting sqref="BH287:BK287">
    <cfRule type="cellIs" dxfId="318" priority="112" operator="greaterThan">
      <formula>100.1</formula>
    </cfRule>
    <cfRule type="cellIs" dxfId="317" priority="113" operator="greaterThan">
      <formula>99.8</formula>
    </cfRule>
    <cfRule type="cellIs" dxfId="316" priority="114" operator="lessThan">
      <formula>99.8</formula>
    </cfRule>
  </conditionalFormatting>
  <conditionalFormatting sqref="BO287:BR287">
    <cfRule type="cellIs" dxfId="315" priority="109" operator="greaterThan">
      <formula>100.1</formula>
    </cfRule>
    <cfRule type="cellIs" dxfId="314" priority="110" operator="greaterThan">
      <formula>99.8</formula>
    </cfRule>
    <cfRule type="cellIs" dxfId="313" priority="111" operator="lessThan">
      <formula>99.8</formula>
    </cfRule>
  </conditionalFormatting>
  <conditionalFormatting sqref="BV287:BY287">
    <cfRule type="cellIs" dxfId="312" priority="106" operator="greaterThan">
      <formula>100.1</formula>
    </cfRule>
    <cfRule type="cellIs" dxfId="311" priority="107" operator="greaterThan">
      <formula>99.8</formula>
    </cfRule>
    <cfRule type="cellIs" dxfId="310" priority="108" operator="lessThan">
      <formula>99.8</formula>
    </cfRule>
  </conditionalFormatting>
  <conditionalFormatting sqref="AT287:AW287">
    <cfRule type="cellIs" dxfId="309" priority="103" operator="greaterThan">
      <formula>100.1</formula>
    </cfRule>
    <cfRule type="cellIs" dxfId="308" priority="104" operator="greaterThan">
      <formula>99.8</formula>
    </cfRule>
    <cfRule type="cellIs" dxfId="307" priority="105" operator="lessThan">
      <formula>99.8</formula>
    </cfRule>
  </conditionalFormatting>
  <conditionalFormatting sqref="AM287:AP287">
    <cfRule type="cellIs" dxfId="306" priority="100" operator="greaterThan">
      <formula>100.1</formula>
    </cfRule>
    <cfRule type="cellIs" dxfId="305" priority="101" operator="greaterThan">
      <formula>99.8</formula>
    </cfRule>
    <cfRule type="cellIs" dxfId="304" priority="102" operator="lessThan">
      <formula>99.8</formula>
    </cfRule>
  </conditionalFormatting>
  <conditionalFormatting sqref="AF287:AI287">
    <cfRule type="cellIs" dxfId="303" priority="97" operator="greaterThan">
      <formula>100.1</formula>
    </cfRule>
    <cfRule type="cellIs" dxfId="302" priority="98" operator="greaterThan">
      <formula>99.8</formula>
    </cfRule>
    <cfRule type="cellIs" dxfId="301" priority="99" operator="lessThan">
      <formula>99.8</formula>
    </cfRule>
  </conditionalFormatting>
  <conditionalFormatting sqref="Y287:AB287">
    <cfRule type="cellIs" dxfId="300" priority="94" operator="greaterThan">
      <formula>100.1</formula>
    </cfRule>
    <cfRule type="cellIs" dxfId="299" priority="95" operator="greaterThan">
      <formula>99.8</formula>
    </cfRule>
    <cfRule type="cellIs" dxfId="298" priority="96" operator="lessThan">
      <formula>99.8</formula>
    </cfRule>
  </conditionalFormatting>
  <conditionalFormatting sqref="R287:U287">
    <cfRule type="cellIs" dxfId="297" priority="91" operator="greaterThan">
      <formula>100.1</formula>
    </cfRule>
    <cfRule type="cellIs" dxfId="296" priority="92" operator="greaterThan">
      <formula>99.8</formula>
    </cfRule>
    <cfRule type="cellIs" dxfId="295" priority="93" operator="lessThan">
      <formula>99.8</formula>
    </cfRule>
  </conditionalFormatting>
  <conditionalFormatting sqref="K287:N287">
    <cfRule type="cellIs" dxfId="294" priority="88" operator="greaterThan">
      <formula>100.1</formula>
    </cfRule>
    <cfRule type="cellIs" dxfId="293" priority="89" operator="greaterThan">
      <formula>99.8</formula>
    </cfRule>
    <cfRule type="cellIs" dxfId="292" priority="90" operator="lessThan">
      <formula>99.8</formula>
    </cfRule>
  </conditionalFormatting>
  <conditionalFormatting sqref="D287:G287">
    <cfRule type="cellIs" dxfId="291" priority="85" operator="greaterThan">
      <formula>100.1</formula>
    </cfRule>
    <cfRule type="cellIs" dxfId="290" priority="86" operator="greaterThan">
      <formula>99.8</formula>
    </cfRule>
    <cfRule type="cellIs" dxfId="289" priority="87" operator="lessThan">
      <formula>99.8</formula>
    </cfRule>
  </conditionalFormatting>
  <conditionalFormatting sqref="CC287:CF287">
    <cfRule type="cellIs" dxfId="288" priority="82" operator="greaterThan">
      <formula>100.1</formula>
    </cfRule>
    <cfRule type="cellIs" dxfId="287" priority="83" operator="greaterThan">
      <formula>99.8</formula>
    </cfRule>
    <cfRule type="cellIs" dxfId="286" priority="84" operator="lessThan">
      <formula>99.8</formula>
    </cfRule>
  </conditionalFormatting>
  <conditionalFormatting sqref="CJ287:CM287">
    <cfRule type="cellIs" dxfId="285" priority="79" operator="greaterThan">
      <formula>100.1</formula>
    </cfRule>
    <cfRule type="cellIs" dxfId="284" priority="80" operator="greaterThan">
      <formula>99.8</formula>
    </cfRule>
    <cfRule type="cellIs" dxfId="283" priority="81" operator="lessThan">
      <formula>99.8</formula>
    </cfRule>
  </conditionalFormatting>
  <conditionalFormatting sqref="CQ287:CT287">
    <cfRule type="cellIs" dxfId="282" priority="76" operator="greaterThan">
      <formula>100.1</formula>
    </cfRule>
    <cfRule type="cellIs" dxfId="281" priority="77" operator="greaterThan">
      <formula>99.8</formula>
    </cfRule>
    <cfRule type="cellIs" dxfId="280" priority="78" operator="lessThan">
      <formula>99.8</formula>
    </cfRule>
  </conditionalFormatting>
  <conditionalFormatting sqref="CX287:DA287">
    <cfRule type="cellIs" dxfId="279" priority="73" operator="greaterThan">
      <formula>100.1</formula>
    </cfRule>
    <cfRule type="cellIs" dxfId="278" priority="74" operator="greaterThan">
      <formula>99.8</formula>
    </cfRule>
    <cfRule type="cellIs" dxfId="277" priority="75" operator="lessThan">
      <formula>99.8</formula>
    </cfRule>
  </conditionalFormatting>
  <conditionalFormatting sqref="DE287:DH287">
    <cfRule type="cellIs" dxfId="276" priority="70" operator="greaterThan">
      <formula>100.1</formula>
    </cfRule>
    <cfRule type="cellIs" dxfId="275" priority="71" operator="greaterThan">
      <formula>99.8</formula>
    </cfRule>
    <cfRule type="cellIs" dxfId="274" priority="72" operator="lessThan">
      <formula>99.8</formula>
    </cfRule>
  </conditionalFormatting>
  <conditionalFormatting sqref="DL287:DO287">
    <cfRule type="cellIs" dxfId="273" priority="67" operator="greaterThan">
      <formula>100.1</formula>
    </cfRule>
    <cfRule type="cellIs" dxfId="272" priority="68" operator="greaterThan">
      <formula>99.8</formula>
    </cfRule>
    <cfRule type="cellIs" dxfId="271" priority="69" operator="lessThan">
      <formula>99.8</formula>
    </cfRule>
  </conditionalFormatting>
  <conditionalFormatting sqref="DS287:DV287">
    <cfRule type="cellIs" dxfId="270" priority="64" operator="greaterThan">
      <formula>100.1</formula>
    </cfRule>
    <cfRule type="cellIs" dxfId="269" priority="65" operator="greaterThan">
      <formula>99.8</formula>
    </cfRule>
    <cfRule type="cellIs" dxfId="268" priority="66" operator="lessThan">
      <formula>99.8</formula>
    </cfRule>
  </conditionalFormatting>
  <conditionalFormatting sqref="DZ287:EC287">
    <cfRule type="cellIs" dxfId="267" priority="61" operator="greaterThan">
      <formula>100.1</formula>
    </cfRule>
    <cfRule type="cellIs" dxfId="266" priority="62" operator="greaterThan">
      <formula>99.8</formula>
    </cfRule>
    <cfRule type="cellIs" dxfId="265" priority="63" operator="lessThan">
      <formula>99.8</formula>
    </cfRule>
  </conditionalFormatting>
  <conditionalFormatting sqref="EG287:EJ287">
    <cfRule type="cellIs" dxfId="264" priority="58" operator="greaterThan">
      <formula>100.1</formula>
    </cfRule>
    <cfRule type="cellIs" dxfId="263" priority="59" operator="greaterThan">
      <formula>99.8</formula>
    </cfRule>
    <cfRule type="cellIs" dxfId="262" priority="60" operator="lessThan">
      <formula>99.8</formula>
    </cfRule>
  </conditionalFormatting>
  <conditionalFormatting sqref="EN287:EQ287">
    <cfRule type="cellIs" dxfId="261" priority="55" operator="greaterThan">
      <formula>100.1</formula>
    </cfRule>
    <cfRule type="cellIs" dxfId="260" priority="56" operator="greaterThan">
      <formula>99.8</formula>
    </cfRule>
    <cfRule type="cellIs" dxfId="259" priority="57" operator="lessThan">
      <formula>99.8</formula>
    </cfRule>
  </conditionalFormatting>
  <conditionalFormatting sqref="EU287:EX287">
    <cfRule type="cellIs" dxfId="258" priority="52" operator="greaterThan">
      <formula>100.1</formula>
    </cfRule>
    <cfRule type="cellIs" dxfId="257" priority="53" operator="greaterThan">
      <formula>99.8</formula>
    </cfRule>
    <cfRule type="cellIs" dxfId="256" priority="54" operator="lessThan">
      <formula>99.8</formula>
    </cfRule>
  </conditionalFormatting>
  <conditionalFormatting sqref="FB287:FE287">
    <cfRule type="cellIs" dxfId="255" priority="46" operator="greaterThan">
      <formula>100.1</formula>
    </cfRule>
    <cfRule type="cellIs" dxfId="254" priority="47" operator="greaterThan">
      <formula>99.8</formula>
    </cfRule>
    <cfRule type="cellIs" dxfId="253" priority="48" operator="lessThan">
      <formula>99.8</formula>
    </cfRule>
  </conditionalFormatting>
  <conditionalFormatting sqref="FI287:FL287">
    <cfRule type="cellIs" dxfId="252" priority="43" operator="greaterThan">
      <formula>100.1</formula>
    </cfRule>
    <cfRule type="cellIs" dxfId="251" priority="44" operator="greaterThan">
      <formula>99.8</formula>
    </cfRule>
    <cfRule type="cellIs" dxfId="250" priority="45" operator="lessThan">
      <formula>99.8</formula>
    </cfRule>
  </conditionalFormatting>
  <conditionalFormatting sqref="FP287:FS287">
    <cfRule type="cellIs" dxfId="249" priority="40" operator="greaterThan">
      <formula>100.1</formula>
    </cfRule>
    <cfRule type="cellIs" dxfId="248" priority="41" operator="greaterThan">
      <formula>99.8</formula>
    </cfRule>
    <cfRule type="cellIs" dxfId="247" priority="42" operator="lessThan">
      <formula>99.8</formula>
    </cfRule>
  </conditionalFormatting>
  <conditionalFormatting sqref="FW287:FZ287">
    <cfRule type="cellIs" dxfId="246" priority="37" operator="greaterThan">
      <formula>100.1</formula>
    </cfRule>
    <cfRule type="cellIs" dxfId="245" priority="38" operator="greaterThan">
      <formula>99.8</formula>
    </cfRule>
    <cfRule type="cellIs" dxfId="244" priority="39" operator="lessThan">
      <formula>99.8</formula>
    </cfRule>
  </conditionalFormatting>
  <conditionalFormatting sqref="GD287:GG287">
    <cfRule type="cellIs" dxfId="243" priority="34" operator="greaterThan">
      <formula>100.1</formula>
    </cfRule>
    <cfRule type="cellIs" dxfId="242" priority="35" operator="greaterThan">
      <formula>99.8</formula>
    </cfRule>
    <cfRule type="cellIs" dxfId="241" priority="36" operator="lessThan">
      <formula>99.8</formula>
    </cfRule>
  </conditionalFormatting>
  <conditionalFormatting sqref="GK287:GN287">
    <cfRule type="cellIs" dxfId="240" priority="25" operator="greaterThan">
      <formula>100.1</formula>
    </cfRule>
    <cfRule type="cellIs" dxfId="239" priority="26" operator="greaterThan">
      <formula>99.8</formula>
    </cfRule>
    <cfRule type="cellIs" dxfId="238" priority="27" operator="lessThan">
      <formula>99.8</formula>
    </cfRule>
  </conditionalFormatting>
  <conditionalFormatting sqref="GR287:GU287">
    <cfRule type="cellIs" dxfId="237" priority="22" operator="greaterThan">
      <formula>100.1</formula>
    </cfRule>
    <cfRule type="cellIs" dxfId="236" priority="23" operator="greaterThan">
      <formula>99.8</formula>
    </cfRule>
    <cfRule type="cellIs" dxfId="235" priority="24" operator="lessThan">
      <formula>99.8</formula>
    </cfRule>
  </conditionalFormatting>
  <conditionalFormatting sqref="GY287:HB287">
    <cfRule type="cellIs" dxfId="234" priority="19" operator="greaterThan">
      <formula>100.1</formula>
    </cfRule>
    <cfRule type="cellIs" dxfId="233" priority="20" operator="greaterThan">
      <formula>99.8</formula>
    </cfRule>
    <cfRule type="cellIs" dxfId="232" priority="21" operator="lessThan">
      <formula>99.8</formula>
    </cfRule>
  </conditionalFormatting>
  <conditionalFormatting sqref="HF287:HI287">
    <cfRule type="cellIs" dxfId="231" priority="16" operator="greaterThan">
      <formula>100.1</formula>
    </cfRule>
    <cfRule type="cellIs" dxfId="230" priority="17" operator="greaterThan">
      <formula>99.8</formula>
    </cfRule>
    <cfRule type="cellIs" dxfId="229" priority="18" operator="lessThan">
      <formula>99.8</formula>
    </cfRule>
  </conditionalFormatting>
  <conditionalFormatting sqref="HM287:HP287">
    <cfRule type="cellIs" dxfId="228" priority="13" operator="greaterThan">
      <formula>100.1</formula>
    </cfRule>
    <cfRule type="cellIs" dxfId="227" priority="14" operator="greaterThan">
      <formula>99.8</formula>
    </cfRule>
    <cfRule type="cellIs" dxfId="226" priority="15" operator="lessThan">
      <formula>99.8</formula>
    </cfRule>
  </conditionalFormatting>
  <conditionalFormatting sqref="HT287:HW287">
    <cfRule type="cellIs" dxfId="225" priority="10" operator="greaterThan">
      <formula>100.1</formula>
    </cfRule>
    <cfRule type="cellIs" dxfId="224" priority="11" operator="greaterThan">
      <formula>99.8</formula>
    </cfRule>
    <cfRule type="cellIs" dxfId="223" priority="12" operator="lessThan">
      <formula>99.8</formula>
    </cfRule>
  </conditionalFormatting>
  <conditionalFormatting sqref="IA287:ID287">
    <cfRule type="cellIs" dxfId="222" priority="7" operator="greaterThan">
      <formula>100.1</formula>
    </cfRule>
    <cfRule type="cellIs" dxfId="221" priority="8" operator="greaterThan">
      <formula>99.8</formula>
    </cfRule>
    <cfRule type="cellIs" dxfId="220" priority="9" operator="lessThan">
      <formula>99.8</formula>
    </cfRule>
  </conditionalFormatting>
  <conditionalFormatting sqref="IH287:IK287">
    <cfRule type="cellIs" dxfId="219" priority="4" operator="greaterThan">
      <formula>100.1</formula>
    </cfRule>
    <cfRule type="cellIs" dxfId="218" priority="5" operator="greaterThan">
      <formula>99.8</formula>
    </cfRule>
    <cfRule type="cellIs" dxfId="217" priority="6" operator="lessThan">
      <formula>99.8</formula>
    </cfRule>
  </conditionalFormatting>
  <conditionalFormatting sqref="IO287:IR287">
    <cfRule type="cellIs" dxfId="216" priority="1" operator="greaterThan">
      <formula>100.1</formula>
    </cfRule>
    <cfRule type="cellIs" dxfId="215" priority="2" operator="greaterThan">
      <formula>99.8</formula>
    </cfRule>
    <cfRule type="cellIs" dxfId="21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IR289"/>
  <sheetViews>
    <sheetView showGridLines="0" zoomScale="70" zoomScaleNormal="70" workbookViewId="0">
      <pane xSplit="2" ySplit="3" topLeftCell="IA244" activePane="bottomRight" state="frozen"/>
      <selection activeCell="A287" sqref="A287"/>
      <selection pane="topRight" activeCell="A287" sqref="A287"/>
      <selection pane="bottomLeft" activeCell="A287" sqref="A287"/>
      <selection pane="bottomRight" activeCell="IG295" sqref="IG295"/>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16384" width="11.44140625" style="6"/>
  </cols>
  <sheetData>
    <row r="1" spans="1:252"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c r="HL1" s="64" t="s">
        <v>379</v>
      </c>
      <c r="HS1" s="64" t="s">
        <v>379</v>
      </c>
      <c r="HZ1" s="64" t="s">
        <v>379</v>
      </c>
      <c r="IG1" s="64" t="s">
        <v>379</v>
      </c>
      <c r="IN1" s="64" t="s">
        <v>379</v>
      </c>
    </row>
    <row r="2" spans="1:252"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c r="HL2" s="64" t="s">
        <v>0</v>
      </c>
      <c r="HS2" s="64" t="s">
        <v>0</v>
      </c>
      <c r="HZ2" s="64" t="s">
        <v>0</v>
      </c>
      <c r="IG2" s="64" t="s">
        <v>0</v>
      </c>
      <c r="IN2" s="64" t="s">
        <v>0</v>
      </c>
    </row>
    <row r="3" spans="1:252"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c r="HL3" s="65" t="s">
        <v>380</v>
      </c>
      <c r="HS3" s="65" t="s">
        <v>382</v>
      </c>
      <c r="HZ3" s="65" t="s">
        <v>384</v>
      </c>
      <c r="IG3" s="65" t="s">
        <v>386</v>
      </c>
      <c r="IN3" s="65" t="s">
        <v>388</v>
      </c>
    </row>
    <row r="4" spans="1:25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row>
    <row r="5" spans="1:25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row>
    <row r="6" spans="1:252"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c r="HL6" s="64" t="s">
        <v>8</v>
      </c>
      <c r="HM6" s="64">
        <v>0.08</v>
      </c>
      <c r="HN6" s="64">
        <v>0.26</v>
      </c>
      <c r="HO6" s="64">
        <v>0</v>
      </c>
      <c r="HP6" s="64">
        <v>0</v>
      </c>
      <c r="HS6" s="64" t="s">
        <v>8</v>
      </c>
      <c r="HT6" s="64">
        <v>7.0000000000000007E-2</v>
      </c>
      <c r="HU6" s="64">
        <v>0.15</v>
      </c>
      <c r="HV6" s="64">
        <v>0.06</v>
      </c>
      <c r="HW6" s="64">
        <v>0</v>
      </c>
      <c r="HZ6" s="64" t="s">
        <v>8</v>
      </c>
      <c r="IA6" s="64">
        <v>0</v>
      </c>
      <c r="IB6" s="64">
        <v>0</v>
      </c>
      <c r="IC6" s="64">
        <v>0</v>
      </c>
      <c r="ID6" s="64">
        <v>0</v>
      </c>
      <c r="IG6" s="64" t="s">
        <v>8</v>
      </c>
      <c r="IH6" s="64">
        <v>0.28000000000000003</v>
      </c>
      <c r="II6" s="64">
        <v>0.15</v>
      </c>
      <c r="IJ6" s="64">
        <v>0.38</v>
      </c>
      <c r="IK6" s="64">
        <v>0.21</v>
      </c>
      <c r="IN6" s="64" t="s">
        <v>8</v>
      </c>
      <c r="IO6" s="64">
        <v>0.05</v>
      </c>
      <c r="IP6" s="64">
        <v>0</v>
      </c>
      <c r="IQ6" s="64">
        <v>0.09</v>
      </c>
      <c r="IR6" s="64">
        <v>0</v>
      </c>
    </row>
    <row r="7" spans="1:25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row>
    <row r="8" spans="1:25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row>
    <row r="9" spans="1:25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row>
    <row r="10" spans="1:25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row>
    <row r="11" spans="1:25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row>
    <row r="12" spans="1:25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row>
    <row r="13" spans="1:25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row>
    <row r="14" spans="1:25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row>
    <row r="15" spans="1:25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row>
    <row r="16" spans="1:25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row>
    <row r="17" spans="1:25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row>
    <row r="18" spans="1:25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row>
    <row r="19" spans="1:25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row>
    <row r="20" spans="1:25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row>
    <row r="21" spans="1:25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0.21</v>
      </c>
      <c r="IB21" s="64">
        <v>0</v>
      </c>
      <c r="IC21" s="64">
        <v>0.36</v>
      </c>
      <c r="ID21" s="64">
        <v>0</v>
      </c>
      <c r="IG21" s="64" t="s">
        <v>23</v>
      </c>
      <c r="IH21" s="64">
        <v>0</v>
      </c>
      <c r="II21" s="64">
        <v>0</v>
      </c>
      <c r="IJ21" s="64">
        <v>0</v>
      </c>
      <c r="IK21" s="64">
        <v>0</v>
      </c>
      <c r="IN21" s="64" t="s">
        <v>23</v>
      </c>
      <c r="IO21" s="64">
        <v>0</v>
      </c>
      <c r="IP21" s="64">
        <v>0</v>
      </c>
      <c r="IQ21" s="64">
        <v>0</v>
      </c>
      <c r="IR21" s="64">
        <v>0</v>
      </c>
    </row>
    <row r="22" spans="1:25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row>
    <row r="23" spans="1:25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row>
    <row r="24" spans="1:252"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c r="HL24" s="64" t="s">
        <v>26</v>
      </c>
      <c r="HM24" s="64">
        <v>0.06</v>
      </c>
      <c r="HN24" s="64">
        <v>0</v>
      </c>
      <c r="HO24" s="64">
        <v>0.12</v>
      </c>
      <c r="HP24" s="64">
        <v>0</v>
      </c>
      <c r="HS24" s="64" t="s">
        <v>26</v>
      </c>
      <c r="HT24" s="64">
        <v>0.04</v>
      </c>
      <c r="HU24" s="64">
        <v>0</v>
      </c>
      <c r="HV24" s="64">
        <v>0.08</v>
      </c>
      <c r="HW24" s="64">
        <v>0</v>
      </c>
      <c r="HZ24" s="64" t="s">
        <v>26</v>
      </c>
      <c r="IA24" s="64">
        <v>0.11</v>
      </c>
      <c r="IB24" s="64">
        <v>0</v>
      </c>
      <c r="IC24" s="64">
        <v>7.0000000000000007E-2</v>
      </c>
      <c r="ID24" s="64">
        <v>0</v>
      </c>
      <c r="IG24" s="64" t="s">
        <v>26</v>
      </c>
      <c r="IH24" s="64">
        <v>0.02</v>
      </c>
      <c r="II24" s="64">
        <v>0</v>
      </c>
      <c r="IJ24" s="64">
        <v>0.04</v>
      </c>
      <c r="IK24" s="64">
        <v>0</v>
      </c>
      <c r="IN24" s="64" t="s">
        <v>26</v>
      </c>
      <c r="IO24" s="64">
        <v>0.02</v>
      </c>
      <c r="IP24" s="64">
        <v>0</v>
      </c>
      <c r="IQ24" s="64">
        <v>0.04</v>
      </c>
      <c r="IR24" s="64">
        <v>0</v>
      </c>
    </row>
    <row r="25" spans="1:252"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row>
    <row r="26" spans="1:25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c r="HL26" s="64" t="s">
        <v>28</v>
      </c>
      <c r="HM26" s="64">
        <v>0</v>
      </c>
      <c r="HN26" s="64">
        <v>0</v>
      </c>
      <c r="HO26" s="64">
        <v>0</v>
      </c>
      <c r="HP26" s="64">
        <v>0</v>
      </c>
      <c r="HS26" s="64" t="s">
        <v>28</v>
      </c>
      <c r="HT26" s="64">
        <v>0.12</v>
      </c>
      <c r="HU26" s="64">
        <v>0</v>
      </c>
      <c r="HV26" s="64">
        <v>0.22</v>
      </c>
      <c r="HW26" s="64">
        <v>0</v>
      </c>
      <c r="HZ26" s="64" t="s">
        <v>28</v>
      </c>
      <c r="IA26" s="64">
        <v>0.02</v>
      </c>
      <c r="IB26" s="64">
        <v>0</v>
      </c>
      <c r="IC26" s="64">
        <v>0.04</v>
      </c>
      <c r="ID26" s="64">
        <v>0</v>
      </c>
      <c r="IG26" s="64" t="s">
        <v>28</v>
      </c>
      <c r="IH26" s="64">
        <v>0.02</v>
      </c>
      <c r="II26" s="64">
        <v>0</v>
      </c>
      <c r="IJ26" s="64">
        <v>0.04</v>
      </c>
      <c r="IK26" s="64">
        <v>0</v>
      </c>
      <c r="IN26" s="64" t="s">
        <v>28</v>
      </c>
      <c r="IO26" s="64">
        <v>0</v>
      </c>
      <c r="IP26" s="64">
        <v>0</v>
      </c>
      <c r="IQ26" s="64">
        <v>0</v>
      </c>
      <c r="IR26" s="64">
        <v>0</v>
      </c>
    </row>
    <row r="27" spans="1:25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row>
    <row r="28" spans="1:25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row>
    <row r="29" spans="1:25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row>
    <row r="30" spans="1:25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0.03</v>
      </c>
      <c r="IP30" s="64">
        <v>0.12</v>
      </c>
      <c r="IQ30" s="64">
        <v>0</v>
      </c>
      <c r="IR30" s="64">
        <v>0</v>
      </c>
    </row>
    <row r="31" spans="1:252"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0.09</v>
      </c>
      <c r="II31" s="64">
        <v>0</v>
      </c>
      <c r="IJ31" s="64">
        <v>0.05</v>
      </c>
      <c r="IK31" s="64">
        <v>0</v>
      </c>
      <c r="IN31" s="64" t="s">
        <v>33</v>
      </c>
      <c r="IO31" s="64">
        <v>0.05</v>
      </c>
      <c r="IP31" s="64">
        <v>0</v>
      </c>
      <c r="IQ31" s="64">
        <v>0</v>
      </c>
      <c r="IR31" s="64">
        <v>0</v>
      </c>
    </row>
    <row r="32" spans="1:25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row>
    <row r="33" spans="1:25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c r="HL33" s="64" t="s">
        <v>35</v>
      </c>
      <c r="HM33" s="64">
        <v>0.04</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row>
    <row r="34" spans="1:25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row>
    <row r="35" spans="1:25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c r="HL35" s="64" t="s">
        <v>37</v>
      </c>
      <c r="HM35" s="64">
        <v>0.08</v>
      </c>
      <c r="HN35" s="64">
        <v>0</v>
      </c>
      <c r="HO35" s="64">
        <v>0.14000000000000001</v>
      </c>
      <c r="HP35" s="64">
        <v>0</v>
      </c>
      <c r="HS35" s="64" t="s">
        <v>37</v>
      </c>
      <c r="HT35" s="64">
        <v>0</v>
      </c>
      <c r="HU35" s="64">
        <v>0</v>
      </c>
      <c r="HV35" s="64">
        <v>0</v>
      </c>
      <c r="HW35" s="64">
        <v>0</v>
      </c>
      <c r="HZ35" s="64" t="s">
        <v>37</v>
      </c>
      <c r="IA35" s="64">
        <v>0</v>
      </c>
      <c r="IB35" s="64">
        <v>0</v>
      </c>
      <c r="IC35" s="64">
        <v>0</v>
      </c>
      <c r="ID35" s="64">
        <v>0</v>
      </c>
      <c r="IG35" s="64" t="s">
        <v>37</v>
      </c>
      <c r="IH35" s="64">
        <v>7.0000000000000007E-2</v>
      </c>
      <c r="II35" s="64">
        <v>0</v>
      </c>
      <c r="IJ35" s="64">
        <v>0.12</v>
      </c>
      <c r="IK35" s="64">
        <v>0</v>
      </c>
      <c r="IN35" s="64" t="s">
        <v>37</v>
      </c>
      <c r="IO35" s="64">
        <v>0.02</v>
      </c>
      <c r="IP35" s="64">
        <v>0</v>
      </c>
      <c r="IQ35" s="64">
        <v>0</v>
      </c>
      <c r="IR35" s="64">
        <v>0</v>
      </c>
    </row>
    <row r="36" spans="1:25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row>
    <row r="37" spans="1:252"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0.04</v>
      </c>
      <c r="IB37" s="64">
        <v>0.16</v>
      </c>
      <c r="IC37" s="64">
        <v>0</v>
      </c>
      <c r="ID37" s="64">
        <v>0</v>
      </c>
      <c r="IG37" s="64" t="s">
        <v>39</v>
      </c>
      <c r="IH37" s="64">
        <v>0</v>
      </c>
      <c r="II37" s="64">
        <v>0</v>
      </c>
      <c r="IJ37" s="64">
        <v>0</v>
      </c>
      <c r="IK37" s="64">
        <v>0</v>
      </c>
      <c r="IN37" s="64" t="s">
        <v>39</v>
      </c>
      <c r="IO37" s="64">
        <v>0</v>
      </c>
      <c r="IP37" s="64">
        <v>0</v>
      </c>
      <c r="IQ37" s="64">
        <v>0</v>
      </c>
      <c r="IR37" s="64">
        <v>0</v>
      </c>
    </row>
    <row r="38" spans="1:252"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row>
    <row r="39" spans="1:25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row>
    <row r="40" spans="1:25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c r="HL40" s="64" t="s">
        <v>42</v>
      </c>
      <c r="HM40" s="64">
        <v>0.03</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row>
    <row r="41" spans="1:252"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c r="HL41" s="64" t="s">
        <v>43</v>
      </c>
      <c r="HM41" s="64">
        <v>0.08</v>
      </c>
      <c r="HN41" s="64">
        <v>0.13</v>
      </c>
      <c r="HO41" s="64">
        <v>0</v>
      </c>
      <c r="HP41" s="64">
        <v>0</v>
      </c>
      <c r="HS41" s="64" t="s">
        <v>43</v>
      </c>
      <c r="HT41" s="64">
        <v>0.05</v>
      </c>
      <c r="HU41" s="64">
        <v>0.12</v>
      </c>
      <c r="HV41" s="64">
        <v>0</v>
      </c>
      <c r="HW41" s="64">
        <v>0</v>
      </c>
      <c r="HZ41" s="64" t="s">
        <v>43</v>
      </c>
      <c r="IA41" s="64">
        <v>0.03</v>
      </c>
      <c r="IB41" s="64">
        <v>0</v>
      </c>
      <c r="IC41" s="64">
        <v>0.05</v>
      </c>
      <c r="ID41" s="64">
        <v>0</v>
      </c>
      <c r="IG41" s="64" t="s">
        <v>43</v>
      </c>
      <c r="IH41" s="64">
        <v>0.06</v>
      </c>
      <c r="II41" s="64">
        <v>0.13</v>
      </c>
      <c r="IJ41" s="64">
        <v>0</v>
      </c>
      <c r="IK41" s="64">
        <v>0.25</v>
      </c>
      <c r="IN41" s="64" t="s">
        <v>43</v>
      </c>
      <c r="IO41" s="64">
        <v>0.03</v>
      </c>
      <c r="IP41" s="64">
        <v>0.13</v>
      </c>
      <c r="IQ41" s="64">
        <v>0</v>
      </c>
      <c r="IR41" s="64">
        <v>0</v>
      </c>
    </row>
    <row r="42" spans="1:252"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c r="HL42" s="64" t="s">
        <v>44</v>
      </c>
      <c r="HM42" s="64">
        <v>0.04</v>
      </c>
      <c r="HN42" s="64">
        <v>0.12</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row>
    <row r="43" spans="1:25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c r="HL43" s="64" t="s">
        <v>45</v>
      </c>
      <c r="HM43" s="64">
        <v>7.0000000000000007E-2</v>
      </c>
      <c r="HN43" s="64">
        <v>0</v>
      </c>
      <c r="HO43" s="64">
        <v>0.14000000000000001</v>
      </c>
      <c r="HP43" s="64">
        <v>0</v>
      </c>
      <c r="HS43" s="64" t="s">
        <v>45</v>
      </c>
      <c r="HT43" s="64">
        <v>0</v>
      </c>
      <c r="HU43" s="64">
        <v>0</v>
      </c>
      <c r="HV43" s="64">
        <v>0</v>
      </c>
      <c r="HW43" s="64">
        <v>0</v>
      </c>
      <c r="HZ43" s="64" t="s">
        <v>45</v>
      </c>
      <c r="IA43" s="64">
        <v>0</v>
      </c>
      <c r="IB43" s="64">
        <v>0</v>
      </c>
      <c r="IC43" s="64">
        <v>0</v>
      </c>
      <c r="ID43" s="64">
        <v>0</v>
      </c>
      <c r="IG43" s="64" t="s">
        <v>45</v>
      </c>
      <c r="IH43" s="64">
        <v>0.04</v>
      </c>
      <c r="II43" s="64">
        <v>0</v>
      </c>
      <c r="IJ43" s="64">
        <v>0.06</v>
      </c>
      <c r="IK43" s="64">
        <v>0</v>
      </c>
      <c r="IN43" s="64" t="s">
        <v>45</v>
      </c>
      <c r="IO43" s="64">
        <v>0</v>
      </c>
      <c r="IP43" s="64">
        <v>0</v>
      </c>
      <c r="IQ43" s="64">
        <v>0</v>
      </c>
      <c r="IR43" s="64">
        <v>0</v>
      </c>
    </row>
    <row r="44" spans="1:252"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c r="HL44" s="64" t="s">
        <v>46</v>
      </c>
      <c r="HM44" s="64">
        <v>0.03</v>
      </c>
      <c r="HN44" s="64">
        <v>0.1</v>
      </c>
      <c r="HO44" s="64">
        <v>0</v>
      </c>
      <c r="HP44" s="64">
        <v>0</v>
      </c>
      <c r="HS44" s="64" t="s">
        <v>46</v>
      </c>
      <c r="HT44" s="64">
        <v>0.03</v>
      </c>
      <c r="HU44" s="64">
        <v>0</v>
      </c>
      <c r="HV44" s="64">
        <v>0</v>
      </c>
      <c r="HW44" s="64">
        <v>0</v>
      </c>
      <c r="HZ44" s="64" t="s">
        <v>46</v>
      </c>
      <c r="IA44" s="64">
        <v>0</v>
      </c>
      <c r="IB44" s="64">
        <v>0</v>
      </c>
      <c r="IC44" s="64">
        <v>0</v>
      </c>
      <c r="ID44" s="64">
        <v>0</v>
      </c>
      <c r="IG44" s="64" t="s">
        <v>46</v>
      </c>
      <c r="IH44" s="64">
        <v>0.08</v>
      </c>
      <c r="II44" s="64">
        <v>0.23</v>
      </c>
      <c r="IJ44" s="64">
        <v>0.06</v>
      </c>
      <c r="IK44" s="64">
        <v>0</v>
      </c>
      <c r="IN44" s="64" t="s">
        <v>46</v>
      </c>
      <c r="IO44" s="64">
        <v>0.31</v>
      </c>
      <c r="IP44" s="64">
        <v>0.9</v>
      </c>
      <c r="IQ44" s="64">
        <v>0.15</v>
      </c>
      <c r="IR44" s="64">
        <v>0</v>
      </c>
    </row>
    <row r="45" spans="1:252"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c r="HL45" s="64" t="s">
        <v>47</v>
      </c>
      <c r="HM45" s="64">
        <v>0.19</v>
      </c>
      <c r="HN45" s="64">
        <v>0.11</v>
      </c>
      <c r="HO45" s="64">
        <v>0.3</v>
      </c>
      <c r="HP45" s="64">
        <v>0</v>
      </c>
      <c r="HS45" s="64" t="s">
        <v>47</v>
      </c>
      <c r="HT45" s="64">
        <v>0.03</v>
      </c>
      <c r="HU45" s="64">
        <v>0.11</v>
      </c>
      <c r="HV45" s="64">
        <v>0</v>
      </c>
      <c r="HW45" s="64">
        <v>0</v>
      </c>
      <c r="HZ45" s="64" t="s">
        <v>47</v>
      </c>
      <c r="IA45" s="64">
        <v>0.22</v>
      </c>
      <c r="IB45" s="64">
        <v>0</v>
      </c>
      <c r="IC45" s="64">
        <v>0.34</v>
      </c>
      <c r="ID45" s="64">
        <v>0</v>
      </c>
      <c r="IG45" s="64" t="s">
        <v>47</v>
      </c>
      <c r="IH45" s="64">
        <v>0.3</v>
      </c>
      <c r="II45" s="64">
        <v>0.14000000000000001</v>
      </c>
      <c r="IJ45" s="64">
        <v>0.15</v>
      </c>
      <c r="IK45" s="64">
        <v>0</v>
      </c>
      <c r="IN45" s="64" t="s">
        <v>47</v>
      </c>
      <c r="IO45" s="64">
        <v>0.56999999999999995</v>
      </c>
      <c r="IP45" s="64">
        <v>0.12</v>
      </c>
      <c r="IQ45" s="64">
        <v>0.8</v>
      </c>
      <c r="IR45" s="64">
        <v>0</v>
      </c>
    </row>
    <row r="46" spans="1:252"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0.03</v>
      </c>
      <c r="IP46" s="64">
        <v>0</v>
      </c>
      <c r="IQ46" s="64">
        <v>0</v>
      </c>
      <c r="IR46" s="64">
        <v>0</v>
      </c>
    </row>
    <row r="47" spans="1:252"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c r="HL47" s="64" t="s">
        <v>49</v>
      </c>
      <c r="HM47" s="64">
        <v>0.04</v>
      </c>
      <c r="HN47" s="64">
        <v>0</v>
      </c>
      <c r="HO47" s="64">
        <v>0</v>
      </c>
      <c r="HP47" s="64">
        <v>0</v>
      </c>
      <c r="HS47" s="64" t="s">
        <v>49</v>
      </c>
      <c r="HT47" s="64">
        <v>0.12</v>
      </c>
      <c r="HU47" s="64">
        <v>0</v>
      </c>
      <c r="HV47" s="64">
        <v>0</v>
      </c>
      <c r="HW47" s="64">
        <v>0</v>
      </c>
      <c r="HZ47" s="64" t="s">
        <v>49</v>
      </c>
      <c r="IA47" s="64">
        <v>0.03</v>
      </c>
      <c r="IB47" s="64">
        <v>0</v>
      </c>
      <c r="IC47" s="64">
        <v>0</v>
      </c>
      <c r="ID47" s="64">
        <v>0</v>
      </c>
      <c r="IG47" s="64" t="s">
        <v>49</v>
      </c>
      <c r="IH47" s="64">
        <v>0</v>
      </c>
      <c r="II47" s="64">
        <v>0</v>
      </c>
      <c r="IJ47" s="64">
        <v>0</v>
      </c>
      <c r="IK47" s="64">
        <v>0</v>
      </c>
      <c r="IN47" s="64" t="s">
        <v>49</v>
      </c>
      <c r="IO47" s="64">
        <v>0</v>
      </c>
      <c r="IP47" s="64">
        <v>0</v>
      </c>
      <c r="IQ47" s="64">
        <v>0</v>
      </c>
      <c r="IR47" s="64">
        <v>0</v>
      </c>
    </row>
    <row r="48" spans="1:252"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c r="HL48" s="64" t="s">
        <v>50</v>
      </c>
      <c r="HM48" s="64">
        <v>0.3</v>
      </c>
      <c r="HN48" s="64">
        <v>0.88</v>
      </c>
      <c r="HO48" s="64">
        <v>0</v>
      </c>
      <c r="HP48" s="64">
        <v>0</v>
      </c>
      <c r="HS48" s="64" t="s">
        <v>50</v>
      </c>
      <c r="HT48" s="64">
        <v>1.2</v>
      </c>
      <c r="HU48" s="64">
        <v>3.86</v>
      </c>
      <c r="HV48" s="64">
        <v>0</v>
      </c>
      <c r="HW48" s="64">
        <v>0</v>
      </c>
      <c r="HZ48" s="64" t="s">
        <v>50</v>
      </c>
      <c r="IA48" s="64">
        <v>1.2</v>
      </c>
      <c r="IB48" s="64">
        <v>4.5599999999999996</v>
      </c>
      <c r="IC48" s="64">
        <v>0</v>
      </c>
      <c r="ID48" s="64">
        <v>0</v>
      </c>
      <c r="IG48" s="64" t="s">
        <v>50</v>
      </c>
      <c r="IH48" s="64">
        <v>0.13</v>
      </c>
      <c r="II48" s="64">
        <v>0.39</v>
      </c>
      <c r="IJ48" s="64">
        <v>7.0000000000000007E-2</v>
      </c>
      <c r="IK48" s="64">
        <v>0</v>
      </c>
      <c r="IN48" s="64" t="s">
        <v>50</v>
      </c>
      <c r="IO48" s="64">
        <v>0.13</v>
      </c>
      <c r="IP48" s="64">
        <v>0</v>
      </c>
      <c r="IQ48" s="64">
        <v>0.16</v>
      </c>
      <c r="IR48" s="64">
        <v>0</v>
      </c>
    </row>
    <row r="49" spans="1:252"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c r="HL49" s="64" t="s">
        <v>51</v>
      </c>
      <c r="HM49" s="64">
        <v>0.18</v>
      </c>
      <c r="HN49" s="64">
        <v>0.18</v>
      </c>
      <c r="HO49" s="64">
        <v>0.23</v>
      </c>
      <c r="HP49" s="64">
        <v>0</v>
      </c>
      <c r="HS49" s="64" t="s">
        <v>51</v>
      </c>
      <c r="HT49" s="64">
        <v>0.27</v>
      </c>
      <c r="HU49" s="64">
        <v>0</v>
      </c>
      <c r="HV49" s="64">
        <v>0.13</v>
      </c>
      <c r="HW49" s="64">
        <v>2</v>
      </c>
      <c r="HZ49" s="64" t="s">
        <v>51</v>
      </c>
      <c r="IA49" s="64">
        <v>0.06</v>
      </c>
      <c r="IB49" s="64">
        <v>0</v>
      </c>
      <c r="IC49" s="64">
        <v>0.05</v>
      </c>
      <c r="ID49" s="64">
        <v>0.28000000000000003</v>
      </c>
      <c r="IG49" s="64" t="s">
        <v>51</v>
      </c>
      <c r="IH49" s="64">
        <v>7.0000000000000007E-2</v>
      </c>
      <c r="II49" s="64">
        <v>0.34</v>
      </c>
      <c r="IJ49" s="64">
        <v>0</v>
      </c>
      <c r="IK49" s="64">
        <v>0</v>
      </c>
      <c r="IN49" s="64" t="s">
        <v>51</v>
      </c>
      <c r="IO49" s="64">
        <v>0.23</v>
      </c>
      <c r="IP49" s="64">
        <v>0.26</v>
      </c>
      <c r="IQ49" s="64">
        <v>0.22</v>
      </c>
      <c r="IR49" s="64">
        <v>0</v>
      </c>
    </row>
    <row r="50" spans="1:252"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c r="HL50" s="64" t="s">
        <v>52</v>
      </c>
      <c r="HM50" s="64">
        <v>0.13</v>
      </c>
      <c r="HN50" s="64">
        <v>0</v>
      </c>
      <c r="HO50" s="64">
        <v>0</v>
      </c>
      <c r="HP50" s="64">
        <v>1.3</v>
      </c>
      <c r="HS50" s="64" t="s">
        <v>52</v>
      </c>
      <c r="HT50" s="64">
        <v>0.66</v>
      </c>
      <c r="HU50" s="64">
        <v>2.2400000000000002</v>
      </c>
      <c r="HV50" s="64">
        <v>0.05</v>
      </c>
      <c r="HW50" s="64">
        <v>0</v>
      </c>
      <c r="HZ50" s="64" t="s">
        <v>52</v>
      </c>
      <c r="IA50" s="64">
        <v>0.06</v>
      </c>
      <c r="IB50" s="64">
        <v>0</v>
      </c>
      <c r="IC50" s="64">
        <v>0.1</v>
      </c>
      <c r="ID50" s="64">
        <v>0</v>
      </c>
      <c r="IG50" s="64" t="s">
        <v>52</v>
      </c>
      <c r="IH50" s="64">
        <v>0.1</v>
      </c>
      <c r="II50" s="64">
        <v>0.48</v>
      </c>
      <c r="IJ50" s="64">
        <v>0</v>
      </c>
      <c r="IK50" s="64">
        <v>0</v>
      </c>
      <c r="IN50" s="64" t="s">
        <v>52</v>
      </c>
      <c r="IO50" s="64">
        <v>0.21</v>
      </c>
      <c r="IP50" s="64">
        <v>0</v>
      </c>
      <c r="IQ50" s="64">
        <v>0.27</v>
      </c>
      <c r="IR50" s="64">
        <v>0.45</v>
      </c>
    </row>
    <row r="51" spans="1:252"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c r="HL51" s="64" t="s">
        <v>53</v>
      </c>
      <c r="HM51" s="64">
        <v>0</v>
      </c>
      <c r="HN51" s="64">
        <v>0</v>
      </c>
      <c r="HO51" s="64">
        <v>0</v>
      </c>
      <c r="HP51" s="64">
        <v>0</v>
      </c>
      <c r="HS51" s="64" t="s">
        <v>53</v>
      </c>
      <c r="HT51" s="64">
        <v>0.05</v>
      </c>
      <c r="HU51" s="64">
        <v>0</v>
      </c>
      <c r="HV51" s="64">
        <v>0.08</v>
      </c>
      <c r="HW51" s="64">
        <v>0</v>
      </c>
      <c r="HZ51" s="64" t="s">
        <v>53</v>
      </c>
      <c r="IA51" s="64">
        <v>0.06</v>
      </c>
      <c r="IB51" s="64">
        <v>0.14000000000000001</v>
      </c>
      <c r="IC51" s="64">
        <v>0.05</v>
      </c>
      <c r="ID51" s="64">
        <v>0</v>
      </c>
      <c r="IG51" s="64" t="s">
        <v>53</v>
      </c>
      <c r="IH51" s="64">
        <v>0.12</v>
      </c>
      <c r="II51" s="64">
        <v>0</v>
      </c>
      <c r="IJ51" s="64">
        <v>0.21</v>
      </c>
      <c r="IK51" s="64">
        <v>0</v>
      </c>
      <c r="IN51" s="64" t="s">
        <v>53</v>
      </c>
      <c r="IO51" s="64">
        <v>0.03</v>
      </c>
      <c r="IP51" s="64">
        <v>0</v>
      </c>
      <c r="IQ51" s="64">
        <v>0.05</v>
      </c>
      <c r="IR51" s="64">
        <v>0</v>
      </c>
    </row>
    <row r="52" spans="1:252"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c r="HL52" s="64" t="s">
        <v>54</v>
      </c>
      <c r="HM52" s="64">
        <v>0.35</v>
      </c>
      <c r="HN52" s="64">
        <v>0.12</v>
      </c>
      <c r="HO52" s="64">
        <v>0.51</v>
      </c>
      <c r="HP52" s="64">
        <v>0</v>
      </c>
      <c r="HS52" s="64" t="s">
        <v>54</v>
      </c>
      <c r="HT52" s="64">
        <v>1.39</v>
      </c>
      <c r="HU52" s="64">
        <v>2.16</v>
      </c>
      <c r="HV52" s="64">
        <v>0.68</v>
      </c>
      <c r="HW52" s="64">
        <v>3.97</v>
      </c>
      <c r="HZ52" s="64" t="s">
        <v>54</v>
      </c>
      <c r="IA52" s="64">
        <v>2.62</v>
      </c>
      <c r="IB52" s="64">
        <v>3.94</v>
      </c>
      <c r="IC52" s="64">
        <v>1.22</v>
      </c>
      <c r="ID52" s="64">
        <v>6.66</v>
      </c>
      <c r="IG52" s="64" t="s">
        <v>54</v>
      </c>
      <c r="IH52" s="64">
        <v>2.85</v>
      </c>
      <c r="II52" s="64">
        <v>2</v>
      </c>
      <c r="IJ52" s="64">
        <v>2.85</v>
      </c>
      <c r="IK52" s="64">
        <v>3.69</v>
      </c>
      <c r="IN52" s="64" t="s">
        <v>54</v>
      </c>
      <c r="IO52" s="64">
        <v>2.74</v>
      </c>
      <c r="IP52" s="64">
        <v>0.47</v>
      </c>
      <c r="IQ52" s="64">
        <v>3.17</v>
      </c>
      <c r="IR52" s="64">
        <v>5.04</v>
      </c>
    </row>
    <row r="53" spans="1:252"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c r="HL53" s="64" t="s">
        <v>55</v>
      </c>
      <c r="HM53" s="64">
        <v>0.5</v>
      </c>
      <c r="HN53" s="64">
        <v>0.51</v>
      </c>
      <c r="HO53" s="64">
        <v>0.18</v>
      </c>
      <c r="HP53" s="64">
        <v>0</v>
      </c>
      <c r="HS53" s="64" t="s">
        <v>55</v>
      </c>
      <c r="HT53" s="64">
        <v>0.59</v>
      </c>
      <c r="HU53" s="64">
        <v>0.45</v>
      </c>
      <c r="HV53" s="64">
        <v>0.71</v>
      </c>
      <c r="HW53" s="64">
        <v>0</v>
      </c>
      <c r="HZ53" s="64" t="s">
        <v>55</v>
      </c>
      <c r="IA53" s="64">
        <v>0.68</v>
      </c>
      <c r="IB53" s="64">
        <v>1.07</v>
      </c>
      <c r="IC53" s="64">
        <v>0.75</v>
      </c>
      <c r="ID53" s="64">
        <v>0</v>
      </c>
      <c r="IG53" s="64" t="s">
        <v>55</v>
      </c>
      <c r="IH53" s="64">
        <v>0.65</v>
      </c>
      <c r="II53" s="64">
        <v>0.56000000000000005</v>
      </c>
      <c r="IJ53" s="64">
        <v>0.64</v>
      </c>
      <c r="IK53" s="64">
        <v>0</v>
      </c>
      <c r="IN53" s="64" t="s">
        <v>55</v>
      </c>
      <c r="IO53" s="64">
        <v>0.7</v>
      </c>
      <c r="IP53" s="64">
        <v>1.08</v>
      </c>
      <c r="IQ53" s="64">
        <v>0.56000000000000005</v>
      </c>
      <c r="IR53" s="64">
        <v>0</v>
      </c>
    </row>
    <row r="54" spans="1:252"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c r="HL54" s="64" t="s">
        <v>56</v>
      </c>
      <c r="HM54" s="64">
        <v>1.82</v>
      </c>
      <c r="HN54" s="64">
        <v>0.42</v>
      </c>
      <c r="HO54" s="64">
        <v>2.5</v>
      </c>
      <c r="HP54" s="64">
        <v>2.71</v>
      </c>
      <c r="HS54" s="64" t="s">
        <v>56</v>
      </c>
      <c r="HT54" s="64">
        <v>0.71</v>
      </c>
      <c r="HU54" s="64">
        <v>0.53</v>
      </c>
      <c r="HV54" s="64">
        <v>0.73</v>
      </c>
      <c r="HW54" s="64">
        <v>0</v>
      </c>
      <c r="HZ54" s="64" t="s">
        <v>56</v>
      </c>
      <c r="IA54" s="64">
        <v>0.69</v>
      </c>
      <c r="IB54" s="64">
        <v>0.45</v>
      </c>
      <c r="IC54" s="64">
        <v>0.96</v>
      </c>
      <c r="ID54" s="64">
        <v>0</v>
      </c>
      <c r="IG54" s="64" t="s">
        <v>56</v>
      </c>
      <c r="IH54" s="64">
        <v>0.62</v>
      </c>
      <c r="II54" s="64">
        <v>2.63</v>
      </c>
      <c r="IJ54" s="64">
        <v>0.05</v>
      </c>
      <c r="IK54" s="64">
        <v>0</v>
      </c>
      <c r="IN54" s="64" t="s">
        <v>56</v>
      </c>
      <c r="IO54" s="64">
        <v>0.97</v>
      </c>
      <c r="IP54" s="64">
        <v>2.58</v>
      </c>
      <c r="IQ54" s="64">
        <v>0.5</v>
      </c>
      <c r="IR54" s="64">
        <v>0</v>
      </c>
    </row>
    <row r="55" spans="1:252"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c r="HL55" s="64" t="s">
        <v>57</v>
      </c>
      <c r="HM55" s="64">
        <v>0.32</v>
      </c>
      <c r="HN55" s="64">
        <v>0.22</v>
      </c>
      <c r="HO55" s="64">
        <v>0.38</v>
      </c>
      <c r="HP55" s="64">
        <v>0</v>
      </c>
      <c r="HS55" s="64" t="s">
        <v>57</v>
      </c>
      <c r="HT55" s="64">
        <v>1.18</v>
      </c>
      <c r="HU55" s="64">
        <v>1.96</v>
      </c>
      <c r="HV55" s="64">
        <v>0.85</v>
      </c>
      <c r="HW55" s="64">
        <v>0</v>
      </c>
      <c r="HZ55" s="64" t="s">
        <v>57</v>
      </c>
      <c r="IA55" s="64">
        <v>0.85</v>
      </c>
      <c r="IB55" s="64">
        <v>0.47</v>
      </c>
      <c r="IC55" s="64">
        <v>0.67</v>
      </c>
      <c r="ID55" s="64">
        <v>0</v>
      </c>
      <c r="IG55" s="64" t="s">
        <v>57</v>
      </c>
      <c r="IH55" s="64">
        <v>0.86</v>
      </c>
      <c r="II55" s="64">
        <v>0.76</v>
      </c>
      <c r="IJ55" s="64">
        <v>0.79</v>
      </c>
      <c r="IK55" s="64">
        <v>0</v>
      </c>
      <c r="IN55" s="64" t="s">
        <v>57</v>
      </c>
      <c r="IO55" s="64">
        <v>0.9</v>
      </c>
      <c r="IP55" s="64">
        <v>0.68</v>
      </c>
      <c r="IQ55" s="64">
        <v>1.23</v>
      </c>
      <c r="IR55" s="64">
        <v>0</v>
      </c>
    </row>
    <row r="56" spans="1:252"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c r="HL56" s="64" t="s">
        <v>58</v>
      </c>
      <c r="HM56" s="64">
        <v>1.02</v>
      </c>
      <c r="HN56" s="64">
        <v>1.23</v>
      </c>
      <c r="HO56" s="64">
        <v>0.95</v>
      </c>
      <c r="HP56" s="64">
        <v>0.89</v>
      </c>
      <c r="HS56" s="64" t="s">
        <v>58</v>
      </c>
      <c r="HT56" s="64">
        <v>1.88</v>
      </c>
      <c r="HU56" s="64">
        <v>5.22</v>
      </c>
      <c r="HV56" s="64">
        <v>0.63</v>
      </c>
      <c r="HW56" s="64">
        <v>0</v>
      </c>
      <c r="HZ56" s="64" t="s">
        <v>58</v>
      </c>
      <c r="IA56" s="64">
        <v>2.37</v>
      </c>
      <c r="IB56" s="64">
        <v>3.97</v>
      </c>
      <c r="IC56" s="64">
        <v>2.16</v>
      </c>
      <c r="ID56" s="64">
        <v>0</v>
      </c>
      <c r="IG56" s="64" t="s">
        <v>58</v>
      </c>
      <c r="IH56" s="64">
        <v>0.97</v>
      </c>
      <c r="II56" s="64">
        <v>1.79</v>
      </c>
      <c r="IJ56" s="64">
        <v>0.86</v>
      </c>
      <c r="IK56" s="64">
        <v>0</v>
      </c>
      <c r="IN56" s="64" t="s">
        <v>58</v>
      </c>
      <c r="IO56" s="64">
        <v>1.87</v>
      </c>
      <c r="IP56" s="64">
        <v>6.62</v>
      </c>
      <c r="IQ56" s="64">
        <v>0.63</v>
      </c>
      <c r="IR56" s="64">
        <v>0</v>
      </c>
    </row>
    <row r="57" spans="1:252"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c r="HL57" s="64" t="s">
        <v>59</v>
      </c>
      <c r="HM57" s="64">
        <v>0.04</v>
      </c>
      <c r="HN57" s="64">
        <v>0.12</v>
      </c>
      <c r="HO57" s="64">
        <v>0</v>
      </c>
      <c r="HP57" s="64">
        <v>0</v>
      </c>
      <c r="HS57" s="64" t="s">
        <v>59</v>
      </c>
      <c r="HT57" s="64">
        <v>0.08</v>
      </c>
      <c r="HU57" s="64">
        <v>0</v>
      </c>
      <c r="HV57" s="64">
        <v>0.14000000000000001</v>
      </c>
      <c r="HW57" s="64">
        <v>0</v>
      </c>
      <c r="HZ57" s="64" t="s">
        <v>59</v>
      </c>
      <c r="IA57" s="64">
        <v>0.97</v>
      </c>
      <c r="IB57" s="64">
        <v>0.38</v>
      </c>
      <c r="IC57" s="64">
        <v>0.89</v>
      </c>
      <c r="ID57" s="64">
        <v>0</v>
      </c>
      <c r="IG57" s="64" t="s">
        <v>59</v>
      </c>
      <c r="IH57" s="64">
        <v>0.44</v>
      </c>
      <c r="II57" s="64">
        <v>0.09</v>
      </c>
      <c r="IJ57" s="64">
        <v>0.4</v>
      </c>
      <c r="IK57" s="64">
        <v>0</v>
      </c>
      <c r="IN57" s="64" t="s">
        <v>59</v>
      </c>
      <c r="IO57" s="64">
        <v>0.96</v>
      </c>
      <c r="IP57" s="64">
        <v>0.74</v>
      </c>
      <c r="IQ57" s="64">
        <v>1.33</v>
      </c>
      <c r="IR57" s="64">
        <v>0</v>
      </c>
    </row>
    <row r="58" spans="1:252"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c r="HL58" s="64" t="s">
        <v>60</v>
      </c>
      <c r="HM58" s="64">
        <v>5.67</v>
      </c>
      <c r="HN58" s="64">
        <v>4.18</v>
      </c>
      <c r="HO58" s="64">
        <v>6.79</v>
      </c>
      <c r="HP58" s="64">
        <v>3.84</v>
      </c>
      <c r="HS58" s="64" t="s">
        <v>60</v>
      </c>
      <c r="HT58" s="64">
        <v>5.55</v>
      </c>
      <c r="HU58" s="64">
        <v>1.67</v>
      </c>
      <c r="HV58" s="64">
        <v>7.82</v>
      </c>
      <c r="HW58" s="64">
        <v>4.6399999999999997</v>
      </c>
      <c r="HZ58" s="64" t="s">
        <v>60</v>
      </c>
      <c r="IA58" s="64">
        <v>4.1399999999999997</v>
      </c>
      <c r="IB58" s="64">
        <v>1.79</v>
      </c>
      <c r="IC58" s="64">
        <v>5.1100000000000003</v>
      </c>
      <c r="ID58" s="64">
        <v>6.55</v>
      </c>
      <c r="IG58" s="64" t="s">
        <v>60</v>
      </c>
      <c r="IH58" s="64">
        <v>4.71</v>
      </c>
      <c r="II58" s="64">
        <v>2</v>
      </c>
      <c r="IJ58" s="64">
        <v>5.81</v>
      </c>
      <c r="IK58" s="64">
        <v>7.05</v>
      </c>
      <c r="IN58" s="64" t="s">
        <v>60</v>
      </c>
      <c r="IO58" s="64">
        <v>5.78</v>
      </c>
      <c r="IP58" s="64">
        <v>3.85</v>
      </c>
      <c r="IQ58" s="64">
        <v>6.78</v>
      </c>
      <c r="IR58" s="64">
        <v>7.12</v>
      </c>
    </row>
    <row r="59" spans="1:252"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c r="HL59" s="64" t="s">
        <v>61</v>
      </c>
      <c r="HM59" s="64">
        <v>2.16</v>
      </c>
      <c r="HN59" s="64">
        <v>1.67</v>
      </c>
      <c r="HO59" s="64">
        <v>0.23</v>
      </c>
      <c r="HP59" s="64">
        <v>12.77</v>
      </c>
      <c r="HS59" s="64" t="s">
        <v>61</v>
      </c>
      <c r="HT59" s="64">
        <v>1.23</v>
      </c>
      <c r="HU59" s="64">
        <v>0.48</v>
      </c>
      <c r="HV59" s="64">
        <v>0.94</v>
      </c>
      <c r="HW59" s="64">
        <v>4.9000000000000004</v>
      </c>
      <c r="HZ59" s="64" t="s">
        <v>61</v>
      </c>
      <c r="IA59" s="64">
        <v>1.53</v>
      </c>
      <c r="IB59" s="64">
        <v>0.18</v>
      </c>
      <c r="IC59" s="64">
        <v>1.69</v>
      </c>
      <c r="ID59" s="64">
        <v>3.33</v>
      </c>
      <c r="IG59" s="64" t="s">
        <v>61</v>
      </c>
      <c r="IH59" s="64">
        <v>1.67</v>
      </c>
      <c r="II59" s="64">
        <v>0.59</v>
      </c>
      <c r="IJ59" s="64">
        <v>0.72</v>
      </c>
      <c r="IK59" s="64">
        <v>9.51</v>
      </c>
      <c r="IN59" s="64" t="s">
        <v>61</v>
      </c>
      <c r="IO59" s="64">
        <v>1.28</v>
      </c>
      <c r="IP59" s="64">
        <v>0.33</v>
      </c>
      <c r="IQ59" s="64">
        <v>0.83</v>
      </c>
      <c r="IR59" s="64">
        <v>4.67</v>
      </c>
    </row>
    <row r="60" spans="1:252"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c r="HL60" s="64" t="s">
        <v>62</v>
      </c>
      <c r="HM60" s="64">
        <v>8.5299999999999994</v>
      </c>
      <c r="HN60" s="64">
        <v>9.26</v>
      </c>
      <c r="HO60" s="64">
        <v>9.8800000000000008</v>
      </c>
      <c r="HP60" s="64">
        <v>0.99</v>
      </c>
      <c r="HS60" s="64" t="s">
        <v>62</v>
      </c>
      <c r="HT60" s="64">
        <v>4.74</v>
      </c>
      <c r="HU60" s="64">
        <v>3.52</v>
      </c>
      <c r="HV60" s="64">
        <v>6.3</v>
      </c>
      <c r="HW60" s="64">
        <v>0</v>
      </c>
      <c r="HZ60" s="64" t="s">
        <v>62</v>
      </c>
      <c r="IA60" s="64">
        <v>6.82</v>
      </c>
      <c r="IB60" s="64">
        <v>5.34</v>
      </c>
      <c r="IC60" s="64">
        <v>8.49</v>
      </c>
      <c r="ID60" s="64">
        <v>0</v>
      </c>
      <c r="IG60" s="64" t="s">
        <v>62</v>
      </c>
      <c r="IH60" s="64">
        <v>3.72</v>
      </c>
      <c r="II60" s="64">
        <v>2.37</v>
      </c>
      <c r="IJ60" s="64">
        <v>4.8899999999999997</v>
      </c>
      <c r="IK60" s="64">
        <v>0.6</v>
      </c>
      <c r="IN60" s="64" t="s">
        <v>62</v>
      </c>
      <c r="IO60" s="64">
        <v>4.09</v>
      </c>
      <c r="IP60" s="64">
        <v>3.65</v>
      </c>
      <c r="IQ60" s="64">
        <v>4.28</v>
      </c>
      <c r="IR60" s="64">
        <v>3.93</v>
      </c>
    </row>
    <row r="61" spans="1:252"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c r="HL61" s="64" t="s">
        <v>63</v>
      </c>
      <c r="HM61" s="64">
        <v>0.26</v>
      </c>
      <c r="HN61" s="64">
        <v>0</v>
      </c>
      <c r="HO61" s="64">
        <v>0.24</v>
      </c>
      <c r="HP61" s="64">
        <v>1.42</v>
      </c>
      <c r="HS61" s="64" t="s">
        <v>63</v>
      </c>
      <c r="HT61" s="64">
        <v>0.33</v>
      </c>
      <c r="HU61" s="64">
        <v>0.14000000000000001</v>
      </c>
      <c r="HV61" s="64">
        <v>0</v>
      </c>
      <c r="HW61" s="64">
        <v>1.41</v>
      </c>
      <c r="HZ61" s="64" t="s">
        <v>63</v>
      </c>
      <c r="IA61" s="64">
        <v>0.91</v>
      </c>
      <c r="IB61" s="64">
        <v>0.26</v>
      </c>
      <c r="IC61" s="64">
        <v>0.54</v>
      </c>
      <c r="ID61" s="64">
        <v>4.96</v>
      </c>
      <c r="IG61" s="64" t="s">
        <v>63</v>
      </c>
      <c r="IH61" s="64">
        <v>0.51</v>
      </c>
      <c r="II61" s="64">
        <v>0</v>
      </c>
      <c r="IJ61" s="64">
        <v>0.76</v>
      </c>
      <c r="IK61" s="64">
        <v>0</v>
      </c>
      <c r="IN61" s="64" t="s">
        <v>63</v>
      </c>
      <c r="IO61" s="64">
        <v>0.13</v>
      </c>
      <c r="IP61" s="64">
        <v>0.22</v>
      </c>
      <c r="IQ61" s="64">
        <v>0</v>
      </c>
      <c r="IR61" s="64">
        <v>0</v>
      </c>
    </row>
    <row r="62" spans="1:252"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c r="HL62" s="64" t="s">
        <v>64</v>
      </c>
      <c r="HM62" s="64">
        <v>1.8</v>
      </c>
      <c r="HN62" s="64">
        <v>2.4</v>
      </c>
      <c r="HO62" s="64">
        <v>1.79</v>
      </c>
      <c r="HP62" s="64">
        <v>0</v>
      </c>
      <c r="HS62" s="64" t="s">
        <v>64</v>
      </c>
      <c r="HT62" s="64">
        <v>1.58</v>
      </c>
      <c r="HU62" s="64">
        <v>3.35</v>
      </c>
      <c r="HV62" s="64">
        <v>1.1299999999999999</v>
      </c>
      <c r="HW62" s="64">
        <v>0</v>
      </c>
      <c r="HZ62" s="64" t="s">
        <v>64</v>
      </c>
      <c r="IA62" s="64">
        <v>1.1399999999999999</v>
      </c>
      <c r="IB62" s="64">
        <v>2.0299999999999998</v>
      </c>
      <c r="IC62" s="64">
        <v>0.77</v>
      </c>
      <c r="ID62" s="64">
        <v>0</v>
      </c>
      <c r="IG62" s="64" t="s">
        <v>64</v>
      </c>
      <c r="IH62" s="64">
        <v>1.64</v>
      </c>
      <c r="II62" s="64">
        <v>2.8</v>
      </c>
      <c r="IJ62" s="64">
        <v>1.35</v>
      </c>
      <c r="IK62" s="64">
        <v>0.28999999999999998</v>
      </c>
      <c r="IN62" s="64" t="s">
        <v>64</v>
      </c>
      <c r="IO62" s="64">
        <v>1.67</v>
      </c>
      <c r="IP62" s="64">
        <v>2.46</v>
      </c>
      <c r="IQ62" s="64">
        <v>1.61</v>
      </c>
      <c r="IR62" s="64">
        <v>0</v>
      </c>
    </row>
    <row r="63" spans="1:252"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c r="HL63" s="64" t="s">
        <v>65</v>
      </c>
      <c r="HM63" s="64">
        <v>1</v>
      </c>
      <c r="HN63" s="64">
        <v>2.3199999999999998</v>
      </c>
      <c r="HO63" s="64">
        <v>0.08</v>
      </c>
      <c r="HP63" s="64">
        <v>1.41</v>
      </c>
      <c r="HS63" s="64" t="s">
        <v>65</v>
      </c>
      <c r="HT63" s="64">
        <v>1.64</v>
      </c>
      <c r="HU63" s="64">
        <v>3.59</v>
      </c>
      <c r="HV63" s="64">
        <v>0.8</v>
      </c>
      <c r="HW63" s="64">
        <v>1.29</v>
      </c>
      <c r="HZ63" s="64" t="s">
        <v>65</v>
      </c>
      <c r="IA63" s="64">
        <v>0.82</v>
      </c>
      <c r="IB63" s="64">
        <v>2.04</v>
      </c>
      <c r="IC63" s="64">
        <v>0.51</v>
      </c>
      <c r="ID63" s="64">
        <v>0</v>
      </c>
      <c r="IG63" s="64" t="s">
        <v>65</v>
      </c>
      <c r="IH63" s="64">
        <v>0.42</v>
      </c>
      <c r="II63" s="64">
        <v>1.48</v>
      </c>
      <c r="IJ63" s="64">
        <v>0.18</v>
      </c>
      <c r="IK63" s="64">
        <v>0</v>
      </c>
      <c r="IN63" s="64" t="s">
        <v>65</v>
      </c>
      <c r="IO63" s="64">
        <v>0.75</v>
      </c>
      <c r="IP63" s="64">
        <v>1.21</v>
      </c>
      <c r="IQ63" s="64">
        <v>0.78</v>
      </c>
      <c r="IR63" s="64">
        <v>0</v>
      </c>
    </row>
    <row r="64" spans="1:252"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c r="HL64" s="64" t="s">
        <v>66</v>
      </c>
      <c r="HM64" s="64">
        <v>2.17</v>
      </c>
      <c r="HN64" s="64">
        <v>1.62</v>
      </c>
      <c r="HO64" s="64">
        <v>2.06</v>
      </c>
      <c r="HP64" s="64">
        <v>4.07</v>
      </c>
      <c r="HS64" s="64" t="s">
        <v>66</v>
      </c>
      <c r="HT64" s="64">
        <v>5.65</v>
      </c>
      <c r="HU64" s="64">
        <v>4.47</v>
      </c>
      <c r="HV64" s="64">
        <v>6.73</v>
      </c>
      <c r="HW64" s="64">
        <v>5.28</v>
      </c>
      <c r="HZ64" s="64" t="s">
        <v>66</v>
      </c>
      <c r="IA64" s="64">
        <v>3.71</v>
      </c>
      <c r="IB64" s="64">
        <v>3.07</v>
      </c>
      <c r="IC64" s="64">
        <v>4.0199999999999996</v>
      </c>
      <c r="ID64" s="64">
        <v>5.0999999999999996</v>
      </c>
      <c r="IG64" s="64" t="s">
        <v>66</v>
      </c>
      <c r="IH64" s="64">
        <v>4.76</v>
      </c>
      <c r="II64" s="64">
        <v>7.11</v>
      </c>
      <c r="IJ64" s="64">
        <v>3.98</v>
      </c>
      <c r="IK64" s="64">
        <v>2.27</v>
      </c>
      <c r="IN64" s="64" t="s">
        <v>66</v>
      </c>
      <c r="IO64" s="64">
        <v>6.04</v>
      </c>
      <c r="IP64" s="64">
        <v>5.92</v>
      </c>
      <c r="IQ64" s="64">
        <v>4.33</v>
      </c>
      <c r="IR64" s="64">
        <v>15.61</v>
      </c>
    </row>
    <row r="65" spans="1:252"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c r="HL65" s="64" t="s">
        <v>67</v>
      </c>
      <c r="HM65" s="64">
        <v>1.1299999999999999</v>
      </c>
      <c r="HN65" s="64">
        <v>0.72</v>
      </c>
      <c r="HO65" s="64">
        <v>1.29</v>
      </c>
      <c r="HP65" s="64">
        <v>0</v>
      </c>
      <c r="HS65" s="64" t="s">
        <v>67</v>
      </c>
      <c r="HT65" s="64">
        <v>1.36</v>
      </c>
      <c r="HU65" s="64">
        <v>2.13</v>
      </c>
      <c r="HV65" s="64">
        <v>0.46</v>
      </c>
      <c r="HW65" s="64">
        <v>0</v>
      </c>
      <c r="HZ65" s="64" t="s">
        <v>67</v>
      </c>
      <c r="IA65" s="64">
        <v>0.93</v>
      </c>
      <c r="IB65" s="64">
        <v>1.42</v>
      </c>
      <c r="IC65" s="64">
        <v>0.45</v>
      </c>
      <c r="ID65" s="64">
        <v>0.86</v>
      </c>
      <c r="IG65" s="64" t="s">
        <v>67</v>
      </c>
      <c r="IH65" s="64">
        <v>1.37</v>
      </c>
      <c r="II65" s="64">
        <v>1.89</v>
      </c>
      <c r="IJ65" s="64">
        <v>1.39</v>
      </c>
      <c r="IK65" s="64">
        <v>0</v>
      </c>
      <c r="IN65" s="64" t="s">
        <v>67</v>
      </c>
      <c r="IO65" s="64">
        <v>0.99</v>
      </c>
      <c r="IP65" s="64">
        <v>1.95</v>
      </c>
      <c r="IQ65" s="64">
        <v>0.71</v>
      </c>
      <c r="IR65" s="64">
        <v>0.59</v>
      </c>
    </row>
    <row r="66" spans="1:252"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c r="HL66" s="64" t="s">
        <v>68</v>
      </c>
      <c r="HM66" s="64">
        <v>0.93</v>
      </c>
      <c r="HN66" s="64">
        <v>1.48</v>
      </c>
      <c r="HO66" s="64">
        <v>0.69</v>
      </c>
      <c r="HP66" s="64">
        <v>0.34</v>
      </c>
      <c r="HS66" s="64" t="s">
        <v>68</v>
      </c>
      <c r="HT66" s="64">
        <v>1.46</v>
      </c>
      <c r="HU66" s="64">
        <v>0</v>
      </c>
      <c r="HV66" s="64">
        <v>0.63</v>
      </c>
      <c r="HW66" s="64">
        <v>10.58</v>
      </c>
      <c r="HZ66" s="64" t="s">
        <v>68</v>
      </c>
      <c r="IA66" s="64">
        <v>1.9</v>
      </c>
      <c r="IB66" s="64">
        <v>2.71</v>
      </c>
      <c r="IC66" s="64">
        <v>1.57</v>
      </c>
      <c r="ID66" s="64">
        <v>1.24</v>
      </c>
      <c r="IG66" s="64" t="s">
        <v>68</v>
      </c>
      <c r="IH66" s="64">
        <v>1.5</v>
      </c>
      <c r="II66" s="64">
        <v>2.31</v>
      </c>
      <c r="IJ66" s="64">
        <v>1.23</v>
      </c>
      <c r="IK66" s="64">
        <v>1.19</v>
      </c>
      <c r="IN66" s="64" t="s">
        <v>68</v>
      </c>
      <c r="IO66" s="64">
        <v>1.55</v>
      </c>
      <c r="IP66" s="64">
        <v>2.2799999999999998</v>
      </c>
      <c r="IQ66" s="64">
        <v>1.29</v>
      </c>
      <c r="IR66" s="64">
        <v>2</v>
      </c>
    </row>
    <row r="67" spans="1:252"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c r="HL67" s="64" t="s">
        <v>69</v>
      </c>
      <c r="HM67" s="64">
        <v>0.17</v>
      </c>
      <c r="HN67" s="64">
        <v>0</v>
      </c>
      <c r="HO67" s="64">
        <v>0.27</v>
      </c>
      <c r="HP67" s="64">
        <v>0</v>
      </c>
      <c r="HS67" s="64" t="s">
        <v>69</v>
      </c>
      <c r="HT67" s="64">
        <v>0.16</v>
      </c>
      <c r="HU67" s="64">
        <v>0.11</v>
      </c>
      <c r="HV67" s="64">
        <v>0.23</v>
      </c>
      <c r="HW67" s="64">
        <v>0</v>
      </c>
      <c r="HZ67" s="64" t="s">
        <v>69</v>
      </c>
      <c r="IA67" s="64">
        <v>0.41</v>
      </c>
      <c r="IB67" s="64">
        <v>0.98</v>
      </c>
      <c r="IC67" s="64">
        <v>0.26</v>
      </c>
      <c r="ID67" s="64">
        <v>0</v>
      </c>
      <c r="IG67" s="64" t="s">
        <v>69</v>
      </c>
      <c r="IH67" s="64">
        <v>0.32</v>
      </c>
      <c r="II67" s="64">
        <v>0.2</v>
      </c>
      <c r="IJ67" s="64">
        <v>0.18</v>
      </c>
      <c r="IK67" s="64">
        <v>1.05</v>
      </c>
      <c r="IN67" s="64" t="s">
        <v>69</v>
      </c>
      <c r="IO67" s="64">
        <v>0.85</v>
      </c>
      <c r="IP67" s="64">
        <v>0.48</v>
      </c>
      <c r="IQ67" s="64">
        <v>0.76</v>
      </c>
      <c r="IR67" s="64">
        <v>1.44</v>
      </c>
    </row>
    <row r="68" spans="1:252"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c r="HL68" s="64" t="s">
        <v>70</v>
      </c>
      <c r="HM68" s="64">
        <v>11.41</v>
      </c>
      <c r="HN68" s="64">
        <v>3.67</v>
      </c>
      <c r="HO68" s="64">
        <v>16.309999999999999</v>
      </c>
      <c r="HP68" s="64">
        <v>15.37</v>
      </c>
      <c r="HS68" s="64" t="s">
        <v>70</v>
      </c>
      <c r="HT68" s="64">
        <v>9.52</v>
      </c>
      <c r="HU68" s="64">
        <v>2.44</v>
      </c>
      <c r="HV68" s="64">
        <v>14.7</v>
      </c>
      <c r="HW68" s="64">
        <v>3.94</v>
      </c>
      <c r="HZ68" s="64" t="s">
        <v>70</v>
      </c>
      <c r="IA68" s="64">
        <v>11.29</v>
      </c>
      <c r="IB68" s="64">
        <v>3.12</v>
      </c>
      <c r="IC68" s="64">
        <v>15.68</v>
      </c>
      <c r="ID68" s="64">
        <v>12.18</v>
      </c>
      <c r="IG68" s="64" t="s">
        <v>70</v>
      </c>
      <c r="IH68" s="64">
        <v>11.72</v>
      </c>
      <c r="II68" s="64">
        <v>1.1200000000000001</v>
      </c>
      <c r="IJ68" s="64">
        <v>16.66</v>
      </c>
      <c r="IK68" s="64">
        <v>12.51</v>
      </c>
      <c r="IN68" s="64" t="s">
        <v>70</v>
      </c>
      <c r="IO68" s="64">
        <v>11.84</v>
      </c>
      <c r="IP68" s="64">
        <v>3.37</v>
      </c>
      <c r="IQ68" s="64">
        <v>16.760000000000002</v>
      </c>
      <c r="IR68" s="64">
        <v>7.45</v>
      </c>
    </row>
    <row r="69" spans="1:252"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c r="HL69" s="64" t="s">
        <v>71</v>
      </c>
      <c r="HM69" s="64">
        <v>0.69</v>
      </c>
      <c r="HN69" s="64">
        <v>1.1299999999999999</v>
      </c>
      <c r="HO69" s="64">
        <v>0.52</v>
      </c>
      <c r="HP69" s="64">
        <v>0</v>
      </c>
      <c r="HS69" s="64" t="s">
        <v>71</v>
      </c>
      <c r="HT69" s="64">
        <v>0.48</v>
      </c>
      <c r="HU69" s="64">
        <v>0.94</v>
      </c>
      <c r="HV69" s="64">
        <v>0.39</v>
      </c>
      <c r="HW69" s="64">
        <v>0</v>
      </c>
      <c r="HZ69" s="64" t="s">
        <v>71</v>
      </c>
      <c r="IA69" s="64">
        <v>0.54</v>
      </c>
      <c r="IB69" s="64">
        <v>0</v>
      </c>
      <c r="IC69" s="64">
        <v>0.8</v>
      </c>
      <c r="ID69" s="64">
        <v>0</v>
      </c>
      <c r="IG69" s="64" t="s">
        <v>71</v>
      </c>
      <c r="IH69" s="64">
        <v>0.46</v>
      </c>
      <c r="II69" s="64">
        <v>0</v>
      </c>
      <c r="IJ69" s="64">
        <v>0.5</v>
      </c>
      <c r="IK69" s="64">
        <v>0</v>
      </c>
      <c r="IN69" s="64" t="s">
        <v>71</v>
      </c>
      <c r="IO69" s="64">
        <v>0.49</v>
      </c>
      <c r="IP69" s="64">
        <v>0</v>
      </c>
      <c r="IQ69" s="64">
        <v>0.84</v>
      </c>
      <c r="IR69" s="64">
        <v>0</v>
      </c>
    </row>
    <row r="70" spans="1:252"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c r="HL70" s="64" t="s">
        <v>72</v>
      </c>
      <c r="HM70" s="64">
        <v>0.68</v>
      </c>
      <c r="HN70" s="64">
        <v>0.86</v>
      </c>
      <c r="HO70" s="64">
        <v>0.7</v>
      </c>
      <c r="HP70" s="64">
        <v>0</v>
      </c>
      <c r="HS70" s="64" t="s">
        <v>72</v>
      </c>
      <c r="HT70" s="64">
        <v>0.39</v>
      </c>
      <c r="HU70" s="64">
        <v>0.21</v>
      </c>
      <c r="HV70" s="64">
        <v>0.43</v>
      </c>
      <c r="HW70" s="64">
        <v>0.56000000000000005</v>
      </c>
      <c r="HZ70" s="64" t="s">
        <v>72</v>
      </c>
      <c r="IA70" s="64">
        <v>0.56000000000000005</v>
      </c>
      <c r="IB70" s="64">
        <v>1.05</v>
      </c>
      <c r="IC70" s="64">
        <v>0.3</v>
      </c>
      <c r="ID70" s="64">
        <v>0</v>
      </c>
      <c r="IG70" s="64" t="s">
        <v>72</v>
      </c>
      <c r="IH70" s="64">
        <v>0.49</v>
      </c>
      <c r="II70" s="64">
        <v>0.68</v>
      </c>
      <c r="IJ70" s="64">
        <v>0.37</v>
      </c>
      <c r="IK70" s="64">
        <v>0</v>
      </c>
      <c r="IN70" s="64" t="s">
        <v>72</v>
      </c>
      <c r="IO70" s="64">
        <v>0.44</v>
      </c>
      <c r="IP70" s="64">
        <v>0.55000000000000004</v>
      </c>
      <c r="IQ70" s="64">
        <v>0.36</v>
      </c>
      <c r="IR70" s="64">
        <v>0.87</v>
      </c>
    </row>
    <row r="71" spans="1:252"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c r="HL71" s="64" t="s">
        <v>73</v>
      </c>
      <c r="HM71" s="64">
        <v>0.74</v>
      </c>
      <c r="HN71" s="64">
        <v>0.46</v>
      </c>
      <c r="HO71" s="64">
        <v>0.25</v>
      </c>
      <c r="HP71" s="64">
        <v>4.8099999999999996</v>
      </c>
      <c r="HS71" s="64" t="s">
        <v>73</v>
      </c>
      <c r="HT71" s="64">
        <v>1.01</v>
      </c>
      <c r="HU71" s="64">
        <v>1.57</v>
      </c>
      <c r="HV71" s="64">
        <v>0.62</v>
      </c>
      <c r="HW71" s="64">
        <v>1.55</v>
      </c>
      <c r="HZ71" s="64" t="s">
        <v>73</v>
      </c>
      <c r="IA71" s="64">
        <v>0.4</v>
      </c>
      <c r="IB71" s="64">
        <v>0.16</v>
      </c>
      <c r="IC71" s="64">
        <v>0.63</v>
      </c>
      <c r="ID71" s="64">
        <v>0</v>
      </c>
      <c r="IG71" s="64" t="s">
        <v>73</v>
      </c>
      <c r="IH71" s="64">
        <v>0.48</v>
      </c>
      <c r="II71" s="64">
        <v>0.48</v>
      </c>
      <c r="IJ71" s="64">
        <v>0.54</v>
      </c>
      <c r="IK71" s="64">
        <v>0.28000000000000003</v>
      </c>
      <c r="IN71" s="64" t="s">
        <v>73</v>
      </c>
      <c r="IO71" s="64">
        <v>0.59</v>
      </c>
      <c r="IP71" s="64">
        <v>0.62</v>
      </c>
      <c r="IQ71" s="64">
        <v>0.52</v>
      </c>
      <c r="IR71" s="64">
        <v>0</v>
      </c>
    </row>
    <row r="72" spans="1:252"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c r="HL72" s="64" t="s">
        <v>74</v>
      </c>
      <c r="HM72" s="64">
        <v>0.71</v>
      </c>
      <c r="HN72" s="64">
        <v>0.65</v>
      </c>
      <c r="HO72" s="64">
        <v>0.96</v>
      </c>
      <c r="HP72" s="64">
        <v>0</v>
      </c>
      <c r="HS72" s="64" t="s">
        <v>74</v>
      </c>
      <c r="HT72" s="64">
        <v>0.48</v>
      </c>
      <c r="HU72" s="64">
        <v>0.9</v>
      </c>
      <c r="HV72" s="64">
        <v>0.25</v>
      </c>
      <c r="HW72" s="64">
        <v>0.9</v>
      </c>
      <c r="HZ72" s="64" t="s">
        <v>74</v>
      </c>
      <c r="IA72" s="64">
        <v>0.42</v>
      </c>
      <c r="IB72" s="64">
        <v>0.57999999999999996</v>
      </c>
      <c r="IC72" s="64">
        <v>0.39</v>
      </c>
      <c r="ID72" s="64">
        <v>0</v>
      </c>
      <c r="IG72" s="64" t="s">
        <v>74</v>
      </c>
      <c r="IH72" s="64">
        <v>1.22</v>
      </c>
      <c r="II72" s="64">
        <v>2.87</v>
      </c>
      <c r="IJ72" s="64">
        <v>0.76</v>
      </c>
      <c r="IK72" s="64">
        <v>0</v>
      </c>
      <c r="IN72" s="64" t="s">
        <v>74</v>
      </c>
      <c r="IO72" s="64">
        <v>1.78</v>
      </c>
      <c r="IP72" s="64">
        <v>4.37</v>
      </c>
      <c r="IQ72" s="64">
        <v>1.23</v>
      </c>
      <c r="IR72" s="64">
        <v>0.22</v>
      </c>
    </row>
    <row r="73" spans="1:252"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c r="HL73" s="64" t="s">
        <v>75</v>
      </c>
      <c r="HM73" s="64">
        <v>0.18</v>
      </c>
      <c r="HN73" s="64">
        <v>0.21</v>
      </c>
      <c r="HO73" s="64">
        <v>0.22</v>
      </c>
      <c r="HP73" s="64">
        <v>0</v>
      </c>
      <c r="HS73" s="64" t="s">
        <v>75</v>
      </c>
      <c r="HT73" s="64">
        <v>0.21</v>
      </c>
      <c r="HU73" s="64">
        <v>0.17</v>
      </c>
      <c r="HV73" s="64">
        <v>0.09</v>
      </c>
      <c r="HW73" s="64">
        <v>0.71</v>
      </c>
      <c r="HZ73" s="64" t="s">
        <v>75</v>
      </c>
      <c r="IA73" s="64">
        <v>0.32</v>
      </c>
      <c r="IB73" s="64">
        <v>0.68</v>
      </c>
      <c r="IC73" s="64">
        <v>0.28000000000000003</v>
      </c>
      <c r="ID73" s="64">
        <v>0</v>
      </c>
      <c r="IG73" s="64" t="s">
        <v>75</v>
      </c>
      <c r="IH73" s="64">
        <v>0.56999999999999995</v>
      </c>
      <c r="II73" s="64">
        <v>0.69</v>
      </c>
      <c r="IJ73" s="64">
        <v>0.16</v>
      </c>
      <c r="IK73" s="64">
        <v>1.32</v>
      </c>
      <c r="IN73" s="64" t="s">
        <v>75</v>
      </c>
      <c r="IO73" s="64">
        <v>0.39</v>
      </c>
      <c r="IP73" s="64">
        <v>0.7</v>
      </c>
      <c r="IQ73" s="64">
        <v>0.11</v>
      </c>
      <c r="IR73" s="64">
        <v>1.35</v>
      </c>
    </row>
    <row r="74" spans="1:252"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c r="HL74" s="64" t="s">
        <v>76</v>
      </c>
      <c r="HM74" s="64">
        <v>4.0599999999999996</v>
      </c>
      <c r="HN74" s="64">
        <v>5.86</v>
      </c>
      <c r="HO74" s="64">
        <v>1.27</v>
      </c>
      <c r="HP74" s="64">
        <v>14.43</v>
      </c>
      <c r="HS74" s="64" t="s">
        <v>76</v>
      </c>
      <c r="HT74" s="64">
        <v>5.29</v>
      </c>
      <c r="HU74" s="64">
        <v>3.95</v>
      </c>
      <c r="HV74" s="64">
        <v>1.66</v>
      </c>
      <c r="HW74" s="64">
        <v>26.86</v>
      </c>
      <c r="HZ74" s="64" t="s">
        <v>76</v>
      </c>
      <c r="IA74" s="64">
        <v>5.97</v>
      </c>
      <c r="IB74" s="64">
        <v>8.6</v>
      </c>
      <c r="IC74" s="64">
        <v>2.77</v>
      </c>
      <c r="ID74" s="64">
        <v>18.600000000000001</v>
      </c>
      <c r="IG74" s="64" t="s">
        <v>76</v>
      </c>
      <c r="IH74" s="64">
        <v>3.81</v>
      </c>
      <c r="II74" s="64">
        <v>5.2</v>
      </c>
      <c r="IJ74" s="64">
        <v>1.9</v>
      </c>
      <c r="IK74" s="64">
        <v>12.33</v>
      </c>
      <c r="IN74" s="64" t="s">
        <v>76</v>
      </c>
      <c r="IO74" s="64">
        <v>4.18</v>
      </c>
      <c r="IP74" s="64">
        <v>3.2</v>
      </c>
      <c r="IQ74" s="64">
        <v>3.62</v>
      </c>
      <c r="IR74" s="64">
        <v>9.4700000000000006</v>
      </c>
    </row>
    <row r="75" spans="1:252"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c r="HL75" s="64" t="s">
        <v>77</v>
      </c>
      <c r="HM75" s="64">
        <v>7.19</v>
      </c>
      <c r="HN75" s="64">
        <v>0.89</v>
      </c>
      <c r="HO75" s="64">
        <v>12.41</v>
      </c>
      <c r="HP75" s="64">
        <v>3.18</v>
      </c>
      <c r="HS75" s="64" t="s">
        <v>77</v>
      </c>
      <c r="HT75" s="64">
        <v>8.35</v>
      </c>
      <c r="HU75" s="64">
        <v>1.22</v>
      </c>
      <c r="HV75" s="64">
        <v>13.59</v>
      </c>
      <c r="HW75" s="64">
        <v>1.05</v>
      </c>
      <c r="HZ75" s="64" t="s">
        <v>77</v>
      </c>
      <c r="IA75" s="64">
        <v>11.27</v>
      </c>
      <c r="IB75" s="64">
        <v>0.95</v>
      </c>
      <c r="IC75" s="64">
        <v>17.11</v>
      </c>
      <c r="ID75" s="64">
        <v>10.45</v>
      </c>
      <c r="IG75" s="64" t="s">
        <v>77</v>
      </c>
      <c r="IH75" s="64">
        <v>13.47</v>
      </c>
      <c r="II75" s="64">
        <v>1.1200000000000001</v>
      </c>
      <c r="IJ75" s="64">
        <v>17.260000000000002</v>
      </c>
      <c r="IK75" s="64">
        <v>24.67</v>
      </c>
      <c r="IN75" s="64" t="s">
        <v>77</v>
      </c>
      <c r="IO75" s="64">
        <v>11.12</v>
      </c>
      <c r="IP75" s="64">
        <v>0.62</v>
      </c>
      <c r="IQ75" s="64">
        <v>15.12</v>
      </c>
      <c r="IR75" s="64">
        <v>15.66</v>
      </c>
    </row>
    <row r="76" spans="1:252"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c r="HL76" s="64" t="s">
        <v>78</v>
      </c>
      <c r="HM76" s="64">
        <v>3.52</v>
      </c>
      <c r="HN76" s="64">
        <v>2.91</v>
      </c>
      <c r="HO76" s="64">
        <v>2.58</v>
      </c>
      <c r="HP76" s="64">
        <v>11.37</v>
      </c>
      <c r="HS76" s="64" t="s">
        <v>78</v>
      </c>
      <c r="HT76" s="64">
        <v>2.0499999999999998</v>
      </c>
      <c r="HU76" s="64">
        <v>0.38</v>
      </c>
      <c r="HV76" s="64">
        <v>2.65</v>
      </c>
      <c r="HW76" s="64">
        <v>3.96</v>
      </c>
      <c r="HZ76" s="64" t="s">
        <v>78</v>
      </c>
      <c r="IA76" s="64">
        <v>1.02</v>
      </c>
      <c r="IB76" s="64">
        <v>1.55</v>
      </c>
      <c r="IC76" s="64">
        <v>0.74</v>
      </c>
      <c r="ID76" s="64">
        <v>0.53</v>
      </c>
      <c r="IG76" s="64" t="s">
        <v>78</v>
      </c>
      <c r="IH76" s="64">
        <v>1.69</v>
      </c>
      <c r="II76" s="64">
        <v>0.76</v>
      </c>
      <c r="IJ76" s="64">
        <v>1.75</v>
      </c>
      <c r="IK76" s="64">
        <v>2.62</v>
      </c>
      <c r="IN76" s="64" t="s">
        <v>78</v>
      </c>
      <c r="IO76" s="64">
        <v>1.05</v>
      </c>
      <c r="IP76" s="64">
        <v>0.08</v>
      </c>
      <c r="IQ76" s="64">
        <v>1</v>
      </c>
      <c r="IR76" s="64">
        <v>1.77</v>
      </c>
    </row>
    <row r="77" spans="1:252"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c r="HL77" s="64" t="s">
        <v>79</v>
      </c>
      <c r="HM77" s="64">
        <v>0.35</v>
      </c>
      <c r="HN77" s="64">
        <v>0.5</v>
      </c>
      <c r="HO77" s="64">
        <v>0.22</v>
      </c>
      <c r="HP77" s="64">
        <v>0</v>
      </c>
      <c r="HS77" s="64" t="s">
        <v>79</v>
      </c>
      <c r="HT77" s="64">
        <v>0.34</v>
      </c>
      <c r="HU77" s="64">
        <v>0</v>
      </c>
      <c r="HV77" s="64">
        <v>0.42</v>
      </c>
      <c r="HW77" s="64">
        <v>0.56999999999999995</v>
      </c>
      <c r="HZ77" s="64" t="s">
        <v>79</v>
      </c>
      <c r="IA77" s="64">
        <v>0.36</v>
      </c>
      <c r="IB77" s="64">
        <v>0.12</v>
      </c>
      <c r="IC77" s="64">
        <v>0.52</v>
      </c>
      <c r="ID77" s="64">
        <v>0</v>
      </c>
      <c r="IG77" s="64" t="s">
        <v>79</v>
      </c>
      <c r="IH77" s="64">
        <v>0.6</v>
      </c>
      <c r="II77" s="64">
        <v>1.1000000000000001</v>
      </c>
      <c r="IJ77" s="64">
        <v>0.54</v>
      </c>
      <c r="IK77" s="64">
        <v>0</v>
      </c>
      <c r="IN77" s="64" t="s">
        <v>79</v>
      </c>
      <c r="IO77" s="64">
        <v>0.7</v>
      </c>
      <c r="IP77" s="64">
        <v>0.4</v>
      </c>
      <c r="IQ77" s="64">
        <v>0.95</v>
      </c>
      <c r="IR77" s="64">
        <v>0</v>
      </c>
    </row>
    <row r="78" spans="1:252"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c r="HL78" s="64" t="s">
        <v>80</v>
      </c>
      <c r="HM78" s="64">
        <v>0.55000000000000004</v>
      </c>
      <c r="HN78" s="64">
        <v>0.52</v>
      </c>
      <c r="HO78" s="64">
        <v>0.48</v>
      </c>
      <c r="HP78" s="64">
        <v>1.41</v>
      </c>
      <c r="HS78" s="64" t="s">
        <v>80</v>
      </c>
      <c r="HT78" s="64">
        <v>0.76</v>
      </c>
      <c r="HU78" s="64">
        <v>0</v>
      </c>
      <c r="HV78" s="64">
        <v>1.27</v>
      </c>
      <c r="HW78" s="64">
        <v>0.4</v>
      </c>
      <c r="HZ78" s="64" t="s">
        <v>80</v>
      </c>
      <c r="IA78" s="64">
        <v>0.64</v>
      </c>
      <c r="IB78" s="64">
        <v>0.53</v>
      </c>
      <c r="IC78" s="64">
        <v>0.9</v>
      </c>
      <c r="ID78" s="64">
        <v>0</v>
      </c>
      <c r="IG78" s="64" t="s">
        <v>80</v>
      </c>
      <c r="IH78" s="64">
        <v>0.31</v>
      </c>
      <c r="II78" s="64">
        <v>0.21</v>
      </c>
      <c r="IJ78" s="64">
        <v>0.36</v>
      </c>
      <c r="IK78" s="64">
        <v>0</v>
      </c>
      <c r="IN78" s="64" t="s">
        <v>80</v>
      </c>
      <c r="IO78" s="64">
        <v>0.65</v>
      </c>
      <c r="IP78" s="64">
        <v>7.0000000000000007E-2</v>
      </c>
      <c r="IQ78" s="64">
        <v>0.56000000000000005</v>
      </c>
      <c r="IR78" s="64">
        <v>0</v>
      </c>
    </row>
    <row r="79" spans="1:252"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c r="HL79" s="64" t="s">
        <v>81</v>
      </c>
      <c r="HM79" s="64">
        <v>0.63</v>
      </c>
      <c r="HN79" s="64">
        <v>0.95</v>
      </c>
      <c r="HO79" s="64">
        <v>0.56999999999999995</v>
      </c>
      <c r="HP79" s="64">
        <v>0</v>
      </c>
      <c r="HS79" s="64" t="s">
        <v>81</v>
      </c>
      <c r="HT79" s="64">
        <v>0.53</v>
      </c>
      <c r="HU79" s="64">
        <v>0.61</v>
      </c>
      <c r="HV79" s="64">
        <v>0.64</v>
      </c>
      <c r="HW79" s="64">
        <v>0</v>
      </c>
      <c r="HZ79" s="64" t="s">
        <v>81</v>
      </c>
      <c r="IA79" s="64">
        <v>1.1200000000000001</v>
      </c>
      <c r="IB79" s="64">
        <v>1.91</v>
      </c>
      <c r="IC79" s="64">
        <v>1.0900000000000001</v>
      </c>
      <c r="ID79" s="64">
        <v>0</v>
      </c>
      <c r="IG79" s="64" t="s">
        <v>81</v>
      </c>
      <c r="IH79" s="64">
        <v>0.23</v>
      </c>
      <c r="II79" s="64">
        <v>0.7</v>
      </c>
      <c r="IJ79" s="64">
        <v>0.14000000000000001</v>
      </c>
      <c r="IK79" s="64">
        <v>0</v>
      </c>
      <c r="IN79" s="64" t="s">
        <v>81</v>
      </c>
      <c r="IO79" s="64">
        <v>0.42</v>
      </c>
      <c r="IP79" s="64">
        <v>1.0900000000000001</v>
      </c>
      <c r="IQ79" s="64">
        <v>0.19</v>
      </c>
      <c r="IR79" s="64">
        <v>0.27</v>
      </c>
    </row>
    <row r="80" spans="1:252"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c r="HL80" s="64" t="s">
        <v>82</v>
      </c>
      <c r="HM80" s="64">
        <v>0.78</v>
      </c>
      <c r="HN80" s="64">
        <v>0.72</v>
      </c>
      <c r="HO80" s="64">
        <v>0.82</v>
      </c>
      <c r="HP80" s="64">
        <v>0</v>
      </c>
      <c r="HS80" s="64" t="s">
        <v>82</v>
      </c>
      <c r="HT80" s="64">
        <v>0.66</v>
      </c>
      <c r="HU80" s="64">
        <v>0.75</v>
      </c>
      <c r="HV80" s="64">
        <v>0.79</v>
      </c>
      <c r="HW80" s="64">
        <v>0</v>
      </c>
      <c r="HZ80" s="64" t="s">
        <v>82</v>
      </c>
      <c r="IA80" s="64">
        <v>0.49</v>
      </c>
      <c r="IB80" s="64">
        <v>0.65</v>
      </c>
      <c r="IC80" s="64">
        <v>0.45</v>
      </c>
      <c r="ID80" s="64">
        <v>0</v>
      </c>
      <c r="IG80" s="64" t="s">
        <v>82</v>
      </c>
      <c r="IH80" s="64">
        <v>1.29</v>
      </c>
      <c r="II80" s="64">
        <v>3.01</v>
      </c>
      <c r="IJ80" s="64">
        <v>0.86</v>
      </c>
      <c r="IK80" s="64">
        <v>0</v>
      </c>
      <c r="IN80" s="64" t="s">
        <v>82</v>
      </c>
      <c r="IO80" s="64">
        <v>0.66</v>
      </c>
      <c r="IP80" s="64">
        <v>0.76</v>
      </c>
      <c r="IQ80" s="64">
        <v>0.49</v>
      </c>
      <c r="IR80" s="64">
        <v>0.28999999999999998</v>
      </c>
    </row>
    <row r="81" spans="1:252"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c r="HL81" s="64" t="s">
        <v>83</v>
      </c>
      <c r="HM81" s="64">
        <v>0.23</v>
      </c>
      <c r="HN81" s="64">
        <v>0.09</v>
      </c>
      <c r="HO81" s="64">
        <v>0.27</v>
      </c>
      <c r="HP81" s="64">
        <v>0.6</v>
      </c>
      <c r="HS81" s="64" t="s">
        <v>83</v>
      </c>
      <c r="HT81" s="64">
        <v>0.36</v>
      </c>
      <c r="HU81" s="64">
        <v>0</v>
      </c>
      <c r="HV81" s="64">
        <v>0.56999999999999995</v>
      </c>
      <c r="HW81" s="64">
        <v>0</v>
      </c>
      <c r="HZ81" s="64" t="s">
        <v>83</v>
      </c>
      <c r="IA81" s="64">
        <v>0.04</v>
      </c>
      <c r="IB81" s="64">
        <v>0</v>
      </c>
      <c r="IC81" s="64">
        <v>0</v>
      </c>
      <c r="ID81" s="64">
        <v>0.44</v>
      </c>
      <c r="IG81" s="64" t="s">
        <v>83</v>
      </c>
      <c r="IH81" s="64">
        <v>0.28999999999999998</v>
      </c>
      <c r="II81" s="64">
        <v>0</v>
      </c>
      <c r="IJ81" s="64">
        <v>0.26</v>
      </c>
      <c r="IK81" s="64">
        <v>0</v>
      </c>
      <c r="IN81" s="64" t="s">
        <v>83</v>
      </c>
      <c r="IO81" s="64">
        <v>0.45</v>
      </c>
      <c r="IP81" s="64">
        <v>0</v>
      </c>
      <c r="IQ81" s="64">
        <v>0.74</v>
      </c>
      <c r="IR81" s="64">
        <v>0</v>
      </c>
    </row>
    <row r="82" spans="1:252"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c r="HL82" s="64" t="s">
        <v>84</v>
      </c>
      <c r="HM82" s="64">
        <v>0.39</v>
      </c>
      <c r="HN82" s="64">
        <v>0.85</v>
      </c>
      <c r="HO82" s="64">
        <v>0.18</v>
      </c>
      <c r="HP82" s="64">
        <v>0</v>
      </c>
      <c r="HS82" s="64" t="s">
        <v>84</v>
      </c>
      <c r="HT82" s="64">
        <v>0.27</v>
      </c>
      <c r="HU82" s="64">
        <v>0.61</v>
      </c>
      <c r="HV82" s="64">
        <v>0.18</v>
      </c>
      <c r="HW82" s="64">
        <v>0</v>
      </c>
      <c r="HZ82" s="64" t="s">
        <v>84</v>
      </c>
      <c r="IA82" s="64">
        <v>0.45</v>
      </c>
      <c r="IB82" s="64">
        <v>0.46</v>
      </c>
      <c r="IC82" s="64">
        <v>0.51</v>
      </c>
      <c r="ID82" s="64">
        <v>0</v>
      </c>
      <c r="IG82" s="64" t="s">
        <v>84</v>
      </c>
      <c r="IH82" s="64">
        <v>0.87</v>
      </c>
      <c r="II82" s="64">
        <v>1.36</v>
      </c>
      <c r="IJ82" s="64">
        <v>0.67</v>
      </c>
      <c r="IK82" s="64">
        <v>1.64</v>
      </c>
      <c r="IN82" s="64" t="s">
        <v>84</v>
      </c>
      <c r="IO82" s="64">
        <v>0.32</v>
      </c>
      <c r="IP82" s="64">
        <v>0.77</v>
      </c>
      <c r="IQ82" s="64">
        <v>0.23</v>
      </c>
      <c r="IR82" s="64">
        <v>0</v>
      </c>
    </row>
    <row r="83" spans="1:252"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c r="HL83" s="64" t="s">
        <v>85</v>
      </c>
      <c r="HM83" s="64">
        <v>0.42</v>
      </c>
      <c r="HN83" s="64">
        <v>0.33</v>
      </c>
      <c r="HO83" s="64">
        <v>0.54</v>
      </c>
      <c r="HP83" s="64">
        <v>0.34</v>
      </c>
      <c r="HS83" s="64" t="s">
        <v>85</v>
      </c>
      <c r="HT83" s="64">
        <v>0.69</v>
      </c>
      <c r="HU83" s="64">
        <v>1.58</v>
      </c>
      <c r="HV83" s="64">
        <v>0.33</v>
      </c>
      <c r="HW83" s="64">
        <v>0.26</v>
      </c>
      <c r="HZ83" s="64" t="s">
        <v>85</v>
      </c>
      <c r="IA83" s="64">
        <v>0.66</v>
      </c>
      <c r="IB83" s="64">
        <v>0.17</v>
      </c>
      <c r="IC83" s="64">
        <v>0.89</v>
      </c>
      <c r="ID83" s="64">
        <v>0</v>
      </c>
      <c r="IG83" s="64" t="s">
        <v>85</v>
      </c>
      <c r="IH83" s="64">
        <v>0.79</v>
      </c>
      <c r="II83" s="64">
        <v>0.89</v>
      </c>
      <c r="IJ83" s="64">
        <v>0.97</v>
      </c>
      <c r="IK83" s="64">
        <v>0</v>
      </c>
      <c r="IN83" s="64" t="s">
        <v>85</v>
      </c>
      <c r="IO83" s="64">
        <v>0.76</v>
      </c>
      <c r="IP83" s="64">
        <v>1.9</v>
      </c>
      <c r="IQ83" s="64">
        <v>0.57999999999999996</v>
      </c>
      <c r="IR83" s="64">
        <v>0</v>
      </c>
    </row>
    <row r="84" spans="1:252"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c r="HL84" s="64" t="s">
        <v>86</v>
      </c>
      <c r="HM84" s="64">
        <v>3.97</v>
      </c>
      <c r="HN84" s="64">
        <v>4.32</v>
      </c>
      <c r="HO84" s="64">
        <v>4.7</v>
      </c>
      <c r="HP84" s="64">
        <v>0</v>
      </c>
      <c r="HS84" s="64" t="s">
        <v>86</v>
      </c>
      <c r="HT84" s="64">
        <v>1.86</v>
      </c>
      <c r="HU84" s="64">
        <v>2.97</v>
      </c>
      <c r="HV84" s="64">
        <v>1.53</v>
      </c>
      <c r="HW84" s="64">
        <v>0</v>
      </c>
      <c r="HZ84" s="64" t="s">
        <v>86</v>
      </c>
      <c r="IA84" s="64">
        <v>2.12</v>
      </c>
      <c r="IB84" s="64">
        <v>3.73</v>
      </c>
      <c r="IC84" s="64">
        <v>1.55</v>
      </c>
      <c r="ID84" s="64">
        <v>0.64</v>
      </c>
      <c r="IG84" s="64" t="s">
        <v>86</v>
      </c>
      <c r="IH84" s="64">
        <v>2.57</v>
      </c>
      <c r="II84" s="64">
        <v>2.84</v>
      </c>
      <c r="IJ84" s="64">
        <v>2.0699999999999998</v>
      </c>
      <c r="IK84" s="64">
        <v>1.17</v>
      </c>
      <c r="IN84" s="64" t="s">
        <v>86</v>
      </c>
      <c r="IO84" s="64">
        <v>2.6</v>
      </c>
      <c r="IP84" s="64">
        <v>2</v>
      </c>
      <c r="IQ84" s="64">
        <v>3</v>
      </c>
      <c r="IR84" s="64">
        <v>1.86</v>
      </c>
    </row>
    <row r="85" spans="1:252"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c r="HL85" s="64" t="s">
        <v>87</v>
      </c>
      <c r="HM85" s="64">
        <v>0.69</v>
      </c>
      <c r="HN85" s="64">
        <v>0.26</v>
      </c>
      <c r="HO85" s="64">
        <v>0.44</v>
      </c>
      <c r="HP85" s="64">
        <v>0</v>
      </c>
      <c r="HS85" s="64" t="s">
        <v>87</v>
      </c>
      <c r="HT85" s="64">
        <v>0.96</v>
      </c>
      <c r="HU85" s="64">
        <v>0.14000000000000001</v>
      </c>
      <c r="HV85" s="64">
        <v>1.1299999999999999</v>
      </c>
      <c r="HW85" s="64">
        <v>1.76</v>
      </c>
      <c r="HZ85" s="64" t="s">
        <v>87</v>
      </c>
      <c r="IA85" s="64">
        <v>0.91</v>
      </c>
      <c r="IB85" s="64">
        <v>0.78</v>
      </c>
      <c r="IC85" s="64">
        <v>0.73</v>
      </c>
      <c r="ID85" s="64">
        <v>1.35</v>
      </c>
      <c r="IG85" s="64" t="s">
        <v>87</v>
      </c>
      <c r="IH85" s="64">
        <v>0.41</v>
      </c>
      <c r="II85" s="64">
        <v>0.53</v>
      </c>
      <c r="IJ85" s="64">
        <v>0.45</v>
      </c>
      <c r="IK85" s="64">
        <v>0</v>
      </c>
      <c r="IN85" s="64" t="s">
        <v>87</v>
      </c>
      <c r="IO85" s="64">
        <v>0.18</v>
      </c>
      <c r="IP85" s="64">
        <v>0.13</v>
      </c>
      <c r="IQ85" s="64">
        <v>0.03</v>
      </c>
      <c r="IR85" s="64">
        <v>0.24</v>
      </c>
    </row>
    <row r="86" spans="1:252"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c r="HL86" s="64" t="s">
        <v>88</v>
      </c>
      <c r="HM86" s="64">
        <v>7.0000000000000007E-2</v>
      </c>
      <c r="HN86" s="64">
        <v>0</v>
      </c>
      <c r="HO86" s="64">
        <v>0.11</v>
      </c>
      <c r="HP86" s="64">
        <v>0</v>
      </c>
      <c r="HS86" s="64" t="s">
        <v>88</v>
      </c>
      <c r="HT86" s="64">
        <v>0.79</v>
      </c>
      <c r="HU86" s="64">
        <v>2.44</v>
      </c>
      <c r="HV86" s="64">
        <v>0.18</v>
      </c>
      <c r="HW86" s="64">
        <v>0</v>
      </c>
      <c r="HZ86" s="64" t="s">
        <v>88</v>
      </c>
      <c r="IA86" s="64">
        <v>0.26</v>
      </c>
      <c r="IB86" s="64">
        <v>0.11</v>
      </c>
      <c r="IC86" s="64">
        <v>0.1</v>
      </c>
      <c r="ID86" s="64">
        <v>0</v>
      </c>
      <c r="IG86" s="64" t="s">
        <v>88</v>
      </c>
      <c r="IH86" s="64">
        <v>0.21</v>
      </c>
      <c r="II86" s="64">
        <v>0</v>
      </c>
      <c r="IJ86" s="64">
        <v>0.14000000000000001</v>
      </c>
      <c r="IK86" s="64">
        <v>0</v>
      </c>
      <c r="IN86" s="64" t="s">
        <v>88</v>
      </c>
      <c r="IO86" s="64">
        <v>0.04</v>
      </c>
      <c r="IP86" s="64">
        <v>0</v>
      </c>
      <c r="IQ86" s="64">
        <v>0.06</v>
      </c>
      <c r="IR86" s="64">
        <v>0</v>
      </c>
    </row>
    <row r="87" spans="1:252"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c r="HL87" s="64" t="s">
        <v>89</v>
      </c>
      <c r="HM87" s="64">
        <v>0.05</v>
      </c>
      <c r="HN87" s="64">
        <v>0</v>
      </c>
      <c r="HO87" s="64">
        <v>0</v>
      </c>
      <c r="HP87" s="64">
        <v>0.53</v>
      </c>
      <c r="HS87" s="64" t="s">
        <v>89</v>
      </c>
      <c r="HT87" s="64">
        <v>0.27</v>
      </c>
      <c r="HU87" s="64">
        <v>0.28999999999999998</v>
      </c>
      <c r="HV87" s="64">
        <v>0.19</v>
      </c>
      <c r="HW87" s="64">
        <v>0.83</v>
      </c>
      <c r="HZ87" s="64" t="s">
        <v>89</v>
      </c>
      <c r="IA87" s="64">
        <v>0.28000000000000003</v>
      </c>
      <c r="IB87" s="64">
        <v>0.1</v>
      </c>
      <c r="IC87" s="64">
        <v>0.16</v>
      </c>
      <c r="ID87" s="64">
        <v>0.49</v>
      </c>
      <c r="IG87" s="64" t="s">
        <v>89</v>
      </c>
      <c r="IH87" s="64">
        <v>0.16</v>
      </c>
      <c r="II87" s="64">
        <v>0.47</v>
      </c>
      <c r="IJ87" s="64">
        <v>0.1</v>
      </c>
      <c r="IK87" s="64">
        <v>0</v>
      </c>
      <c r="IN87" s="64" t="s">
        <v>89</v>
      </c>
      <c r="IO87" s="64">
        <v>0.28999999999999998</v>
      </c>
      <c r="IP87" s="64">
        <v>0.86</v>
      </c>
      <c r="IQ87" s="64">
        <v>7.0000000000000007E-2</v>
      </c>
      <c r="IR87" s="64">
        <v>0</v>
      </c>
    </row>
    <row r="88" spans="1:252"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c r="HL88" s="64" t="s">
        <v>90</v>
      </c>
      <c r="HM88" s="64">
        <v>0.71</v>
      </c>
      <c r="HN88" s="64">
        <v>0</v>
      </c>
      <c r="HO88" s="64">
        <v>0.31</v>
      </c>
      <c r="HP88" s="64">
        <v>5.69</v>
      </c>
      <c r="HS88" s="64" t="s">
        <v>90</v>
      </c>
      <c r="HT88" s="64">
        <v>0.69</v>
      </c>
      <c r="HU88" s="64">
        <v>0.37</v>
      </c>
      <c r="HV88" s="64">
        <v>0.15</v>
      </c>
      <c r="HW88" s="64">
        <v>5.03</v>
      </c>
      <c r="HZ88" s="64" t="s">
        <v>90</v>
      </c>
      <c r="IA88" s="64">
        <v>0.51</v>
      </c>
      <c r="IB88" s="64">
        <v>0</v>
      </c>
      <c r="IC88" s="64">
        <v>0.61</v>
      </c>
      <c r="ID88" s="64">
        <v>0.91</v>
      </c>
      <c r="IG88" s="64" t="s">
        <v>90</v>
      </c>
      <c r="IH88" s="64">
        <v>1.01</v>
      </c>
      <c r="II88" s="64">
        <v>0.38</v>
      </c>
      <c r="IJ88" s="64">
        <v>1.36</v>
      </c>
      <c r="IK88" s="64">
        <v>1.1000000000000001</v>
      </c>
      <c r="IN88" s="64" t="s">
        <v>90</v>
      </c>
      <c r="IO88" s="64">
        <v>0.63</v>
      </c>
      <c r="IP88" s="64">
        <v>0.53</v>
      </c>
      <c r="IQ88" s="64">
        <v>0.56999999999999995</v>
      </c>
      <c r="IR88" s="64">
        <v>1.24</v>
      </c>
    </row>
    <row r="89" spans="1:252"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c r="HL89" s="64" t="s">
        <v>91</v>
      </c>
      <c r="HM89" s="64">
        <v>1.1000000000000001</v>
      </c>
      <c r="HN89" s="64">
        <v>1.28</v>
      </c>
      <c r="HO89" s="64">
        <v>0.78</v>
      </c>
      <c r="HP89" s="64">
        <v>2.4</v>
      </c>
      <c r="HS89" s="64" t="s">
        <v>91</v>
      </c>
      <c r="HT89" s="64">
        <v>0.31</v>
      </c>
      <c r="HU89" s="64">
        <v>0.14000000000000001</v>
      </c>
      <c r="HV89" s="64">
        <v>0.2</v>
      </c>
      <c r="HW89" s="64">
        <v>1.61</v>
      </c>
      <c r="HZ89" s="64" t="s">
        <v>91</v>
      </c>
      <c r="IA89" s="64">
        <v>0.66</v>
      </c>
      <c r="IB89" s="64">
        <v>0.69</v>
      </c>
      <c r="IC89" s="64">
        <v>0.76</v>
      </c>
      <c r="ID89" s="64">
        <v>0</v>
      </c>
      <c r="IG89" s="64" t="s">
        <v>91</v>
      </c>
      <c r="IH89" s="64">
        <v>0.19</v>
      </c>
      <c r="II89" s="64">
        <v>0.28000000000000003</v>
      </c>
      <c r="IJ89" s="64">
        <v>0.05</v>
      </c>
      <c r="IK89" s="64">
        <v>0.47</v>
      </c>
      <c r="IN89" s="64" t="s">
        <v>91</v>
      </c>
      <c r="IO89" s="64">
        <v>0.67</v>
      </c>
      <c r="IP89" s="64">
        <v>0.18</v>
      </c>
      <c r="IQ89" s="64">
        <v>0.78</v>
      </c>
      <c r="IR89" s="64">
        <v>1.47</v>
      </c>
    </row>
    <row r="90" spans="1:252"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c r="HL90" s="64" t="s">
        <v>92</v>
      </c>
      <c r="HM90" s="64">
        <v>2.98</v>
      </c>
      <c r="HN90" s="64">
        <v>8.32</v>
      </c>
      <c r="HO90" s="64">
        <v>0.62</v>
      </c>
      <c r="HP90" s="64">
        <v>0</v>
      </c>
      <c r="HS90" s="64" t="s">
        <v>92</v>
      </c>
      <c r="HT90" s="64">
        <v>0.88</v>
      </c>
      <c r="HU90" s="64">
        <v>1.32</v>
      </c>
      <c r="HV90" s="64">
        <v>0.89</v>
      </c>
      <c r="HW90" s="64">
        <v>0</v>
      </c>
      <c r="HZ90" s="64" t="s">
        <v>92</v>
      </c>
      <c r="IA90" s="64">
        <v>1.54</v>
      </c>
      <c r="IB90" s="64">
        <v>4.99</v>
      </c>
      <c r="IC90" s="64">
        <v>0.49</v>
      </c>
      <c r="ID90" s="64">
        <v>0.49</v>
      </c>
      <c r="IG90" s="64" t="s">
        <v>92</v>
      </c>
      <c r="IH90" s="64">
        <v>2.27</v>
      </c>
      <c r="II90" s="64">
        <v>5.93</v>
      </c>
      <c r="IJ90" s="64">
        <v>1.43</v>
      </c>
      <c r="IK90" s="64">
        <v>1.46</v>
      </c>
      <c r="IN90" s="64" t="s">
        <v>92</v>
      </c>
      <c r="IO90" s="64">
        <v>1.1000000000000001</v>
      </c>
      <c r="IP90" s="64">
        <v>1.17</v>
      </c>
      <c r="IQ90" s="64">
        <v>0.85</v>
      </c>
      <c r="IR90" s="64">
        <v>2.77</v>
      </c>
    </row>
    <row r="91" spans="1:252"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c r="HL91" s="64" t="s">
        <v>93</v>
      </c>
      <c r="HM91" s="64">
        <v>0.2</v>
      </c>
      <c r="HN91" s="64">
        <v>0.49</v>
      </c>
      <c r="HO91" s="64">
        <v>0</v>
      </c>
      <c r="HP91" s="64">
        <v>0</v>
      </c>
      <c r="HS91" s="64" t="s">
        <v>93</v>
      </c>
      <c r="HT91" s="64">
        <v>0.47</v>
      </c>
      <c r="HU91" s="64">
        <v>1.1299999999999999</v>
      </c>
      <c r="HV91" s="64">
        <v>0.21</v>
      </c>
      <c r="HW91" s="64">
        <v>0</v>
      </c>
      <c r="HZ91" s="64" t="s">
        <v>93</v>
      </c>
      <c r="IA91" s="64">
        <v>0.66</v>
      </c>
      <c r="IB91" s="64">
        <v>0.49</v>
      </c>
      <c r="IC91" s="64">
        <v>0.68</v>
      </c>
      <c r="ID91" s="64">
        <v>0</v>
      </c>
      <c r="IG91" s="64" t="s">
        <v>93</v>
      </c>
      <c r="IH91" s="64">
        <v>0.13</v>
      </c>
      <c r="II91" s="64">
        <v>0.22</v>
      </c>
      <c r="IJ91" s="64">
        <v>0.08</v>
      </c>
      <c r="IK91" s="64">
        <v>0</v>
      </c>
      <c r="IN91" s="64" t="s">
        <v>93</v>
      </c>
      <c r="IO91" s="64">
        <v>0.19</v>
      </c>
      <c r="IP91" s="64">
        <v>0.64</v>
      </c>
      <c r="IQ91" s="64">
        <v>0.08</v>
      </c>
      <c r="IR91" s="64">
        <v>0</v>
      </c>
    </row>
    <row r="92" spans="1:252"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c r="HL92" s="64" t="s">
        <v>94</v>
      </c>
      <c r="HM92" s="64">
        <v>1.19</v>
      </c>
      <c r="HN92" s="64">
        <v>1.28</v>
      </c>
      <c r="HO92" s="64">
        <v>1.51</v>
      </c>
      <c r="HP92" s="64">
        <v>0</v>
      </c>
      <c r="HS92" s="64" t="s">
        <v>94</v>
      </c>
      <c r="HT92" s="64">
        <v>0.96</v>
      </c>
      <c r="HU92" s="64">
        <v>0.62</v>
      </c>
      <c r="HV92" s="64">
        <v>1.38</v>
      </c>
      <c r="HW92" s="64">
        <v>0</v>
      </c>
      <c r="HZ92" s="64" t="s">
        <v>94</v>
      </c>
      <c r="IA92" s="64">
        <v>0.21</v>
      </c>
      <c r="IB92" s="64">
        <v>0</v>
      </c>
      <c r="IC92" s="64">
        <v>0.21</v>
      </c>
      <c r="ID92" s="64">
        <v>0</v>
      </c>
      <c r="IG92" s="64" t="s">
        <v>94</v>
      </c>
      <c r="IH92" s="64">
        <v>1.18</v>
      </c>
      <c r="II92" s="64">
        <v>4.3099999999999996</v>
      </c>
      <c r="IJ92" s="64">
        <v>0.3</v>
      </c>
      <c r="IK92" s="64">
        <v>0.4</v>
      </c>
      <c r="IN92" s="64" t="s">
        <v>94</v>
      </c>
      <c r="IO92" s="64">
        <v>2.0299999999999998</v>
      </c>
      <c r="IP92" s="64">
        <v>4.1100000000000003</v>
      </c>
      <c r="IQ92" s="64">
        <v>0.84</v>
      </c>
      <c r="IR92" s="64">
        <v>2.5499999999999998</v>
      </c>
    </row>
    <row r="93" spans="1:252"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c r="HL93" s="64" t="s">
        <v>95</v>
      </c>
      <c r="HM93" s="64">
        <v>0.2</v>
      </c>
      <c r="HN93" s="64">
        <v>0.4</v>
      </c>
      <c r="HO93" s="64">
        <v>0.16</v>
      </c>
      <c r="HP93" s="64">
        <v>0</v>
      </c>
      <c r="HS93" s="64" t="s">
        <v>95</v>
      </c>
      <c r="HT93" s="64">
        <v>0.48</v>
      </c>
      <c r="HU93" s="64">
        <v>1.08</v>
      </c>
      <c r="HV93" s="64">
        <v>0.19</v>
      </c>
      <c r="HW93" s="64">
        <v>0</v>
      </c>
      <c r="HZ93" s="64" t="s">
        <v>95</v>
      </c>
      <c r="IA93" s="64">
        <v>0.59</v>
      </c>
      <c r="IB93" s="64">
        <v>0.98</v>
      </c>
      <c r="IC93" s="64">
        <v>0.11</v>
      </c>
      <c r="ID93" s="64">
        <v>0</v>
      </c>
      <c r="IG93" s="64" t="s">
        <v>95</v>
      </c>
      <c r="IH93" s="64">
        <v>0.39</v>
      </c>
      <c r="II93" s="64">
        <v>1.84</v>
      </c>
      <c r="IJ93" s="64">
        <v>0</v>
      </c>
      <c r="IK93" s="64">
        <v>0</v>
      </c>
      <c r="IN93" s="64" t="s">
        <v>95</v>
      </c>
      <c r="IO93" s="64">
        <v>0</v>
      </c>
      <c r="IP93" s="64">
        <v>0</v>
      </c>
      <c r="IQ93" s="64">
        <v>0</v>
      </c>
      <c r="IR93" s="64">
        <v>0</v>
      </c>
    </row>
    <row r="94" spans="1:252"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c r="HL94" s="64" t="s">
        <v>96</v>
      </c>
      <c r="HM94" s="64">
        <v>2.76</v>
      </c>
      <c r="HN94" s="64">
        <v>6.58</v>
      </c>
      <c r="HO94" s="64">
        <v>1.26</v>
      </c>
      <c r="HP94" s="64">
        <v>0</v>
      </c>
      <c r="HS94" s="64" t="s">
        <v>96</v>
      </c>
      <c r="HT94" s="64">
        <v>5.51</v>
      </c>
      <c r="HU94" s="64">
        <v>8.6300000000000008</v>
      </c>
      <c r="HV94" s="64">
        <v>5.27</v>
      </c>
      <c r="HW94" s="64">
        <v>0</v>
      </c>
      <c r="HZ94" s="64" t="s">
        <v>96</v>
      </c>
      <c r="IA94" s="64">
        <v>4.18</v>
      </c>
      <c r="IB94" s="64">
        <v>11.29</v>
      </c>
      <c r="IC94" s="64">
        <v>2.4500000000000002</v>
      </c>
      <c r="ID94" s="64">
        <v>0.71</v>
      </c>
      <c r="IG94" s="64" t="s">
        <v>96</v>
      </c>
      <c r="IH94" s="64">
        <v>5.13</v>
      </c>
      <c r="II94" s="64">
        <v>11.08</v>
      </c>
      <c r="IJ94" s="64">
        <v>3.41</v>
      </c>
      <c r="IK94" s="64">
        <v>1.27</v>
      </c>
      <c r="IN94" s="64" t="s">
        <v>96</v>
      </c>
      <c r="IO94" s="64">
        <v>3.73</v>
      </c>
      <c r="IP94" s="64">
        <v>9.85</v>
      </c>
      <c r="IQ94" s="64">
        <v>2.2599999999999998</v>
      </c>
      <c r="IR94" s="64">
        <v>1.04</v>
      </c>
    </row>
    <row r="95" spans="1:252"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c r="HL95" s="64" t="s">
        <v>97</v>
      </c>
      <c r="HM95" s="64">
        <v>0.05</v>
      </c>
      <c r="HN95" s="64">
        <v>0</v>
      </c>
      <c r="HO95" s="64">
        <v>0</v>
      </c>
      <c r="HP95" s="64">
        <v>0</v>
      </c>
      <c r="HS95" s="64" t="s">
        <v>97</v>
      </c>
      <c r="HT95" s="64">
        <v>0.16</v>
      </c>
      <c r="HU95" s="64">
        <v>0.13</v>
      </c>
      <c r="HV95" s="64">
        <v>0.22</v>
      </c>
      <c r="HW95" s="64">
        <v>0</v>
      </c>
      <c r="HZ95" s="64" t="s">
        <v>97</v>
      </c>
      <c r="IA95" s="64">
        <v>0.39</v>
      </c>
      <c r="IB95" s="64">
        <v>0.46</v>
      </c>
      <c r="IC95" s="64">
        <v>0.3</v>
      </c>
      <c r="ID95" s="64">
        <v>1.1000000000000001</v>
      </c>
      <c r="IG95" s="64" t="s">
        <v>97</v>
      </c>
      <c r="IH95" s="64">
        <v>0.27</v>
      </c>
      <c r="II95" s="64">
        <v>0</v>
      </c>
      <c r="IJ95" s="64">
        <v>0.03</v>
      </c>
      <c r="IK95" s="64">
        <v>1.35</v>
      </c>
      <c r="IN95" s="64" t="s">
        <v>97</v>
      </c>
      <c r="IO95" s="64">
        <v>0.12</v>
      </c>
      <c r="IP95" s="64">
        <v>0</v>
      </c>
      <c r="IQ95" s="64">
        <v>0.13</v>
      </c>
      <c r="IR95" s="64">
        <v>0</v>
      </c>
    </row>
    <row r="96" spans="1:252"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c r="HL96" s="64" t="s">
        <v>98</v>
      </c>
      <c r="HM96" s="64">
        <v>0.65</v>
      </c>
      <c r="HN96" s="64">
        <v>2.0299999999999998</v>
      </c>
      <c r="HO96" s="64">
        <v>0</v>
      </c>
      <c r="HP96" s="64">
        <v>0</v>
      </c>
      <c r="HS96" s="64" t="s">
        <v>98</v>
      </c>
      <c r="HT96" s="64">
        <v>2.61</v>
      </c>
      <c r="HU96" s="64">
        <v>8.75</v>
      </c>
      <c r="HV96" s="64">
        <v>0.15</v>
      </c>
      <c r="HW96" s="64">
        <v>0</v>
      </c>
      <c r="HZ96" s="64" t="s">
        <v>98</v>
      </c>
      <c r="IA96" s="64">
        <v>0.36</v>
      </c>
      <c r="IB96" s="64">
        <v>0.83</v>
      </c>
      <c r="IC96" s="64">
        <v>0.18</v>
      </c>
      <c r="ID96" s="64">
        <v>0.47</v>
      </c>
      <c r="IG96" s="64" t="s">
        <v>98</v>
      </c>
      <c r="IH96" s="64">
        <v>0.2</v>
      </c>
      <c r="II96" s="64">
        <v>0.53</v>
      </c>
      <c r="IJ96" s="64">
        <v>0.09</v>
      </c>
      <c r="IK96" s="64">
        <v>0</v>
      </c>
      <c r="IN96" s="64" t="s">
        <v>98</v>
      </c>
      <c r="IO96" s="64">
        <v>0.1</v>
      </c>
      <c r="IP96" s="64">
        <v>0.12</v>
      </c>
      <c r="IQ96" s="64">
        <v>0.04</v>
      </c>
      <c r="IR96" s="64">
        <v>0</v>
      </c>
    </row>
    <row r="97" spans="1:252"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c r="HL97" s="64" t="s">
        <v>99</v>
      </c>
      <c r="HM97" s="64">
        <v>0</v>
      </c>
      <c r="HN97" s="64">
        <v>0</v>
      </c>
      <c r="HO97" s="64">
        <v>0</v>
      </c>
      <c r="HP97" s="64">
        <v>0</v>
      </c>
      <c r="HS97" s="64" t="s">
        <v>99</v>
      </c>
      <c r="HT97" s="64">
        <v>7.0000000000000007E-2</v>
      </c>
      <c r="HU97" s="64">
        <v>0.14000000000000001</v>
      </c>
      <c r="HV97" s="64">
        <v>0</v>
      </c>
      <c r="HW97" s="64">
        <v>0</v>
      </c>
      <c r="HZ97" s="64" t="s">
        <v>99</v>
      </c>
      <c r="IA97" s="64">
        <v>0.13</v>
      </c>
      <c r="IB97" s="64">
        <v>0</v>
      </c>
      <c r="IC97" s="64">
        <v>0.1</v>
      </c>
      <c r="ID97" s="64">
        <v>0</v>
      </c>
      <c r="IG97" s="64" t="s">
        <v>99</v>
      </c>
      <c r="IH97" s="64">
        <v>0.1</v>
      </c>
      <c r="II97" s="64">
        <v>0</v>
      </c>
      <c r="IJ97" s="64">
        <v>0.06</v>
      </c>
      <c r="IK97" s="64">
        <v>0</v>
      </c>
      <c r="IN97" s="64" t="s">
        <v>99</v>
      </c>
      <c r="IO97" s="64">
        <v>0.12</v>
      </c>
      <c r="IP97" s="64">
        <v>0</v>
      </c>
      <c r="IQ97" s="64">
        <v>7.0000000000000007E-2</v>
      </c>
      <c r="IR97" s="64">
        <v>0.14000000000000001</v>
      </c>
    </row>
    <row r="98" spans="1:252"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c r="HL98" s="64" t="s">
        <v>100</v>
      </c>
      <c r="HM98" s="64">
        <v>0.46</v>
      </c>
      <c r="HN98" s="64">
        <v>0.47</v>
      </c>
      <c r="HO98" s="64">
        <v>0.6</v>
      </c>
      <c r="HP98" s="64">
        <v>0</v>
      </c>
      <c r="HS98" s="64" t="s">
        <v>100</v>
      </c>
      <c r="HT98" s="64">
        <v>0.41</v>
      </c>
      <c r="HU98" s="64">
        <v>0.57999999999999996</v>
      </c>
      <c r="HV98" s="64">
        <v>0.37</v>
      </c>
      <c r="HW98" s="64">
        <v>0</v>
      </c>
      <c r="HZ98" s="64" t="s">
        <v>100</v>
      </c>
      <c r="IA98" s="64">
        <v>0.18</v>
      </c>
      <c r="IB98" s="64">
        <v>0</v>
      </c>
      <c r="IC98" s="64">
        <v>7.0000000000000007E-2</v>
      </c>
      <c r="ID98" s="64">
        <v>0.83</v>
      </c>
      <c r="IG98" s="64" t="s">
        <v>100</v>
      </c>
      <c r="IH98" s="64">
        <v>0.22</v>
      </c>
      <c r="II98" s="64">
        <v>0</v>
      </c>
      <c r="IJ98" s="64">
        <v>0.34</v>
      </c>
      <c r="IK98" s="64">
        <v>0</v>
      </c>
      <c r="IN98" s="64" t="s">
        <v>100</v>
      </c>
      <c r="IO98" s="64">
        <v>0.28999999999999998</v>
      </c>
      <c r="IP98" s="64">
        <v>0</v>
      </c>
      <c r="IQ98" s="64">
        <v>0.47</v>
      </c>
      <c r="IR98" s="64">
        <v>0.16</v>
      </c>
    </row>
    <row r="99" spans="1:252"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c r="HL99" s="64" t="s">
        <v>101</v>
      </c>
      <c r="HM99" s="64">
        <v>1.57</v>
      </c>
      <c r="HN99" s="64">
        <v>0.33</v>
      </c>
      <c r="HO99" s="64">
        <v>2.67</v>
      </c>
      <c r="HP99" s="64">
        <v>0</v>
      </c>
      <c r="HS99" s="64" t="s">
        <v>101</v>
      </c>
      <c r="HT99" s="64">
        <v>1.1599999999999999</v>
      </c>
      <c r="HU99" s="64">
        <v>0.22</v>
      </c>
      <c r="HV99" s="64">
        <v>1.84</v>
      </c>
      <c r="HW99" s="64">
        <v>0</v>
      </c>
      <c r="HZ99" s="64" t="s">
        <v>101</v>
      </c>
      <c r="IA99" s="64">
        <v>1.6</v>
      </c>
      <c r="IB99" s="64">
        <v>2.2000000000000002</v>
      </c>
      <c r="IC99" s="64">
        <v>1.81</v>
      </c>
      <c r="ID99" s="64">
        <v>0</v>
      </c>
      <c r="IG99" s="64" t="s">
        <v>101</v>
      </c>
      <c r="IH99" s="64">
        <v>2.0499999999999998</v>
      </c>
      <c r="II99" s="64">
        <v>2.2799999999999998</v>
      </c>
      <c r="IJ99" s="64">
        <v>2.4900000000000002</v>
      </c>
      <c r="IK99" s="64">
        <v>0</v>
      </c>
      <c r="IN99" s="64" t="s">
        <v>101</v>
      </c>
      <c r="IO99" s="64">
        <v>0.94</v>
      </c>
      <c r="IP99" s="64">
        <v>1.33</v>
      </c>
      <c r="IQ99" s="64">
        <v>0.95</v>
      </c>
      <c r="IR99" s="64">
        <v>0</v>
      </c>
    </row>
    <row r="100" spans="1:252"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c r="HL100" s="64" t="s">
        <v>102</v>
      </c>
      <c r="HM100" s="64">
        <v>1.25</v>
      </c>
      <c r="HN100" s="64">
        <v>0.82</v>
      </c>
      <c r="HO100" s="64">
        <v>1.38</v>
      </c>
      <c r="HP100" s="64">
        <v>1.43</v>
      </c>
      <c r="HS100" s="64" t="s">
        <v>102</v>
      </c>
      <c r="HT100" s="64">
        <v>1.23</v>
      </c>
      <c r="HU100" s="64">
        <v>0.9</v>
      </c>
      <c r="HV100" s="64">
        <v>1.07</v>
      </c>
      <c r="HW100" s="64">
        <v>3.43</v>
      </c>
      <c r="HZ100" s="64" t="s">
        <v>102</v>
      </c>
      <c r="IA100" s="64">
        <v>1.52</v>
      </c>
      <c r="IB100" s="64">
        <v>0.4</v>
      </c>
      <c r="IC100" s="64">
        <v>1.05</v>
      </c>
      <c r="ID100" s="64">
        <v>7.5</v>
      </c>
      <c r="IG100" s="64" t="s">
        <v>102</v>
      </c>
      <c r="IH100" s="64">
        <v>1.4</v>
      </c>
      <c r="II100" s="64">
        <v>1</v>
      </c>
      <c r="IJ100" s="64">
        <v>1.96</v>
      </c>
      <c r="IK100" s="64">
        <v>0.24</v>
      </c>
      <c r="IN100" s="64" t="s">
        <v>102</v>
      </c>
      <c r="IO100" s="64">
        <v>1.1000000000000001</v>
      </c>
      <c r="IP100" s="64">
        <v>0.7</v>
      </c>
      <c r="IQ100" s="64">
        <v>1.24</v>
      </c>
      <c r="IR100" s="64">
        <v>0</v>
      </c>
    </row>
    <row r="101" spans="1:252"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c r="HL101" s="64" t="s">
        <v>103</v>
      </c>
      <c r="HM101" s="64">
        <v>0</v>
      </c>
      <c r="HN101" s="64">
        <v>0</v>
      </c>
      <c r="HO101" s="64">
        <v>0</v>
      </c>
      <c r="HP101" s="64">
        <v>0</v>
      </c>
      <c r="HS101" s="64" t="s">
        <v>103</v>
      </c>
      <c r="HT101" s="64">
        <v>0.1</v>
      </c>
      <c r="HU101" s="64">
        <v>0</v>
      </c>
      <c r="HV101" s="64">
        <v>0.17</v>
      </c>
      <c r="HW101" s="64">
        <v>0</v>
      </c>
      <c r="HZ101" s="64" t="s">
        <v>103</v>
      </c>
      <c r="IA101" s="64">
        <v>0.05</v>
      </c>
      <c r="IB101" s="64">
        <v>0</v>
      </c>
      <c r="IC101" s="64">
        <v>0.08</v>
      </c>
      <c r="ID101" s="64">
        <v>0</v>
      </c>
      <c r="IG101" s="64" t="s">
        <v>103</v>
      </c>
      <c r="IH101" s="64">
        <v>0.02</v>
      </c>
      <c r="II101" s="64">
        <v>0</v>
      </c>
      <c r="IJ101" s="64">
        <v>0.04</v>
      </c>
      <c r="IK101" s="64">
        <v>0</v>
      </c>
      <c r="IN101" s="64" t="s">
        <v>103</v>
      </c>
      <c r="IO101" s="64">
        <v>0.13</v>
      </c>
      <c r="IP101" s="64">
        <v>0.14000000000000001</v>
      </c>
      <c r="IQ101" s="64">
        <v>0.16</v>
      </c>
      <c r="IR101" s="64">
        <v>0</v>
      </c>
    </row>
    <row r="102" spans="1:252"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c r="HL102" s="64" t="s">
        <v>104</v>
      </c>
      <c r="HM102" s="64">
        <v>0.45</v>
      </c>
      <c r="HN102" s="64">
        <v>1.08</v>
      </c>
      <c r="HO102" s="64">
        <v>0.16</v>
      </c>
      <c r="HP102" s="64">
        <v>0</v>
      </c>
      <c r="HS102" s="64" t="s">
        <v>104</v>
      </c>
      <c r="HT102" s="64">
        <v>0.75</v>
      </c>
      <c r="HU102" s="64">
        <v>1.37</v>
      </c>
      <c r="HV102" s="64">
        <v>0.53</v>
      </c>
      <c r="HW102" s="64">
        <v>0</v>
      </c>
      <c r="HZ102" s="64" t="s">
        <v>104</v>
      </c>
      <c r="IA102" s="64">
        <v>0.28000000000000003</v>
      </c>
      <c r="IB102" s="64">
        <v>0</v>
      </c>
      <c r="IC102" s="64">
        <v>0.24</v>
      </c>
      <c r="ID102" s="64">
        <v>1.42</v>
      </c>
      <c r="IG102" s="64" t="s">
        <v>104</v>
      </c>
      <c r="IH102" s="64">
        <v>0.43</v>
      </c>
      <c r="II102" s="64">
        <v>0.72</v>
      </c>
      <c r="IJ102" s="64">
        <v>0.21</v>
      </c>
      <c r="IK102" s="64">
        <v>0.83</v>
      </c>
      <c r="IN102" s="64" t="s">
        <v>104</v>
      </c>
      <c r="IO102" s="64">
        <v>2.31</v>
      </c>
      <c r="IP102" s="64">
        <v>8</v>
      </c>
      <c r="IQ102" s="64">
        <v>0.44</v>
      </c>
      <c r="IR102" s="64">
        <v>0.89</v>
      </c>
    </row>
    <row r="103" spans="1:252"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c r="HL103" s="64" t="s">
        <v>105</v>
      </c>
      <c r="HM103" s="64">
        <v>2.5299999999999998</v>
      </c>
      <c r="HN103" s="64">
        <v>1.1200000000000001</v>
      </c>
      <c r="HO103" s="64">
        <v>3.77</v>
      </c>
      <c r="HP103" s="64">
        <v>0.63</v>
      </c>
      <c r="HS103" s="64" t="s">
        <v>105</v>
      </c>
      <c r="HT103" s="64">
        <v>1.77</v>
      </c>
      <c r="HU103" s="64">
        <v>0.77</v>
      </c>
      <c r="HV103" s="64">
        <v>2.5099999999999998</v>
      </c>
      <c r="HW103" s="64">
        <v>0.36</v>
      </c>
      <c r="HZ103" s="64" t="s">
        <v>105</v>
      </c>
      <c r="IA103" s="64">
        <v>2</v>
      </c>
      <c r="IB103" s="64">
        <v>1.04</v>
      </c>
      <c r="IC103" s="64">
        <v>2.63</v>
      </c>
      <c r="ID103" s="64">
        <v>1.66</v>
      </c>
      <c r="IG103" s="64" t="s">
        <v>105</v>
      </c>
      <c r="IH103" s="64">
        <v>3.25</v>
      </c>
      <c r="II103" s="64">
        <v>1.7</v>
      </c>
      <c r="IJ103" s="64">
        <v>4.1500000000000004</v>
      </c>
      <c r="IK103" s="64">
        <v>2.2000000000000002</v>
      </c>
      <c r="IN103" s="64" t="s">
        <v>105</v>
      </c>
      <c r="IO103" s="64">
        <v>2.08</v>
      </c>
      <c r="IP103" s="64">
        <v>0.66</v>
      </c>
      <c r="IQ103" s="64">
        <v>2.91</v>
      </c>
      <c r="IR103" s="64">
        <v>1.1299999999999999</v>
      </c>
    </row>
    <row r="104" spans="1:252"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c r="HL104" s="64" t="s">
        <v>106</v>
      </c>
      <c r="HM104" s="64">
        <v>4.24</v>
      </c>
      <c r="HN104" s="64">
        <v>9.75</v>
      </c>
      <c r="HO104" s="64">
        <v>1.76</v>
      </c>
      <c r="HP104" s="64">
        <v>0.94</v>
      </c>
      <c r="HS104" s="64" t="s">
        <v>106</v>
      </c>
      <c r="HT104" s="64">
        <v>1.61</v>
      </c>
      <c r="HU104" s="64">
        <v>2.4700000000000002</v>
      </c>
      <c r="HV104" s="64">
        <v>1.2</v>
      </c>
      <c r="HW104" s="64">
        <v>2.4</v>
      </c>
      <c r="HZ104" s="64" t="s">
        <v>106</v>
      </c>
      <c r="IA104" s="64">
        <v>2.58</v>
      </c>
      <c r="IB104" s="64">
        <v>4.1100000000000003</v>
      </c>
      <c r="IC104" s="64">
        <v>1.7</v>
      </c>
      <c r="ID104" s="64">
        <v>2.87</v>
      </c>
      <c r="IG104" s="64" t="s">
        <v>106</v>
      </c>
      <c r="IH104" s="64">
        <v>1.62</v>
      </c>
      <c r="II104" s="64">
        <v>2.75</v>
      </c>
      <c r="IJ104" s="64">
        <v>1.17</v>
      </c>
      <c r="IK104" s="64">
        <v>0.55000000000000004</v>
      </c>
      <c r="IN104" s="64" t="s">
        <v>106</v>
      </c>
      <c r="IO104" s="64">
        <v>1.26</v>
      </c>
      <c r="IP104" s="64">
        <v>2.85</v>
      </c>
      <c r="IQ104" s="64">
        <v>0.65</v>
      </c>
      <c r="IR104" s="64">
        <v>1.05</v>
      </c>
    </row>
    <row r="105" spans="1:252"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c r="HL105" s="64" t="s">
        <v>107</v>
      </c>
      <c r="HM105" s="64">
        <v>0</v>
      </c>
      <c r="HN105" s="64">
        <v>0</v>
      </c>
      <c r="HO105" s="64">
        <v>0</v>
      </c>
      <c r="HP105" s="64">
        <v>0</v>
      </c>
      <c r="HS105" s="64" t="s">
        <v>107</v>
      </c>
      <c r="HT105" s="64">
        <v>0.24</v>
      </c>
      <c r="HU105" s="64">
        <v>0.12</v>
      </c>
      <c r="HV105" s="64">
        <v>0.2</v>
      </c>
      <c r="HW105" s="64">
        <v>0</v>
      </c>
      <c r="HZ105" s="64" t="s">
        <v>107</v>
      </c>
      <c r="IA105" s="64">
        <v>0.03</v>
      </c>
      <c r="IB105" s="64">
        <v>0</v>
      </c>
      <c r="IC105" s="64">
        <v>0</v>
      </c>
      <c r="ID105" s="64">
        <v>0.3</v>
      </c>
      <c r="IG105" s="64" t="s">
        <v>107</v>
      </c>
      <c r="IH105" s="64">
        <v>0.16</v>
      </c>
      <c r="II105" s="64">
        <v>0.42</v>
      </c>
      <c r="IJ105" s="64">
        <v>0.06</v>
      </c>
      <c r="IK105" s="64">
        <v>0</v>
      </c>
      <c r="IN105" s="64" t="s">
        <v>107</v>
      </c>
      <c r="IO105" s="64">
        <v>0.34</v>
      </c>
      <c r="IP105" s="64">
        <v>0.16</v>
      </c>
      <c r="IQ105" s="64">
        <v>0.53</v>
      </c>
      <c r="IR105" s="64">
        <v>0</v>
      </c>
    </row>
    <row r="106" spans="1:252"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c r="HL106" s="64" t="s">
        <v>108</v>
      </c>
      <c r="HM106" s="64">
        <v>0.26</v>
      </c>
      <c r="HN106" s="64">
        <v>0.68</v>
      </c>
      <c r="HO106" s="64">
        <v>0.09</v>
      </c>
      <c r="HP106" s="64">
        <v>0</v>
      </c>
      <c r="HS106" s="64" t="s">
        <v>108</v>
      </c>
      <c r="HT106" s="64">
        <v>0.14000000000000001</v>
      </c>
      <c r="HU106" s="64">
        <v>0.49</v>
      </c>
      <c r="HV106" s="64">
        <v>0</v>
      </c>
      <c r="HW106" s="64">
        <v>0</v>
      </c>
      <c r="HZ106" s="64" t="s">
        <v>108</v>
      </c>
      <c r="IA106" s="64">
        <v>0</v>
      </c>
      <c r="IB106" s="64">
        <v>0</v>
      </c>
      <c r="IC106" s="64">
        <v>0</v>
      </c>
      <c r="ID106" s="64">
        <v>0</v>
      </c>
      <c r="IG106" s="64" t="s">
        <v>108</v>
      </c>
      <c r="IH106" s="64">
        <v>0.08</v>
      </c>
      <c r="II106" s="64">
        <v>0</v>
      </c>
      <c r="IJ106" s="64">
        <v>0.06</v>
      </c>
      <c r="IK106" s="64">
        <v>0</v>
      </c>
      <c r="IN106" s="64" t="s">
        <v>108</v>
      </c>
      <c r="IO106" s="64">
        <v>0.16</v>
      </c>
      <c r="IP106" s="64">
        <v>0.2</v>
      </c>
      <c r="IQ106" s="64">
        <v>0.2</v>
      </c>
      <c r="IR106" s="64">
        <v>0</v>
      </c>
    </row>
    <row r="107" spans="1:252"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c r="HL107" s="64" t="s">
        <v>109</v>
      </c>
      <c r="HM107" s="64">
        <v>0.09</v>
      </c>
      <c r="HN107" s="64">
        <v>0</v>
      </c>
      <c r="HO107" s="64">
        <v>0.16</v>
      </c>
      <c r="HP107" s="64">
        <v>0</v>
      </c>
      <c r="HS107" s="64" t="s">
        <v>109</v>
      </c>
      <c r="HT107" s="64">
        <v>0</v>
      </c>
      <c r="HU107" s="64">
        <v>0</v>
      </c>
      <c r="HV107" s="64">
        <v>0</v>
      </c>
      <c r="HW107" s="64">
        <v>0</v>
      </c>
      <c r="HZ107" s="64" t="s">
        <v>109</v>
      </c>
      <c r="IA107" s="64">
        <v>0.2</v>
      </c>
      <c r="IB107" s="64">
        <v>0</v>
      </c>
      <c r="IC107" s="64">
        <v>0.35</v>
      </c>
      <c r="ID107" s="64">
        <v>0</v>
      </c>
      <c r="IG107" s="64" t="s">
        <v>109</v>
      </c>
      <c r="IH107" s="64">
        <v>0.09</v>
      </c>
      <c r="II107" s="64">
        <v>0.25</v>
      </c>
      <c r="IJ107" s="64">
        <v>0.06</v>
      </c>
      <c r="IK107" s="64">
        <v>0</v>
      </c>
      <c r="IN107" s="64" t="s">
        <v>109</v>
      </c>
      <c r="IO107" s="64">
        <v>0.16</v>
      </c>
      <c r="IP107" s="64">
        <v>0</v>
      </c>
      <c r="IQ107" s="64">
        <v>0.12</v>
      </c>
      <c r="IR107" s="64">
        <v>0</v>
      </c>
    </row>
    <row r="108" spans="1:252"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c r="HL108" s="64" t="s">
        <v>110</v>
      </c>
      <c r="HM108" s="64">
        <v>0.18</v>
      </c>
      <c r="HN108" s="64">
        <v>0.09</v>
      </c>
      <c r="HO108" s="64">
        <v>0.21</v>
      </c>
      <c r="HP108" s="64">
        <v>0</v>
      </c>
      <c r="HS108" s="64" t="s">
        <v>110</v>
      </c>
      <c r="HT108" s="64">
        <v>0</v>
      </c>
      <c r="HU108" s="64">
        <v>0</v>
      </c>
      <c r="HV108" s="64">
        <v>0</v>
      </c>
      <c r="HW108" s="64">
        <v>0</v>
      </c>
      <c r="HZ108" s="64" t="s">
        <v>110</v>
      </c>
      <c r="IA108" s="64">
        <v>0.22</v>
      </c>
      <c r="IB108" s="64">
        <v>0</v>
      </c>
      <c r="IC108" s="64">
        <v>0.05</v>
      </c>
      <c r="ID108" s="64">
        <v>1.91</v>
      </c>
      <c r="IG108" s="64" t="s">
        <v>110</v>
      </c>
      <c r="IH108" s="64">
        <v>0.26</v>
      </c>
      <c r="II108" s="64">
        <v>0.95</v>
      </c>
      <c r="IJ108" s="64">
        <v>0.05</v>
      </c>
      <c r="IK108" s="64">
        <v>0.22</v>
      </c>
      <c r="IN108" s="64" t="s">
        <v>110</v>
      </c>
      <c r="IO108" s="64">
        <v>0.44</v>
      </c>
      <c r="IP108" s="64">
        <v>0</v>
      </c>
      <c r="IQ108" s="64">
        <v>0.53</v>
      </c>
      <c r="IR108" s="64">
        <v>1.1000000000000001</v>
      </c>
    </row>
    <row r="109" spans="1:252"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c r="HL109" s="64" t="s">
        <v>111</v>
      </c>
      <c r="HM109" s="64">
        <v>0.04</v>
      </c>
      <c r="HN109" s="64">
        <v>0</v>
      </c>
      <c r="HO109" s="64">
        <v>0</v>
      </c>
      <c r="HP109" s="64">
        <v>0.37</v>
      </c>
      <c r="HS109" s="64" t="s">
        <v>111</v>
      </c>
      <c r="HT109" s="64">
        <v>0.4</v>
      </c>
      <c r="HU109" s="64">
        <v>0.46</v>
      </c>
      <c r="HV109" s="64">
        <v>0.48</v>
      </c>
      <c r="HW109" s="64">
        <v>0</v>
      </c>
      <c r="HZ109" s="64" t="s">
        <v>111</v>
      </c>
      <c r="IA109" s="64">
        <v>0.14000000000000001</v>
      </c>
      <c r="IB109" s="64">
        <v>0.3</v>
      </c>
      <c r="IC109" s="64">
        <v>0.12</v>
      </c>
      <c r="ID109" s="64">
        <v>0</v>
      </c>
      <c r="IG109" s="64" t="s">
        <v>111</v>
      </c>
      <c r="IH109" s="64">
        <v>0.15</v>
      </c>
      <c r="II109" s="64">
        <v>0.72</v>
      </c>
      <c r="IJ109" s="64">
        <v>0</v>
      </c>
      <c r="IK109" s="64">
        <v>0</v>
      </c>
      <c r="IN109" s="64" t="s">
        <v>111</v>
      </c>
      <c r="IO109" s="64">
        <v>0.03</v>
      </c>
      <c r="IP109" s="64">
        <v>0</v>
      </c>
      <c r="IQ109" s="64">
        <v>0</v>
      </c>
      <c r="IR109" s="64">
        <v>0</v>
      </c>
    </row>
    <row r="110" spans="1:252"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c r="HL110" s="64" t="s">
        <v>112</v>
      </c>
      <c r="HM110" s="64">
        <v>0.26</v>
      </c>
      <c r="HN110" s="64">
        <v>0.56000000000000005</v>
      </c>
      <c r="HO110" s="64">
        <v>0.16</v>
      </c>
      <c r="HP110" s="64">
        <v>0</v>
      </c>
      <c r="HS110" s="64" t="s">
        <v>112</v>
      </c>
      <c r="HT110" s="64">
        <v>0.26</v>
      </c>
      <c r="HU110" s="64">
        <v>0.25</v>
      </c>
      <c r="HV110" s="64">
        <v>0.34</v>
      </c>
      <c r="HW110" s="64">
        <v>0</v>
      </c>
      <c r="HZ110" s="64" t="s">
        <v>112</v>
      </c>
      <c r="IA110" s="64">
        <v>0.19</v>
      </c>
      <c r="IB110" s="64">
        <v>0.43</v>
      </c>
      <c r="IC110" s="64">
        <v>0.15</v>
      </c>
      <c r="ID110" s="64">
        <v>0</v>
      </c>
      <c r="IG110" s="64" t="s">
        <v>112</v>
      </c>
      <c r="IH110" s="64">
        <v>0.32</v>
      </c>
      <c r="II110" s="64">
        <v>0.98</v>
      </c>
      <c r="IJ110" s="64">
        <v>0.19</v>
      </c>
      <c r="IK110" s="64">
        <v>0</v>
      </c>
      <c r="IN110" s="64" t="s">
        <v>112</v>
      </c>
      <c r="IO110" s="64">
        <v>0.04</v>
      </c>
      <c r="IP110" s="64">
        <v>0.17</v>
      </c>
      <c r="IQ110" s="64">
        <v>0</v>
      </c>
      <c r="IR110" s="64">
        <v>0</v>
      </c>
    </row>
    <row r="111" spans="1:252"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c r="HL111" s="64" t="s">
        <v>113</v>
      </c>
      <c r="HM111" s="64">
        <v>0.71</v>
      </c>
      <c r="HN111" s="64">
        <v>0.68</v>
      </c>
      <c r="HO111" s="64">
        <v>0.9</v>
      </c>
      <c r="HP111" s="64">
        <v>0</v>
      </c>
      <c r="HS111" s="64" t="s">
        <v>113</v>
      </c>
      <c r="HT111" s="64">
        <v>0.88</v>
      </c>
      <c r="HU111" s="64">
        <v>0.32</v>
      </c>
      <c r="HV111" s="64">
        <v>1.1599999999999999</v>
      </c>
      <c r="HW111" s="64">
        <v>1.41</v>
      </c>
      <c r="HZ111" s="64" t="s">
        <v>113</v>
      </c>
      <c r="IA111" s="64">
        <v>0.76</v>
      </c>
      <c r="IB111" s="64">
        <v>0.91</v>
      </c>
      <c r="IC111" s="64">
        <v>0.84</v>
      </c>
      <c r="ID111" s="64">
        <v>0.27</v>
      </c>
      <c r="IG111" s="64" t="s">
        <v>113</v>
      </c>
      <c r="IH111" s="64">
        <v>0.3</v>
      </c>
      <c r="II111" s="64">
        <v>0.13</v>
      </c>
      <c r="IJ111" s="64">
        <v>0.4</v>
      </c>
      <c r="IK111" s="64">
        <v>0</v>
      </c>
      <c r="IN111" s="64" t="s">
        <v>113</v>
      </c>
      <c r="IO111" s="64">
        <v>0.65</v>
      </c>
      <c r="IP111" s="64">
        <v>0.39</v>
      </c>
      <c r="IQ111" s="64">
        <v>0.88</v>
      </c>
      <c r="IR111" s="64">
        <v>0</v>
      </c>
    </row>
    <row r="112" spans="1:252"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c r="HL112" s="64" t="s">
        <v>114</v>
      </c>
      <c r="HM112" s="64">
        <v>0.12</v>
      </c>
      <c r="HN112" s="64">
        <v>0</v>
      </c>
      <c r="HO112" s="64">
        <v>0.22</v>
      </c>
      <c r="HP112" s="64">
        <v>0</v>
      </c>
      <c r="HS112" s="64" t="s">
        <v>114</v>
      </c>
      <c r="HT112" s="64">
        <v>0</v>
      </c>
      <c r="HU112" s="64">
        <v>0</v>
      </c>
      <c r="HV112" s="64">
        <v>0</v>
      </c>
      <c r="HW112" s="64">
        <v>0</v>
      </c>
      <c r="HZ112" s="64" t="s">
        <v>114</v>
      </c>
      <c r="IA112" s="64">
        <v>0</v>
      </c>
      <c r="IB112" s="64">
        <v>0</v>
      </c>
      <c r="IC112" s="64">
        <v>0</v>
      </c>
      <c r="ID112" s="64">
        <v>0</v>
      </c>
      <c r="IG112" s="64" t="s">
        <v>114</v>
      </c>
      <c r="IH112" s="64">
        <v>0.03</v>
      </c>
      <c r="II112" s="64">
        <v>0</v>
      </c>
      <c r="IJ112" s="64">
        <v>0</v>
      </c>
      <c r="IK112" s="64">
        <v>0</v>
      </c>
      <c r="IN112" s="64" t="s">
        <v>114</v>
      </c>
      <c r="IO112" s="64">
        <v>0.04</v>
      </c>
      <c r="IP112" s="64">
        <v>0.19</v>
      </c>
      <c r="IQ112" s="64">
        <v>0</v>
      </c>
      <c r="IR112" s="64">
        <v>0</v>
      </c>
    </row>
    <row r="113" spans="1:252"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c r="HL113" s="64" t="s">
        <v>115</v>
      </c>
      <c r="HM113" s="64">
        <v>0.06</v>
      </c>
      <c r="HN113" s="64">
        <v>0</v>
      </c>
      <c r="HO113" s="64">
        <v>0.05</v>
      </c>
      <c r="HP113" s="64">
        <v>0</v>
      </c>
      <c r="HS113" s="64" t="s">
        <v>115</v>
      </c>
      <c r="HT113" s="64">
        <v>0</v>
      </c>
      <c r="HU113" s="64">
        <v>0</v>
      </c>
      <c r="HV113" s="64">
        <v>0</v>
      </c>
      <c r="HW113" s="64">
        <v>0</v>
      </c>
      <c r="HZ113" s="64" t="s">
        <v>115</v>
      </c>
      <c r="IA113" s="64">
        <v>0.04</v>
      </c>
      <c r="IB113" s="64">
        <v>0</v>
      </c>
      <c r="IC113" s="64">
        <v>0</v>
      </c>
      <c r="ID113" s="64">
        <v>0</v>
      </c>
      <c r="IG113" s="64" t="s">
        <v>115</v>
      </c>
      <c r="IH113" s="64">
        <v>0.28999999999999998</v>
      </c>
      <c r="II113" s="64">
        <v>0.7</v>
      </c>
      <c r="IJ113" s="64">
        <v>0.14000000000000001</v>
      </c>
      <c r="IK113" s="64">
        <v>0</v>
      </c>
      <c r="IN113" s="64" t="s">
        <v>115</v>
      </c>
      <c r="IO113" s="64">
        <v>0.38</v>
      </c>
      <c r="IP113" s="64">
        <v>1.48</v>
      </c>
      <c r="IQ113" s="64">
        <v>0.04</v>
      </c>
      <c r="IR113" s="64">
        <v>0</v>
      </c>
    </row>
    <row r="114" spans="1:252"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c r="HL114" s="64" t="s">
        <v>116</v>
      </c>
      <c r="HM114" s="64">
        <v>0.28000000000000003</v>
      </c>
      <c r="HN114" s="64">
        <v>0.62</v>
      </c>
      <c r="HO114" s="64">
        <v>0.18</v>
      </c>
      <c r="HP114" s="64">
        <v>0</v>
      </c>
      <c r="HS114" s="64" t="s">
        <v>116</v>
      </c>
      <c r="HT114" s="64">
        <v>0</v>
      </c>
      <c r="HU114" s="64">
        <v>0</v>
      </c>
      <c r="HV114" s="64">
        <v>0</v>
      </c>
      <c r="HW114" s="64">
        <v>0</v>
      </c>
      <c r="HZ114" s="64" t="s">
        <v>116</v>
      </c>
      <c r="IA114" s="64">
        <v>0.18</v>
      </c>
      <c r="IB114" s="64">
        <v>0.51</v>
      </c>
      <c r="IC114" s="64">
        <v>0.11</v>
      </c>
      <c r="ID114" s="64">
        <v>0</v>
      </c>
      <c r="IG114" s="64" t="s">
        <v>116</v>
      </c>
      <c r="IH114" s="64">
        <v>0.3</v>
      </c>
      <c r="II114" s="64">
        <v>0.37</v>
      </c>
      <c r="IJ114" s="64">
        <v>0.31</v>
      </c>
      <c r="IK114" s="64">
        <v>0</v>
      </c>
      <c r="IN114" s="64" t="s">
        <v>116</v>
      </c>
      <c r="IO114" s="64">
        <v>7.0000000000000007E-2</v>
      </c>
      <c r="IP114" s="64">
        <v>0</v>
      </c>
      <c r="IQ114" s="64">
        <v>0.13</v>
      </c>
      <c r="IR114" s="64">
        <v>0</v>
      </c>
    </row>
    <row r="115" spans="1:252"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c r="HL115" s="64" t="s">
        <v>117</v>
      </c>
      <c r="HM115" s="64">
        <v>0</v>
      </c>
      <c r="HN115" s="64">
        <v>0</v>
      </c>
      <c r="HO115" s="64">
        <v>0</v>
      </c>
      <c r="HP115" s="64">
        <v>0</v>
      </c>
      <c r="HS115" s="64" t="s">
        <v>117</v>
      </c>
      <c r="HT115" s="64">
        <v>7.0000000000000007E-2</v>
      </c>
      <c r="HU115" s="64">
        <v>0.11</v>
      </c>
      <c r="HV115" s="64">
        <v>7.0000000000000007E-2</v>
      </c>
      <c r="HW115" s="64">
        <v>0</v>
      </c>
      <c r="HZ115" s="64" t="s">
        <v>117</v>
      </c>
      <c r="IA115" s="64">
        <v>0.17</v>
      </c>
      <c r="IB115" s="64">
        <v>0</v>
      </c>
      <c r="IC115" s="64">
        <v>0.2</v>
      </c>
      <c r="ID115" s="64">
        <v>0</v>
      </c>
      <c r="IG115" s="64" t="s">
        <v>117</v>
      </c>
      <c r="IH115" s="64">
        <v>0.1</v>
      </c>
      <c r="II115" s="64">
        <v>0</v>
      </c>
      <c r="IJ115" s="64">
        <v>0</v>
      </c>
      <c r="IK115" s="64">
        <v>0.87</v>
      </c>
      <c r="IN115" s="64" t="s">
        <v>117</v>
      </c>
      <c r="IO115" s="64">
        <v>0</v>
      </c>
      <c r="IP115" s="64">
        <v>0</v>
      </c>
      <c r="IQ115" s="64">
        <v>0</v>
      </c>
      <c r="IR115" s="64">
        <v>0</v>
      </c>
    </row>
    <row r="116" spans="1:252"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c r="HL116" s="64" t="s">
        <v>118</v>
      </c>
      <c r="HM116" s="64">
        <v>0.03</v>
      </c>
      <c r="HN116" s="64">
        <v>0.1</v>
      </c>
      <c r="HO116" s="64">
        <v>0</v>
      </c>
      <c r="HP116" s="64">
        <v>0</v>
      </c>
      <c r="HS116" s="64" t="s">
        <v>118</v>
      </c>
      <c r="HT116" s="64">
        <v>0</v>
      </c>
      <c r="HU116" s="64">
        <v>0</v>
      </c>
      <c r="HV116" s="64">
        <v>0</v>
      </c>
      <c r="HW116" s="64">
        <v>0</v>
      </c>
      <c r="HZ116" s="64" t="s">
        <v>118</v>
      </c>
      <c r="IA116" s="64">
        <v>0.03</v>
      </c>
      <c r="IB116" s="64">
        <v>0</v>
      </c>
      <c r="IC116" s="64">
        <v>0</v>
      </c>
      <c r="ID116" s="64">
        <v>0</v>
      </c>
      <c r="IG116" s="64" t="s">
        <v>118</v>
      </c>
      <c r="IH116" s="64">
        <v>0.02</v>
      </c>
      <c r="II116" s="64">
        <v>0.09</v>
      </c>
      <c r="IJ116" s="64">
        <v>0</v>
      </c>
      <c r="IK116" s="64">
        <v>0</v>
      </c>
      <c r="IN116" s="64" t="s">
        <v>118</v>
      </c>
      <c r="IO116" s="64">
        <v>0</v>
      </c>
      <c r="IP116" s="64">
        <v>0</v>
      </c>
      <c r="IQ116" s="64">
        <v>0</v>
      </c>
      <c r="IR116" s="64">
        <v>0</v>
      </c>
    </row>
    <row r="117" spans="1:252"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c r="HL117" s="64" t="s">
        <v>119</v>
      </c>
      <c r="HM117" s="64">
        <v>0.1</v>
      </c>
      <c r="HN117" s="64">
        <v>0</v>
      </c>
      <c r="HO117" s="64">
        <v>0</v>
      </c>
      <c r="HP117" s="64">
        <v>0</v>
      </c>
      <c r="HS117" s="64" t="s">
        <v>119</v>
      </c>
      <c r="HT117" s="64">
        <v>7.0000000000000007E-2</v>
      </c>
      <c r="HU117" s="64">
        <v>0</v>
      </c>
      <c r="HV117" s="64">
        <v>0</v>
      </c>
      <c r="HW117" s="64">
        <v>0</v>
      </c>
      <c r="HZ117" s="64" t="s">
        <v>119</v>
      </c>
      <c r="IA117" s="64">
        <v>0.1</v>
      </c>
      <c r="IB117" s="64">
        <v>0</v>
      </c>
      <c r="IC117" s="64">
        <v>0</v>
      </c>
      <c r="ID117" s="64">
        <v>0</v>
      </c>
      <c r="IG117" s="64" t="s">
        <v>119</v>
      </c>
      <c r="IH117" s="64">
        <v>0.02</v>
      </c>
      <c r="II117" s="64">
        <v>0</v>
      </c>
      <c r="IJ117" s="64">
        <v>0.04</v>
      </c>
      <c r="IK117" s="64">
        <v>0</v>
      </c>
      <c r="IN117" s="64" t="s">
        <v>119</v>
      </c>
      <c r="IO117" s="64">
        <v>0</v>
      </c>
      <c r="IP117" s="64">
        <v>0</v>
      </c>
      <c r="IQ117" s="64">
        <v>0</v>
      </c>
      <c r="IR117" s="64">
        <v>0</v>
      </c>
    </row>
    <row r="118" spans="1:252"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c r="HL118" s="64" t="s">
        <v>120</v>
      </c>
      <c r="HM118" s="64">
        <v>0.06</v>
      </c>
      <c r="HN118" s="64">
        <v>0</v>
      </c>
      <c r="HO118" s="64">
        <v>0.12</v>
      </c>
      <c r="HP118" s="64">
        <v>0</v>
      </c>
      <c r="HS118" s="64" t="s">
        <v>120</v>
      </c>
      <c r="HT118" s="64">
        <v>7.0000000000000007E-2</v>
      </c>
      <c r="HU118" s="64">
        <v>0</v>
      </c>
      <c r="HV118" s="64">
        <v>0.12</v>
      </c>
      <c r="HW118" s="64">
        <v>0</v>
      </c>
      <c r="HZ118" s="64" t="s">
        <v>120</v>
      </c>
      <c r="IA118" s="64">
        <v>0</v>
      </c>
      <c r="IB118" s="64">
        <v>0</v>
      </c>
      <c r="IC118" s="64">
        <v>0</v>
      </c>
      <c r="ID118" s="64">
        <v>0</v>
      </c>
      <c r="IG118" s="64" t="s">
        <v>120</v>
      </c>
      <c r="IH118" s="64">
        <v>0.15</v>
      </c>
      <c r="II118" s="64">
        <v>0.59</v>
      </c>
      <c r="IJ118" s="64">
        <v>0.05</v>
      </c>
      <c r="IK118" s="64">
        <v>0</v>
      </c>
      <c r="IN118" s="64" t="s">
        <v>120</v>
      </c>
      <c r="IO118" s="64">
        <v>0.04</v>
      </c>
      <c r="IP118" s="64">
        <v>0.12</v>
      </c>
      <c r="IQ118" s="64">
        <v>0.03</v>
      </c>
      <c r="IR118" s="64">
        <v>0</v>
      </c>
    </row>
    <row r="119" spans="1:252"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c r="HL119" s="64" t="s">
        <v>121</v>
      </c>
      <c r="HM119" s="64">
        <v>0.11</v>
      </c>
      <c r="HN119" s="64">
        <v>0.21</v>
      </c>
      <c r="HO119" s="64">
        <v>0</v>
      </c>
      <c r="HP119" s="64">
        <v>0</v>
      </c>
      <c r="HS119" s="64" t="s">
        <v>121</v>
      </c>
      <c r="HT119" s="64">
        <v>0.32</v>
      </c>
      <c r="HU119" s="64">
        <v>0.33</v>
      </c>
      <c r="HV119" s="64">
        <v>0.32</v>
      </c>
      <c r="HW119" s="64">
        <v>0</v>
      </c>
      <c r="HZ119" s="64" t="s">
        <v>121</v>
      </c>
      <c r="IA119" s="64">
        <v>0.11</v>
      </c>
      <c r="IB119" s="64">
        <v>0.34</v>
      </c>
      <c r="IC119" s="64">
        <v>0</v>
      </c>
      <c r="ID119" s="64">
        <v>0</v>
      </c>
      <c r="IG119" s="64" t="s">
        <v>121</v>
      </c>
      <c r="IH119" s="64">
        <v>0.44</v>
      </c>
      <c r="II119" s="64">
        <v>0.6</v>
      </c>
      <c r="IJ119" s="64">
        <v>0.35</v>
      </c>
      <c r="IK119" s="64">
        <v>0</v>
      </c>
      <c r="IN119" s="64" t="s">
        <v>121</v>
      </c>
      <c r="IO119" s="64">
        <v>7.0000000000000007E-2</v>
      </c>
      <c r="IP119" s="64">
        <v>0</v>
      </c>
      <c r="IQ119" s="64">
        <v>0.05</v>
      </c>
      <c r="IR119" s="64">
        <v>0</v>
      </c>
    </row>
    <row r="120" spans="1:252"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c r="HL120" s="64" t="s">
        <v>122</v>
      </c>
      <c r="HM120" s="64">
        <v>0.04</v>
      </c>
      <c r="HN120" s="64">
        <v>0</v>
      </c>
      <c r="HO120" s="64">
        <v>0.08</v>
      </c>
      <c r="HP120" s="64">
        <v>0</v>
      </c>
      <c r="HS120" s="64" t="s">
        <v>122</v>
      </c>
      <c r="HT120" s="64">
        <v>0</v>
      </c>
      <c r="HU120" s="64">
        <v>0</v>
      </c>
      <c r="HV120" s="64">
        <v>0</v>
      </c>
      <c r="HW120" s="64">
        <v>0</v>
      </c>
      <c r="HZ120" s="64" t="s">
        <v>122</v>
      </c>
      <c r="IA120" s="64">
        <v>7.0000000000000007E-2</v>
      </c>
      <c r="IB120" s="64">
        <v>0</v>
      </c>
      <c r="IC120" s="64">
        <v>0.12</v>
      </c>
      <c r="ID120" s="64">
        <v>0</v>
      </c>
      <c r="IG120" s="64" t="s">
        <v>122</v>
      </c>
      <c r="IH120" s="64">
        <v>0</v>
      </c>
      <c r="II120" s="64">
        <v>0</v>
      </c>
      <c r="IJ120" s="64">
        <v>0</v>
      </c>
      <c r="IK120" s="64">
        <v>0</v>
      </c>
      <c r="IN120" s="64" t="s">
        <v>122</v>
      </c>
      <c r="IO120" s="64">
        <v>0.06</v>
      </c>
      <c r="IP120" s="64">
        <v>0</v>
      </c>
      <c r="IQ120" s="64">
        <v>0.1</v>
      </c>
      <c r="IR120" s="64">
        <v>0</v>
      </c>
    </row>
    <row r="121" spans="1:252"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c r="HL121" s="64" t="s">
        <v>123</v>
      </c>
      <c r="HM121" s="64">
        <v>0.17</v>
      </c>
      <c r="HN121" s="64">
        <v>0.34</v>
      </c>
      <c r="HO121" s="64">
        <v>0</v>
      </c>
      <c r="HP121" s="64">
        <v>0</v>
      </c>
      <c r="HS121" s="64" t="s">
        <v>123</v>
      </c>
      <c r="HT121" s="64">
        <v>0.14000000000000001</v>
      </c>
      <c r="HU121" s="64">
        <v>0</v>
      </c>
      <c r="HV121" s="64">
        <v>0</v>
      </c>
      <c r="HW121" s="64">
        <v>0</v>
      </c>
      <c r="HZ121" s="64" t="s">
        <v>123</v>
      </c>
      <c r="IA121" s="64">
        <v>0.2</v>
      </c>
      <c r="IB121" s="64">
        <v>0.28000000000000003</v>
      </c>
      <c r="IC121" s="64">
        <v>0</v>
      </c>
      <c r="ID121" s="64">
        <v>0</v>
      </c>
      <c r="IG121" s="64" t="s">
        <v>123</v>
      </c>
      <c r="IH121" s="64">
        <v>0.03</v>
      </c>
      <c r="II121" s="64">
        <v>0</v>
      </c>
      <c r="IJ121" s="64">
        <v>0.05</v>
      </c>
      <c r="IK121" s="64">
        <v>0</v>
      </c>
      <c r="IN121" s="64" t="s">
        <v>123</v>
      </c>
      <c r="IO121" s="64">
        <v>0.06</v>
      </c>
      <c r="IP121" s="64">
        <v>0</v>
      </c>
      <c r="IQ121" s="64">
        <v>0</v>
      </c>
      <c r="IR121" s="64">
        <v>0</v>
      </c>
    </row>
    <row r="122" spans="1:252"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c r="HL122" s="64" t="s">
        <v>124</v>
      </c>
      <c r="HM122" s="64">
        <v>0.17</v>
      </c>
      <c r="HN122" s="64">
        <v>0</v>
      </c>
      <c r="HO122" s="64">
        <v>0.33</v>
      </c>
      <c r="HP122" s="64">
        <v>0</v>
      </c>
      <c r="HS122" s="64" t="s">
        <v>124</v>
      </c>
      <c r="HT122" s="64">
        <v>0.23</v>
      </c>
      <c r="HU122" s="64">
        <v>0</v>
      </c>
      <c r="HV122" s="64">
        <v>0.41</v>
      </c>
      <c r="HW122" s="64">
        <v>0</v>
      </c>
      <c r="HZ122" s="64" t="s">
        <v>124</v>
      </c>
      <c r="IA122" s="64">
        <v>0.03</v>
      </c>
      <c r="IB122" s="64">
        <v>0</v>
      </c>
      <c r="IC122" s="64">
        <v>0.06</v>
      </c>
      <c r="ID122" s="64">
        <v>0</v>
      </c>
      <c r="IG122" s="64" t="s">
        <v>124</v>
      </c>
      <c r="IH122" s="64">
        <v>0</v>
      </c>
      <c r="II122" s="64">
        <v>0</v>
      </c>
      <c r="IJ122" s="64">
        <v>0</v>
      </c>
      <c r="IK122" s="64">
        <v>0</v>
      </c>
      <c r="IN122" s="64" t="s">
        <v>124</v>
      </c>
      <c r="IO122" s="64">
        <v>0</v>
      </c>
      <c r="IP122" s="64">
        <v>0</v>
      </c>
      <c r="IQ122" s="64">
        <v>0</v>
      </c>
      <c r="IR122" s="64">
        <v>0</v>
      </c>
    </row>
    <row r="123" spans="1:252"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c r="HL123" s="64" t="s">
        <v>125</v>
      </c>
      <c r="HM123" s="64">
        <v>0.12</v>
      </c>
      <c r="HN123" s="64">
        <v>0</v>
      </c>
      <c r="HO123" s="64">
        <v>0</v>
      </c>
      <c r="HP123" s="64">
        <v>0.69</v>
      </c>
      <c r="HS123" s="64" t="s">
        <v>125</v>
      </c>
      <c r="HT123" s="64">
        <v>0.04</v>
      </c>
      <c r="HU123" s="64">
        <v>0.12</v>
      </c>
      <c r="HV123" s="64">
        <v>0</v>
      </c>
      <c r="HW123" s="64">
        <v>0</v>
      </c>
      <c r="HZ123" s="64" t="s">
        <v>125</v>
      </c>
      <c r="IA123" s="64">
        <v>0.22</v>
      </c>
      <c r="IB123" s="64">
        <v>0</v>
      </c>
      <c r="IC123" s="64">
        <v>0.3</v>
      </c>
      <c r="ID123" s="64">
        <v>0</v>
      </c>
      <c r="IG123" s="64" t="s">
        <v>125</v>
      </c>
      <c r="IH123" s="64">
        <v>0.18</v>
      </c>
      <c r="II123" s="64">
        <v>0.17</v>
      </c>
      <c r="IJ123" s="64">
        <v>0</v>
      </c>
      <c r="IK123" s="64">
        <v>0</v>
      </c>
      <c r="IN123" s="64" t="s">
        <v>125</v>
      </c>
      <c r="IO123" s="64">
        <v>0</v>
      </c>
      <c r="IP123" s="64">
        <v>0</v>
      </c>
      <c r="IQ123" s="64">
        <v>0</v>
      </c>
      <c r="IR123" s="64">
        <v>0</v>
      </c>
    </row>
    <row r="124" spans="1:252"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c r="HL124" s="64" t="s">
        <v>126</v>
      </c>
      <c r="HM124" s="64">
        <v>1.0900000000000001</v>
      </c>
      <c r="HN124" s="64">
        <v>0.67</v>
      </c>
      <c r="HO124" s="64">
        <v>1.02</v>
      </c>
      <c r="HP124" s="64">
        <v>3.57</v>
      </c>
      <c r="HS124" s="64" t="s">
        <v>126</v>
      </c>
      <c r="HT124" s="64">
        <v>1.35</v>
      </c>
      <c r="HU124" s="64">
        <v>1.34</v>
      </c>
      <c r="HV124" s="64">
        <v>0.43</v>
      </c>
      <c r="HW124" s="64">
        <v>6.59</v>
      </c>
      <c r="HZ124" s="64" t="s">
        <v>126</v>
      </c>
      <c r="IA124" s="64">
        <v>0.68</v>
      </c>
      <c r="IB124" s="64">
        <v>1.05</v>
      </c>
      <c r="IC124" s="64">
        <v>0.52</v>
      </c>
      <c r="ID124" s="64">
        <v>1.38</v>
      </c>
      <c r="IG124" s="64" t="s">
        <v>126</v>
      </c>
      <c r="IH124" s="64">
        <v>0.6</v>
      </c>
      <c r="II124" s="64">
        <v>0</v>
      </c>
      <c r="IJ124" s="64">
        <v>0.48</v>
      </c>
      <c r="IK124" s="64">
        <v>2.84</v>
      </c>
      <c r="IN124" s="64" t="s">
        <v>126</v>
      </c>
      <c r="IO124" s="64">
        <v>0.45</v>
      </c>
      <c r="IP124" s="64">
        <v>1.03</v>
      </c>
      <c r="IQ124" s="64">
        <v>0.04</v>
      </c>
      <c r="IR124" s="64">
        <v>1.58</v>
      </c>
    </row>
    <row r="125" spans="1:252"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c r="HL125" s="64" t="s">
        <v>127</v>
      </c>
      <c r="HM125" s="64">
        <v>0.4</v>
      </c>
      <c r="HN125" s="64">
        <v>0.41</v>
      </c>
      <c r="HO125" s="64">
        <v>0.22</v>
      </c>
      <c r="HP125" s="64">
        <v>1.31</v>
      </c>
      <c r="HS125" s="64" t="s">
        <v>127</v>
      </c>
      <c r="HT125" s="64">
        <v>0.36</v>
      </c>
      <c r="HU125" s="64">
        <v>0.97</v>
      </c>
      <c r="HV125" s="64">
        <v>0.06</v>
      </c>
      <c r="HW125" s="64">
        <v>0.21</v>
      </c>
      <c r="HZ125" s="64" t="s">
        <v>127</v>
      </c>
      <c r="IA125" s="64">
        <v>0.26</v>
      </c>
      <c r="IB125" s="64">
        <v>0.35</v>
      </c>
      <c r="IC125" s="64">
        <v>0.21</v>
      </c>
      <c r="ID125" s="64">
        <v>0</v>
      </c>
      <c r="IG125" s="64" t="s">
        <v>127</v>
      </c>
      <c r="IH125" s="64">
        <v>0.11</v>
      </c>
      <c r="II125" s="64">
        <v>0.25</v>
      </c>
      <c r="IJ125" s="64">
        <v>0.1</v>
      </c>
      <c r="IK125" s="64">
        <v>0</v>
      </c>
      <c r="IN125" s="64" t="s">
        <v>127</v>
      </c>
      <c r="IO125" s="64">
        <v>0.53</v>
      </c>
      <c r="IP125" s="64">
        <v>0.81</v>
      </c>
      <c r="IQ125" s="64">
        <v>0.38</v>
      </c>
      <c r="IR125" s="64">
        <v>0</v>
      </c>
    </row>
    <row r="126" spans="1:252"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0.13</v>
      </c>
      <c r="IB126" s="64">
        <v>0</v>
      </c>
      <c r="IC126" s="64">
        <v>0.22</v>
      </c>
      <c r="ID126" s="64">
        <v>0</v>
      </c>
      <c r="IG126" s="64" t="s">
        <v>128</v>
      </c>
      <c r="IH126" s="64">
        <v>0.03</v>
      </c>
      <c r="II126" s="64">
        <v>0.13</v>
      </c>
      <c r="IJ126" s="64">
        <v>0</v>
      </c>
      <c r="IK126" s="64">
        <v>0</v>
      </c>
      <c r="IN126" s="64" t="s">
        <v>128</v>
      </c>
      <c r="IO126" s="64">
        <v>0</v>
      </c>
      <c r="IP126" s="64">
        <v>0</v>
      </c>
      <c r="IQ126" s="64">
        <v>0</v>
      </c>
      <c r="IR126" s="64">
        <v>0</v>
      </c>
    </row>
    <row r="127" spans="1:252"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row>
    <row r="128" spans="1:252"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c r="HL128" s="64" t="s">
        <v>130</v>
      </c>
      <c r="HM128" s="64">
        <v>0</v>
      </c>
      <c r="HN128" s="64">
        <v>0</v>
      </c>
      <c r="HO128" s="64">
        <v>0</v>
      </c>
      <c r="HP128" s="64">
        <v>0</v>
      </c>
      <c r="HS128" s="64" t="s">
        <v>130</v>
      </c>
      <c r="HT128" s="64">
        <v>0.16</v>
      </c>
      <c r="HU128" s="64">
        <v>0.56000000000000005</v>
      </c>
      <c r="HV128" s="64">
        <v>0</v>
      </c>
      <c r="HW128" s="64">
        <v>0</v>
      </c>
      <c r="HZ128" s="64" t="s">
        <v>130</v>
      </c>
      <c r="IA128" s="64">
        <v>0</v>
      </c>
      <c r="IB128" s="64">
        <v>0</v>
      </c>
      <c r="IC128" s="64">
        <v>0</v>
      </c>
      <c r="ID128" s="64">
        <v>0</v>
      </c>
      <c r="IG128" s="64" t="s">
        <v>130</v>
      </c>
      <c r="IH128" s="64">
        <v>0.03</v>
      </c>
      <c r="II128" s="64">
        <v>0</v>
      </c>
      <c r="IJ128" s="64">
        <v>0</v>
      </c>
      <c r="IK128" s="64">
        <v>0</v>
      </c>
      <c r="IN128" s="64" t="s">
        <v>130</v>
      </c>
      <c r="IO128" s="64">
        <v>0</v>
      </c>
      <c r="IP128" s="64">
        <v>0</v>
      </c>
      <c r="IQ128" s="64">
        <v>0</v>
      </c>
      <c r="IR128" s="64">
        <v>0</v>
      </c>
    </row>
    <row r="129" spans="1:252"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c r="HL129" s="64" t="s">
        <v>131</v>
      </c>
      <c r="HM129" s="64">
        <v>0</v>
      </c>
      <c r="HN129" s="64">
        <v>0</v>
      </c>
      <c r="HO129" s="64">
        <v>0</v>
      </c>
      <c r="HP129" s="64">
        <v>0</v>
      </c>
      <c r="HS129" s="64" t="s">
        <v>131</v>
      </c>
      <c r="HT129" s="64">
        <v>0.03</v>
      </c>
      <c r="HU129" s="64">
        <v>0</v>
      </c>
      <c r="HV129" s="64">
        <v>0.05</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row>
    <row r="130" spans="1:252"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c r="HL130" s="64" t="s">
        <v>132</v>
      </c>
      <c r="HM130" s="64">
        <v>0.34</v>
      </c>
      <c r="HN130" s="64">
        <v>0.37</v>
      </c>
      <c r="HO130" s="64">
        <v>0.43</v>
      </c>
      <c r="HP130" s="64">
        <v>0</v>
      </c>
      <c r="HS130" s="64" t="s">
        <v>132</v>
      </c>
      <c r="HT130" s="64">
        <v>0.22</v>
      </c>
      <c r="HU130" s="64">
        <v>0.27</v>
      </c>
      <c r="HV130" s="64">
        <v>0.11</v>
      </c>
      <c r="HW130" s="64">
        <v>0</v>
      </c>
      <c r="HZ130" s="64" t="s">
        <v>132</v>
      </c>
      <c r="IA130" s="64">
        <v>0</v>
      </c>
      <c r="IB130" s="64">
        <v>0</v>
      </c>
      <c r="IC130" s="64">
        <v>0</v>
      </c>
      <c r="ID130" s="64">
        <v>0</v>
      </c>
      <c r="IG130" s="64" t="s">
        <v>132</v>
      </c>
      <c r="IH130" s="64">
        <v>0.13</v>
      </c>
      <c r="II130" s="64">
        <v>0.27</v>
      </c>
      <c r="IJ130" s="64">
        <v>0</v>
      </c>
      <c r="IK130" s="64">
        <v>0</v>
      </c>
      <c r="IN130" s="64" t="s">
        <v>132</v>
      </c>
      <c r="IO130" s="64">
        <v>0</v>
      </c>
      <c r="IP130" s="64">
        <v>0</v>
      </c>
      <c r="IQ130" s="64">
        <v>0</v>
      </c>
      <c r="IR130" s="64">
        <v>0</v>
      </c>
    </row>
    <row r="131" spans="1:252"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c r="HL131" s="64" t="s">
        <v>133</v>
      </c>
      <c r="HM131" s="64">
        <v>0.05</v>
      </c>
      <c r="HN131" s="64">
        <v>0</v>
      </c>
      <c r="HO131" s="64">
        <v>0</v>
      </c>
      <c r="HP131" s="64">
        <v>0</v>
      </c>
      <c r="HS131" s="64" t="s">
        <v>133</v>
      </c>
      <c r="HT131" s="64">
        <v>7.0000000000000007E-2</v>
      </c>
      <c r="HU131" s="64">
        <v>0</v>
      </c>
      <c r="HV131" s="64">
        <v>0.12</v>
      </c>
      <c r="HW131" s="64">
        <v>0</v>
      </c>
      <c r="HZ131" s="64" t="s">
        <v>133</v>
      </c>
      <c r="IA131" s="64">
        <v>0.09</v>
      </c>
      <c r="IB131" s="64">
        <v>0</v>
      </c>
      <c r="IC131" s="64">
        <v>0.15</v>
      </c>
      <c r="ID131" s="64">
        <v>0</v>
      </c>
      <c r="IG131" s="64" t="s">
        <v>133</v>
      </c>
      <c r="IH131" s="64">
        <v>0.04</v>
      </c>
      <c r="II131" s="64">
        <v>0.2</v>
      </c>
      <c r="IJ131" s="64">
        <v>0</v>
      </c>
      <c r="IK131" s="64">
        <v>0</v>
      </c>
      <c r="IN131" s="64" t="s">
        <v>133</v>
      </c>
      <c r="IO131" s="64">
        <v>0.33</v>
      </c>
      <c r="IP131" s="64">
        <v>0.28000000000000003</v>
      </c>
      <c r="IQ131" s="64">
        <v>0.43</v>
      </c>
      <c r="IR131" s="64">
        <v>0</v>
      </c>
    </row>
    <row r="132" spans="1:252"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c r="HL132" s="64" t="s">
        <v>134</v>
      </c>
      <c r="HM132" s="64">
        <v>0.5</v>
      </c>
      <c r="HN132" s="64">
        <v>0.26</v>
      </c>
      <c r="HO132" s="64">
        <v>0.74</v>
      </c>
      <c r="HP132" s="64">
        <v>0</v>
      </c>
      <c r="HS132" s="64" t="s">
        <v>134</v>
      </c>
      <c r="HT132" s="64">
        <v>0.26</v>
      </c>
      <c r="HU132" s="64">
        <v>0</v>
      </c>
      <c r="HV132" s="64">
        <v>0.25</v>
      </c>
      <c r="HW132" s="64">
        <v>1.24</v>
      </c>
      <c r="HZ132" s="64" t="s">
        <v>134</v>
      </c>
      <c r="IA132" s="64">
        <v>0.22</v>
      </c>
      <c r="IB132" s="64">
        <v>0</v>
      </c>
      <c r="IC132" s="64">
        <v>0.18</v>
      </c>
      <c r="ID132" s="64">
        <v>1.1399999999999999</v>
      </c>
      <c r="IG132" s="64" t="s">
        <v>134</v>
      </c>
      <c r="IH132" s="64">
        <v>0.17</v>
      </c>
      <c r="II132" s="64">
        <v>0.28999999999999998</v>
      </c>
      <c r="IJ132" s="64">
        <v>0</v>
      </c>
      <c r="IK132" s="64">
        <v>0.97</v>
      </c>
      <c r="IN132" s="64" t="s">
        <v>134</v>
      </c>
      <c r="IO132" s="64">
        <v>0.03</v>
      </c>
      <c r="IP132" s="64">
        <v>0</v>
      </c>
      <c r="IQ132" s="64">
        <v>0.04</v>
      </c>
      <c r="IR132" s="64">
        <v>0</v>
      </c>
    </row>
    <row r="133" spans="1:252"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c r="HL133" s="64" t="s">
        <v>135</v>
      </c>
      <c r="HM133" s="64">
        <v>0.06</v>
      </c>
      <c r="HN133" s="64">
        <v>0.21</v>
      </c>
      <c r="HO133" s="64">
        <v>0</v>
      </c>
      <c r="HP133" s="64">
        <v>0</v>
      </c>
      <c r="HS133" s="64" t="s">
        <v>135</v>
      </c>
      <c r="HT133" s="64">
        <v>0</v>
      </c>
      <c r="HU133" s="64">
        <v>0</v>
      </c>
      <c r="HV133" s="64">
        <v>0</v>
      </c>
      <c r="HW133" s="64">
        <v>0</v>
      </c>
      <c r="HZ133" s="64" t="s">
        <v>135</v>
      </c>
      <c r="IA133" s="64">
        <v>0.02</v>
      </c>
      <c r="IB133" s="64">
        <v>0</v>
      </c>
      <c r="IC133" s="64">
        <v>0.04</v>
      </c>
      <c r="ID133" s="64">
        <v>0</v>
      </c>
      <c r="IG133" s="64" t="s">
        <v>135</v>
      </c>
      <c r="IH133" s="64">
        <v>0.11</v>
      </c>
      <c r="II133" s="64">
        <v>0</v>
      </c>
      <c r="IJ133" s="64">
        <v>0.13</v>
      </c>
      <c r="IK133" s="64">
        <v>0</v>
      </c>
      <c r="IN133" s="64" t="s">
        <v>135</v>
      </c>
      <c r="IO133" s="64">
        <v>0.04</v>
      </c>
      <c r="IP133" s="64">
        <v>0.16</v>
      </c>
      <c r="IQ133" s="64">
        <v>0</v>
      </c>
      <c r="IR133" s="64">
        <v>0</v>
      </c>
    </row>
    <row r="134" spans="1:252"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c r="HL134" s="64" t="s">
        <v>136</v>
      </c>
      <c r="HM134" s="64">
        <v>0.05</v>
      </c>
      <c r="HN134" s="64">
        <v>0</v>
      </c>
      <c r="HO134" s="64">
        <v>0</v>
      </c>
      <c r="HP134" s="64">
        <v>0</v>
      </c>
      <c r="HS134" s="64" t="s">
        <v>136</v>
      </c>
      <c r="HT134" s="64">
        <v>0.31</v>
      </c>
      <c r="HU134" s="64">
        <v>1.1100000000000001</v>
      </c>
      <c r="HV134" s="64">
        <v>0</v>
      </c>
      <c r="HW134" s="64">
        <v>0</v>
      </c>
      <c r="HZ134" s="64" t="s">
        <v>136</v>
      </c>
      <c r="IA134" s="64">
        <v>0.18</v>
      </c>
      <c r="IB134" s="64">
        <v>0.6</v>
      </c>
      <c r="IC134" s="64">
        <v>0</v>
      </c>
      <c r="ID134" s="64">
        <v>0</v>
      </c>
      <c r="IG134" s="64" t="s">
        <v>136</v>
      </c>
      <c r="IH134" s="64">
        <v>0</v>
      </c>
      <c r="II134" s="64">
        <v>0</v>
      </c>
      <c r="IJ134" s="64">
        <v>0</v>
      </c>
      <c r="IK134" s="64">
        <v>0</v>
      </c>
      <c r="IN134" s="64" t="s">
        <v>136</v>
      </c>
      <c r="IO134" s="64">
        <v>7.0000000000000007E-2</v>
      </c>
      <c r="IP134" s="64">
        <v>0</v>
      </c>
      <c r="IQ134" s="64">
        <v>0</v>
      </c>
      <c r="IR134" s="64">
        <v>0</v>
      </c>
    </row>
    <row r="135" spans="1:252"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c r="HL135" s="64" t="s">
        <v>137</v>
      </c>
      <c r="HM135" s="64">
        <v>0</v>
      </c>
      <c r="HN135" s="64">
        <v>0</v>
      </c>
      <c r="HO135" s="64">
        <v>0</v>
      </c>
      <c r="HP135" s="64">
        <v>0</v>
      </c>
      <c r="HS135" s="64" t="s">
        <v>137</v>
      </c>
      <c r="HT135" s="64">
        <v>0.1</v>
      </c>
      <c r="HU135" s="64">
        <v>0</v>
      </c>
      <c r="HV135" s="64">
        <v>0.18</v>
      </c>
      <c r="HW135" s="64">
        <v>0</v>
      </c>
      <c r="HZ135" s="64" t="s">
        <v>137</v>
      </c>
      <c r="IA135" s="64">
        <v>0.03</v>
      </c>
      <c r="IB135" s="64">
        <v>0</v>
      </c>
      <c r="IC135" s="64">
        <v>0.05</v>
      </c>
      <c r="ID135" s="64">
        <v>0</v>
      </c>
      <c r="IG135" s="64" t="s">
        <v>137</v>
      </c>
      <c r="IH135" s="64">
        <v>0</v>
      </c>
      <c r="II135" s="64">
        <v>0</v>
      </c>
      <c r="IJ135" s="64">
        <v>0</v>
      </c>
      <c r="IK135" s="64">
        <v>0</v>
      </c>
      <c r="IN135" s="64" t="s">
        <v>137</v>
      </c>
      <c r="IO135" s="64">
        <v>0.04</v>
      </c>
      <c r="IP135" s="64">
        <v>0</v>
      </c>
      <c r="IQ135" s="64">
        <v>0</v>
      </c>
      <c r="IR135" s="64">
        <v>0</v>
      </c>
    </row>
    <row r="136" spans="1:252"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0.04</v>
      </c>
      <c r="IB136" s="64">
        <v>0</v>
      </c>
      <c r="IC136" s="64">
        <v>0</v>
      </c>
      <c r="ID136" s="64">
        <v>0.44</v>
      </c>
      <c r="IG136" s="64" t="s">
        <v>138</v>
      </c>
      <c r="IH136" s="64">
        <v>0</v>
      </c>
      <c r="II136" s="64">
        <v>0</v>
      </c>
      <c r="IJ136" s="64">
        <v>0</v>
      </c>
      <c r="IK136" s="64">
        <v>0</v>
      </c>
      <c r="IN136" s="64" t="s">
        <v>138</v>
      </c>
      <c r="IO136" s="64">
        <v>0</v>
      </c>
      <c r="IP136" s="64">
        <v>0</v>
      </c>
      <c r="IQ136" s="64">
        <v>0</v>
      </c>
      <c r="IR136" s="64">
        <v>0</v>
      </c>
    </row>
    <row r="137" spans="1:252"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c r="HL137" s="64" t="s">
        <v>139</v>
      </c>
      <c r="HM137" s="64">
        <v>0.48</v>
      </c>
      <c r="HN137" s="64">
        <v>0.46</v>
      </c>
      <c r="HO137" s="64">
        <v>0.5</v>
      </c>
      <c r="HP137" s="64">
        <v>0</v>
      </c>
      <c r="HS137" s="64" t="s">
        <v>139</v>
      </c>
      <c r="HT137" s="64">
        <v>0.34</v>
      </c>
      <c r="HU137" s="64">
        <v>0.73</v>
      </c>
      <c r="HV137" s="64">
        <v>0.19</v>
      </c>
      <c r="HW137" s="64">
        <v>0</v>
      </c>
      <c r="HZ137" s="64" t="s">
        <v>139</v>
      </c>
      <c r="IA137" s="64">
        <v>0.11</v>
      </c>
      <c r="IB137" s="64">
        <v>0.46</v>
      </c>
      <c r="IC137" s="64">
        <v>0</v>
      </c>
      <c r="ID137" s="64">
        <v>0</v>
      </c>
      <c r="IG137" s="64" t="s">
        <v>139</v>
      </c>
      <c r="IH137" s="64">
        <v>0.18</v>
      </c>
      <c r="II137" s="64">
        <v>0.74</v>
      </c>
      <c r="IJ137" s="64">
        <v>0</v>
      </c>
      <c r="IK137" s="64">
        <v>0.22</v>
      </c>
      <c r="IN137" s="64" t="s">
        <v>139</v>
      </c>
      <c r="IO137" s="64">
        <v>0.02</v>
      </c>
      <c r="IP137" s="64">
        <v>0.09</v>
      </c>
      <c r="IQ137" s="64">
        <v>0</v>
      </c>
      <c r="IR137" s="64">
        <v>0</v>
      </c>
    </row>
    <row r="138" spans="1:252"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c r="HL138" s="64" t="s">
        <v>140</v>
      </c>
      <c r="HM138" s="64">
        <v>0.19</v>
      </c>
      <c r="HN138" s="64">
        <v>0.11</v>
      </c>
      <c r="HO138" s="64">
        <v>0</v>
      </c>
      <c r="HP138" s="64">
        <v>0.32</v>
      </c>
      <c r="HS138" s="64" t="s">
        <v>140</v>
      </c>
      <c r="HT138" s="64">
        <v>0.38</v>
      </c>
      <c r="HU138" s="64">
        <v>0</v>
      </c>
      <c r="HV138" s="64">
        <v>0.68</v>
      </c>
      <c r="HW138" s="64">
        <v>0</v>
      </c>
      <c r="HZ138" s="64" t="s">
        <v>140</v>
      </c>
      <c r="IA138" s="64">
        <v>0.27</v>
      </c>
      <c r="IB138" s="64">
        <v>0.87</v>
      </c>
      <c r="IC138" s="64">
        <v>0.12</v>
      </c>
      <c r="ID138" s="64">
        <v>0</v>
      </c>
      <c r="IG138" s="64" t="s">
        <v>140</v>
      </c>
      <c r="IH138" s="64">
        <v>0.06</v>
      </c>
      <c r="II138" s="64">
        <v>0.17</v>
      </c>
      <c r="IJ138" s="64">
        <v>0</v>
      </c>
      <c r="IK138" s="64">
        <v>0.22</v>
      </c>
      <c r="IN138" s="64" t="s">
        <v>140</v>
      </c>
      <c r="IO138" s="64">
        <v>0.04</v>
      </c>
      <c r="IP138" s="64">
        <v>0.16</v>
      </c>
      <c r="IQ138" s="64">
        <v>0</v>
      </c>
      <c r="IR138" s="64">
        <v>0</v>
      </c>
    </row>
    <row r="139" spans="1:252"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0.04</v>
      </c>
      <c r="IP139" s="64">
        <v>0</v>
      </c>
      <c r="IQ139" s="64">
        <v>0.06</v>
      </c>
      <c r="IR139" s="64">
        <v>0</v>
      </c>
    </row>
    <row r="140" spans="1:252"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c r="HL140" s="64" t="s">
        <v>142</v>
      </c>
      <c r="HM140" s="64">
        <v>0.06</v>
      </c>
      <c r="HN140" s="64">
        <v>0</v>
      </c>
      <c r="HO140" s="64">
        <v>0.11</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row>
    <row r="141" spans="1:252"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row>
    <row r="142" spans="1:252"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row>
    <row r="143" spans="1:252"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c r="HL143" s="64" t="s">
        <v>145</v>
      </c>
      <c r="HM143" s="64">
        <v>0</v>
      </c>
      <c r="HN143" s="64">
        <v>0</v>
      </c>
      <c r="HO143" s="64">
        <v>0</v>
      </c>
      <c r="HP143" s="64">
        <v>0</v>
      </c>
      <c r="HS143" s="64" t="s">
        <v>145</v>
      </c>
      <c r="HT143" s="64">
        <v>0.04</v>
      </c>
      <c r="HU143" s="64">
        <v>7.0000000000000007E-2</v>
      </c>
      <c r="HV143" s="64">
        <v>0.04</v>
      </c>
      <c r="HW143" s="64">
        <v>0</v>
      </c>
      <c r="HZ143" s="64" t="s">
        <v>145</v>
      </c>
      <c r="IA143" s="64">
        <v>0.15</v>
      </c>
      <c r="IB143" s="64">
        <v>0.41</v>
      </c>
      <c r="IC143" s="64">
        <v>0</v>
      </c>
      <c r="ID143" s="64">
        <v>0</v>
      </c>
      <c r="IG143" s="64" t="s">
        <v>145</v>
      </c>
      <c r="IH143" s="64">
        <v>0</v>
      </c>
      <c r="II143" s="64">
        <v>0</v>
      </c>
      <c r="IJ143" s="64">
        <v>0</v>
      </c>
      <c r="IK143" s="64">
        <v>0</v>
      </c>
      <c r="IN143" s="64" t="s">
        <v>145</v>
      </c>
      <c r="IO143" s="64">
        <v>0</v>
      </c>
      <c r="IP143" s="64">
        <v>0</v>
      </c>
      <c r="IQ143" s="64">
        <v>0</v>
      </c>
      <c r="IR143" s="64">
        <v>0</v>
      </c>
    </row>
    <row r="144" spans="1:252"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0.03</v>
      </c>
      <c r="II144" s="64">
        <v>0</v>
      </c>
      <c r="IJ144" s="64">
        <v>0</v>
      </c>
      <c r="IK144" s="64">
        <v>0.24</v>
      </c>
      <c r="IN144" s="64" t="s">
        <v>146</v>
      </c>
      <c r="IO144" s="64">
        <v>0</v>
      </c>
      <c r="IP144" s="64">
        <v>0</v>
      </c>
      <c r="IQ144" s="64">
        <v>0</v>
      </c>
      <c r="IR144" s="64">
        <v>0</v>
      </c>
    </row>
    <row r="145" spans="1:252"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c r="HL145" s="64" t="s">
        <v>147</v>
      </c>
      <c r="HM145" s="64">
        <v>0.32</v>
      </c>
      <c r="HN145" s="64">
        <v>0.46</v>
      </c>
      <c r="HO145" s="64">
        <v>0.15</v>
      </c>
      <c r="HP145" s="64">
        <v>0</v>
      </c>
      <c r="HS145" s="64" t="s">
        <v>147</v>
      </c>
      <c r="HT145" s="64">
        <v>0.12</v>
      </c>
      <c r="HU145" s="64">
        <v>0</v>
      </c>
      <c r="HV145" s="64">
        <v>0.22</v>
      </c>
      <c r="HW145" s="64">
        <v>0</v>
      </c>
      <c r="HZ145" s="64" t="s">
        <v>147</v>
      </c>
      <c r="IA145" s="64">
        <v>0.11</v>
      </c>
      <c r="IB145" s="64">
        <v>0.13</v>
      </c>
      <c r="IC145" s="64">
        <v>7.0000000000000007E-2</v>
      </c>
      <c r="ID145" s="64">
        <v>0</v>
      </c>
      <c r="IG145" s="64" t="s">
        <v>147</v>
      </c>
      <c r="IH145" s="64">
        <v>7.0000000000000007E-2</v>
      </c>
      <c r="II145" s="64">
        <v>0</v>
      </c>
      <c r="IJ145" s="64">
        <v>0.12</v>
      </c>
      <c r="IK145" s="64">
        <v>0</v>
      </c>
      <c r="IN145" s="64" t="s">
        <v>147</v>
      </c>
      <c r="IO145" s="64">
        <v>0.08</v>
      </c>
      <c r="IP145" s="64">
        <v>0.27</v>
      </c>
      <c r="IQ145" s="64">
        <v>0.03</v>
      </c>
      <c r="IR145" s="64">
        <v>0</v>
      </c>
    </row>
    <row r="146" spans="1:252"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c r="HL146" s="64" t="s">
        <v>148</v>
      </c>
      <c r="HM146" s="64">
        <v>0</v>
      </c>
      <c r="HN146" s="64">
        <v>0</v>
      </c>
      <c r="HO146" s="64">
        <v>0</v>
      </c>
      <c r="HP146" s="64">
        <v>0</v>
      </c>
      <c r="HS146" s="64" t="s">
        <v>148</v>
      </c>
      <c r="HT146" s="64">
        <v>0.05</v>
      </c>
      <c r="HU146" s="64">
        <v>0.16</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row>
    <row r="147" spans="1:252"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c r="HL147" s="64" t="s">
        <v>149</v>
      </c>
      <c r="HM147" s="64">
        <v>0.13</v>
      </c>
      <c r="HN147" s="64">
        <v>0</v>
      </c>
      <c r="HO147" s="64">
        <v>0.24</v>
      </c>
      <c r="HP147" s="64">
        <v>0</v>
      </c>
      <c r="HS147" s="64" t="s">
        <v>149</v>
      </c>
      <c r="HT147" s="64">
        <v>0.04</v>
      </c>
      <c r="HU147" s="64">
        <v>0</v>
      </c>
      <c r="HV147" s="64">
        <v>7.0000000000000007E-2</v>
      </c>
      <c r="HW147" s="64">
        <v>0</v>
      </c>
      <c r="HZ147" s="64" t="s">
        <v>149</v>
      </c>
      <c r="IA147" s="64">
        <v>0.16</v>
      </c>
      <c r="IB147" s="64">
        <v>0</v>
      </c>
      <c r="IC147" s="64">
        <v>0.28000000000000003</v>
      </c>
      <c r="ID147" s="64">
        <v>0</v>
      </c>
      <c r="IG147" s="64" t="s">
        <v>149</v>
      </c>
      <c r="IH147" s="64">
        <v>0.03</v>
      </c>
      <c r="II147" s="64">
        <v>0</v>
      </c>
      <c r="IJ147" s="64">
        <v>0.04</v>
      </c>
      <c r="IK147" s="64">
        <v>0</v>
      </c>
      <c r="IN147" s="64" t="s">
        <v>149</v>
      </c>
      <c r="IO147" s="64">
        <v>0</v>
      </c>
      <c r="IP147" s="64">
        <v>0</v>
      </c>
      <c r="IQ147" s="64">
        <v>0</v>
      </c>
      <c r="IR147" s="64">
        <v>0</v>
      </c>
    </row>
    <row r="148" spans="1:252"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7.0000000000000007E-2</v>
      </c>
      <c r="IP148" s="64">
        <v>0</v>
      </c>
      <c r="IQ148" s="64">
        <v>0.11</v>
      </c>
      <c r="IR148" s="64">
        <v>0</v>
      </c>
    </row>
    <row r="149" spans="1:252"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c r="HL149" s="64" t="s">
        <v>151</v>
      </c>
      <c r="HM149" s="64">
        <v>0</v>
      </c>
      <c r="HN149" s="64">
        <v>0</v>
      </c>
      <c r="HO149" s="64">
        <v>0</v>
      </c>
      <c r="HP149" s="64">
        <v>0</v>
      </c>
      <c r="HS149" s="64" t="s">
        <v>151</v>
      </c>
      <c r="HT149" s="64">
        <v>0.05</v>
      </c>
      <c r="HU149" s="64">
        <v>0</v>
      </c>
      <c r="HV149" s="64">
        <v>0.09</v>
      </c>
      <c r="HW149" s="64">
        <v>0</v>
      </c>
      <c r="HZ149" s="64" t="s">
        <v>151</v>
      </c>
      <c r="IA149" s="64">
        <v>0.04</v>
      </c>
      <c r="IB149" s="64">
        <v>0.16</v>
      </c>
      <c r="IC149" s="64">
        <v>0</v>
      </c>
      <c r="ID149" s="64">
        <v>0</v>
      </c>
      <c r="IG149" s="64" t="s">
        <v>151</v>
      </c>
      <c r="IH149" s="64">
        <v>0</v>
      </c>
      <c r="II149" s="64">
        <v>0</v>
      </c>
      <c r="IJ149" s="64">
        <v>0</v>
      </c>
      <c r="IK149" s="64">
        <v>0</v>
      </c>
      <c r="IN149" s="64" t="s">
        <v>151</v>
      </c>
      <c r="IO149" s="64">
        <v>0.22</v>
      </c>
      <c r="IP149" s="64">
        <v>0</v>
      </c>
      <c r="IQ149" s="64">
        <v>0.37</v>
      </c>
      <c r="IR149" s="64">
        <v>0</v>
      </c>
    </row>
    <row r="150" spans="1:252"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c r="HL150" s="64" t="s">
        <v>152</v>
      </c>
      <c r="HM150" s="64">
        <v>0</v>
      </c>
      <c r="HN150" s="64">
        <v>0</v>
      </c>
      <c r="HO150" s="64">
        <v>0</v>
      </c>
      <c r="HP150" s="64">
        <v>0</v>
      </c>
      <c r="HS150" s="64" t="s">
        <v>152</v>
      </c>
      <c r="HT150" s="64">
        <v>0.26</v>
      </c>
      <c r="HU150" s="64">
        <v>0</v>
      </c>
      <c r="HV150" s="64">
        <v>0</v>
      </c>
      <c r="HW150" s="64">
        <v>0</v>
      </c>
      <c r="HZ150" s="64" t="s">
        <v>152</v>
      </c>
      <c r="IA150" s="64">
        <v>0</v>
      </c>
      <c r="IB150" s="64">
        <v>0</v>
      </c>
      <c r="IC150" s="64">
        <v>0</v>
      </c>
      <c r="ID150" s="64">
        <v>0</v>
      </c>
      <c r="IG150" s="64" t="s">
        <v>152</v>
      </c>
      <c r="IH150" s="64">
        <v>0.06</v>
      </c>
      <c r="II150" s="64">
        <v>0</v>
      </c>
      <c r="IJ150" s="64">
        <v>0.05</v>
      </c>
      <c r="IK150" s="64">
        <v>0.24</v>
      </c>
      <c r="IN150" s="64" t="s">
        <v>152</v>
      </c>
      <c r="IO150" s="64">
        <v>0.11</v>
      </c>
      <c r="IP150" s="64">
        <v>0</v>
      </c>
      <c r="IQ150" s="64">
        <v>0</v>
      </c>
      <c r="IR150" s="64">
        <v>0</v>
      </c>
    </row>
    <row r="151" spans="1:252"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c r="HL151" s="64" t="s">
        <v>153</v>
      </c>
      <c r="HM151" s="64">
        <v>0</v>
      </c>
      <c r="HN151" s="64">
        <v>0</v>
      </c>
      <c r="HO151" s="64">
        <v>0</v>
      </c>
      <c r="HP151" s="64">
        <v>0</v>
      </c>
      <c r="HS151" s="64" t="s">
        <v>153</v>
      </c>
      <c r="HT151" s="64">
        <v>0.15</v>
      </c>
      <c r="HU151" s="64">
        <v>0</v>
      </c>
      <c r="HV151" s="64">
        <v>0.27</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row>
    <row r="152" spans="1:252"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0.03</v>
      </c>
      <c r="IB152" s="64">
        <v>0.13</v>
      </c>
      <c r="IC152" s="64">
        <v>0</v>
      </c>
      <c r="ID152" s="64">
        <v>0</v>
      </c>
      <c r="IG152" s="64" t="s">
        <v>154</v>
      </c>
      <c r="IH152" s="64">
        <v>0</v>
      </c>
      <c r="II152" s="64">
        <v>0</v>
      </c>
      <c r="IJ152" s="64">
        <v>0</v>
      </c>
      <c r="IK152" s="64">
        <v>0</v>
      </c>
      <c r="IN152" s="64" t="s">
        <v>154</v>
      </c>
      <c r="IO152" s="64">
        <v>0</v>
      </c>
      <c r="IP152" s="64">
        <v>0</v>
      </c>
      <c r="IQ152" s="64">
        <v>0</v>
      </c>
      <c r="IR152" s="64">
        <v>0</v>
      </c>
    </row>
    <row r="153" spans="1:252"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c r="HL153" s="64" t="s">
        <v>155</v>
      </c>
      <c r="HM153" s="64">
        <v>0.16</v>
      </c>
      <c r="HN153" s="64">
        <v>0</v>
      </c>
      <c r="HO153" s="64">
        <v>0.18</v>
      </c>
      <c r="HP153" s="64">
        <v>0</v>
      </c>
      <c r="HS153" s="64" t="s">
        <v>155</v>
      </c>
      <c r="HT153" s="64">
        <v>0.02</v>
      </c>
      <c r="HU153" s="64">
        <v>0</v>
      </c>
      <c r="HV153" s="64">
        <v>0.04</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row>
    <row r="154" spans="1:252"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c r="HL154" s="64" t="s">
        <v>156</v>
      </c>
      <c r="HM154" s="64">
        <v>0.04</v>
      </c>
      <c r="HN154" s="64">
        <v>0.14000000000000001</v>
      </c>
      <c r="HO154" s="64">
        <v>0</v>
      </c>
      <c r="HP154" s="64">
        <v>0</v>
      </c>
      <c r="HS154" s="64" t="s">
        <v>156</v>
      </c>
      <c r="HT154" s="64">
        <v>0</v>
      </c>
      <c r="HU154" s="64">
        <v>0</v>
      </c>
      <c r="HV154" s="64">
        <v>0</v>
      </c>
      <c r="HW154" s="64">
        <v>0</v>
      </c>
      <c r="HZ154" s="64" t="s">
        <v>156</v>
      </c>
      <c r="IA154" s="64">
        <v>0.16</v>
      </c>
      <c r="IB154" s="64">
        <v>0.7</v>
      </c>
      <c r="IC154" s="64">
        <v>0</v>
      </c>
      <c r="ID154" s="64">
        <v>0</v>
      </c>
      <c r="IG154" s="64" t="s">
        <v>156</v>
      </c>
      <c r="IH154" s="64">
        <v>0.09</v>
      </c>
      <c r="II154" s="64">
        <v>0.42</v>
      </c>
      <c r="IJ154" s="64">
        <v>0</v>
      </c>
      <c r="IK154" s="64">
        <v>0</v>
      </c>
      <c r="IN154" s="64" t="s">
        <v>156</v>
      </c>
      <c r="IO154" s="64">
        <v>0.03</v>
      </c>
      <c r="IP154" s="64">
        <v>0.12</v>
      </c>
      <c r="IQ154" s="64">
        <v>0</v>
      </c>
      <c r="IR154" s="64">
        <v>0</v>
      </c>
    </row>
    <row r="155" spans="1:252"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c r="HL155" s="64" t="s">
        <v>157</v>
      </c>
      <c r="HM155" s="64">
        <v>0.05</v>
      </c>
      <c r="HN155" s="64">
        <v>0.1</v>
      </c>
      <c r="HO155" s="64">
        <v>0.03</v>
      </c>
      <c r="HP155" s="64">
        <v>0</v>
      </c>
      <c r="HS155" s="64" t="s">
        <v>157</v>
      </c>
      <c r="HT155" s="64">
        <v>0</v>
      </c>
      <c r="HU155" s="64">
        <v>0</v>
      </c>
      <c r="HV155" s="64">
        <v>0</v>
      </c>
      <c r="HW155" s="64">
        <v>0</v>
      </c>
      <c r="HZ155" s="64" t="s">
        <v>157</v>
      </c>
      <c r="IA155" s="64">
        <v>0.04</v>
      </c>
      <c r="IB155" s="64">
        <v>0</v>
      </c>
      <c r="IC155" s="64">
        <v>0</v>
      </c>
      <c r="ID155" s="64">
        <v>0</v>
      </c>
      <c r="IG155" s="64" t="s">
        <v>157</v>
      </c>
      <c r="IH155" s="64">
        <v>0</v>
      </c>
      <c r="II155" s="64">
        <v>0</v>
      </c>
      <c r="IJ155" s="64">
        <v>0</v>
      </c>
      <c r="IK155" s="64">
        <v>0</v>
      </c>
      <c r="IN155" s="64" t="s">
        <v>157</v>
      </c>
      <c r="IO155" s="64">
        <v>0</v>
      </c>
      <c r="IP155" s="64">
        <v>0</v>
      </c>
      <c r="IQ155" s="64">
        <v>0</v>
      </c>
      <c r="IR155" s="64">
        <v>0</v>
      </c>
    </row>
    <row r="156" spans="1:252"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c r="HL156" s="64" t="s">
        <v>158</v>
      </c>
      <c r="HM156" s="64">
        <v>0.15</v>
      </c>
      <c r="HN156" s="64">
        <v>0</v>
      </c>
      <c r="HO156" s="64">
        <v>0.28999999999999998</v>
      </c>
      <c r="HP156" s="64">
        <v>0</v>
      </c>
      <c r="HS156" s="64" t="s">
        <v>158</v>
      </c>
      <c r="HT156" s="64">
        <v>0</v>
      </c>
      <c r="HU156" s="64">
        <v>0</v>
      </c>
      <c r="HV156" s="64">
        <v>0</v>
      </c>
      <c r="HW156" s="64">
        <v>0</v>
      </c>
      <c r="HZ156" s="64" t="s">
        <v>158</v>
      </c>
      <c r="IA156" s="64">
        <v>0</v>
      </c>
      <c r="IB156" s="64">
        <v>0</v>
      </c>
      <c r="IC156" s="64">
        <v>0</v>
      </c>
      <c r="ID156" s="64">
        <v>0</v>
      </c>
      <c r="IG156" s="64" t="s">
        <v>158</v>
      </c>
      <c r="IH156" s="64">
        <v>0.11</v>
      </c>
      <c r="II156" s="64">
        <v>0.3</v>
      </c>
      <c r="IJ156" s="64">
        <v>7.0000000000000007E-2</v>
      </c>
      <c r="IK156" s="64">
        <v>0</v>
      </c>
      <c r="IN156" s="64" t="s">
        <v>158</v>
      </c>
      <c r="IO156" s="64">
        <v>0.08</v>
      </c>
      <c r="IP156" s="64">
        <v>0</v>
      </c>
      <c r="IQ156" s="64">
        <v>0.1</v>
      </c>
      <c r="IR156" s="64">
        <v>0.2</v>
      </c>
    </row>
    <row r="157" spans="1:252"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c r="HL157" s="64" t="s">
        <v>159</v>
      </c>
      <c r="HM157" s="64">
        <v>0.06</v>
      </c>
      <c r="HN157" s="64">
        <v>0.11</v>
      </c>
      <c r="HO157" s="64">
        <v>0.04</v>
      </c>
      <c r="HP157" s="64">
        <v>0</v>
      </c>
      <c r="HS157" s="64" t="s">
        <v>159</v>
      </c>
      <c r="HT157" s="64">
        <v>0.02</v>
      </c>
      <c r="HU157" s="64">
        <v>0</v>
      </c>
      <c r="HV157" s="64">
        <v>0</v>
      </c>
      <c r="HW157" s="64">
        <v>0</v>
      </c>
      <c r="HZ157" s="64" t="s">
        <v>159</v>
      </c>
      <c r="IA157" s="64">
        <v>7.0000000000000007E-2</v>
      </c>
      <c r="IB157" s="64">
        <v>0</v>
      </c>
      <c r="IC157" s="64">
        <v>0.12</v>
      </c>
      <c r="ID157" s="64">
        <v>0</v>
      </c>
      <c r="IG157" s="64" t="s">
        <v>159</v>
      </c>
      <c r="IH157" s="64">
        <v>0.03</v>
      </c>
      <c r="II157" s="64">
        <v>0</v>
      </c>
      <c r="IJ157" s="64">
        <v>0.05</v>
      </c>
      <c r="IK157" s="64">
        <v>0</v>
      </c>
      <c r="IN157" s="64" t="s">
        <v>159</v>
      </c>
      <c r="IO157" s="64">
        <v>0.05</v>
      </c>
      <c r="IP157" s="64">
        <v>0</v>
      </c>
      <c r="IQ157" s="64">
        <v>0.09</v>
      </c>
      <c r="IR157" s="64">
        <v>0</v>
      </c>
    </row>
    <row r="158" spans="1:252"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0.03</v>
      </c>
      <c r="IB158" s="64">
        <v>0</v>
      </c>
      <c r="IC158" s="64">
        <v>0</v>
      </c>
      <c r="ID158" s="64">
        <v>0.33</v>
      </c>
      <c r="IG158" s="64" t="s">
        <v>160</v>
      </c>
      <c r="IH158" s="64">
        <v>0.13</v>
      </c>
      <c r="II158" s="64">
        <v>0.22</v>
      </c>
      <c r="IJ158" s="64">
        <v>0</v>
      </c>
      <c r="IK158" s="64">
        <v>0</v>
      </c>
      <c r="IN158" s="64" t="s">
        <v>160</v>
      </c>
      <c r="IO158" s="64">
        <v>0.15</v>
      </c>
      <c r="IP158" s="64">
        <v>0.42</v>
      </c>
      <c r="IQ158" s="64">
        <v>0</v>
      </c>
      <c r="IR158" s="64">
        <v>0.41</v>
      </c>
    </row>
    <row r="159" spans="1:252"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c r="HL159" s="64" t="s">
        <v>161</v>
      </c>
      <c r="HM159" s="64">
        <v>0.12</v>
      </c>
      <c r="HN159" s="64">
        <v>0</v>
      </c>
      <c r="HO159" s="64">
        <v>0.22</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row>
    <row r="160" spans="1:252"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c r="HL160" s="64" t="s">
        <v>162</v>
      </c>
      <c r="HM160" s="64">
        <v>7.0000000000000007E-2</v>
      </c>
      <c r="HN160" s="64">
        <v>0</v>
      </c>
      <c r="HO160" s="64">
        <v>0.13</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row>
    <row r="161" spans="1:252"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0.04</v>
      </c>
      <c r="II161" s="64">
        <v>0</v>
      </c>
      <c r="IJ161" s="64">
        <v>0.06</v>
      </c>
      <c r="IK161" s="64">
        <v>0</v>
      </c>
      <c r="IN161" s="64" t="s">
        <v>163</v>
      </c>
      <c r="IO161" s="64">
        <v>0.32</v>
      </c>
      <c r="IP161" s="64">
        <v>0</v>
      </c>
      <c r="IQ161" s="64">
        <v>7.0000000000000007E-2</v>
      </c>
      <c r="IR161" s="64">
        <v>2.2200000000000002</v>
      </c>
    </row>
    <row r="162" spans="1:252"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c r="HL162" s="64" t="s">
        <v>164</v>
      </c>
      <c r="HM162" s="64">
        <v>0.16</v>
      </c>
      <c r="HN162" s="64">
        <v>0.52</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7.0000000000000007E-2</v>
      </c>
      <c r="IP162" s="64">
        <v>0.3</v>
      </c>
      <c r="IQ162" s="64">
        <v>0</v>
      </c>
      <c r="IR162" s="64">
        <v>0</v>
      </c>
    </row>
    <row r="163" spans="1:252"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c r="HL163" s="64" t="s">
        <v>165</v>
      </c>
      <c r="HM163" s="64">
        <v>0.45</v>
      </c>
      <c r="HN163" s="64">
        <v>0.27</v>
      </c>
      <c r="HO163" s="64">
        <v>0.65</v>
      </c>
      <c r="HP163" s="64">
        <v>0</v>
      </c>
      <c r="HS163" s="64" t="s">
        <v>165</v>
      </c>
      <c r="HT163" s="64">
        <v>0.41</v>
      </c>
      <c r="HU163" s="64">
        <v>0</v>
      </c>
      <c r="HV163" s="64">
        <v>0.73</v>
      </c>
      <c r="HW163" s="64">
        <v>0</v>
      </c>
      <c r="HZ163" s="64" t="s">
        <v>165</v>
      </c>
      <c r="IA163" s="64">
        <v>0.31</v>
      </c>
      <c r="IB163" s="64">
        <v>0</v>
      </c>
      <c r="IC163" s="64">
        <v>0.54</v>
      </c>
      <c r="ID163" s="64">
        <v>0</v>
      </c>
      <c r="IG163" s="64" t="s">
        <v>165</v>
      </c>
      <c r="IH163" s="64">
        <v>0.67</v>
      </c>
      <c r="II163" s="64">
        <v>0</v>
      </c>
      <c r="IJ163" s="64">
        <v>1.04</v>
      </c>
      <c r="IK163" s="64">
        <v>0.43</v>
      </c>
      <c r="IN163" s="64" t="s">
        <v>165</v>
      </c>
      <c r="IO163" s="64">
        <v>0.68</v>
      </c>
      <c r="IP163" s="64">
        <v>0.38</v>
      </c>
      <c r="IQ163" s="64">
        <v>1.03</v>
      </c>
      <c r="IR163" s="64">
        <v>0</v>
      </c>
    </row>
    <row r="164" spans="1:252"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c r="HL164" s="64" t="s">
        <v>166</v>
      </c>
      <c r="HM164" s="64">
        <v>0.22</v>
      </c>
      <c r="HN164" s="64">
        <v>0.72</v>
      </c>
      <c r="HO164" s="64">
        <v>0</v>
      </c>
      <c r="HP164" s="64">
        <v>0</v>
      </c>
      <c r="HS164" s="64" t="s">
        <v>166</v>
      </c>
      <c r="HT164" s="64">
        <v>0.02</v>
      </c>
      <c r="HU164" s="64">
        <v>0</v>
      </c>
      <c r="HV164" s="64">
        <v>0.04</v>
      </c>
      <c r="HW164" s="64">
        <v>0</v>
      </c>
      <c r="HZ164" s="64" t="s">
        <v>166</v>
      </c>
      <c r="IA164" s="64">
        <v>0.26</v>
      </c>
      <c r="IB164" s="64">
        <v>0.34</v>
      </c>
      <c r="IC164" s="64">
        <v>0.24</v>
      </c>
      <c r="ID164" s="64">
        <v>0</v>
      </c>
      <c r="IG164" s="64" t="s">
        <v>166</v>
      </c>
      <c r="IH164" s="64">
        <v>0.04</v>
      </c>
      <c r="II164" s="64">
        <v>0</v>
      </c>
      <c r="IJ164" s="64">
        <v>7.0000000000000007E-2</v>
      </c>
      <c r="IK164" s="64">
        <v>0</v>
      </c>
      <c r="IN164" s="64" t="s">
        <v>166</v>
      </c>
      <c r="IO164" s="64">
        <v>0.06</v>
      </c>
      <c r="IP164" s="64">
        <v>0.25</v>
      </c>
      <c r="IQ164" s="64">
        <v>0</v>
      </c>
      <c r="IR164" s="64">
        <v>0</v>
      </c>
    </row>
    <row r="165" spans="1:252"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c r="HL165" s="64" t="s">
        <v>167</v>
      </c>
      <c r="HM165" s="64">
        <v>0.08</v>
      </c>
      <c r="HN165" s="64">
        <v>0</v>
      </c>
      <c r="HO165" s="64">
        <v>0</v>
      </c>
      <c r="HP165" s="64">
        <v>0</v>
      </c>
      <c r="HS165" s="64" t="s">
        <v>167</v>
      </c>
      <c r="HT165" s="64">
        <v>7.0000000000000007E-2</v>
      </c>
      <c r="HU165" s="64">
        <v>0</v>
      </c>
      <c r="HV165" s="64">
        <v>0</v>
      </c>
      <c r="HW165" s="64">
        <v>0</v>
      </c>
      <c r="HZ165" s="64" t="s">
        <v>167</v>
      </c>
      <c r="IA165" s="64">
        <v>0</v>
      </c>
      <c r="IB165" s="64">
        <v>0</v>
      </c>
      <c r="IC165" s="64">
        <v>0</v>
      </c>
      <c r="ID165" s="64">
        <v>0</v>
      </c>
      <c r="IG165" s="64" t="s">
        <v>167</v>
      </c>
      <c r="IH165" s="64">
        <v>0.03</v>
      </c>
      <c r="II165" s="64">
        <v>0.13</v>
      </c>
      <c r="IJ165" s="64">
        <v>0</v>
      </c>
      <c r="IK165" s="64">
        <v>0</v>
      </c>
      <c r="IN165" s="64" t="s">
        <v>167</v>
      </c>
      <c r="IO165" s="64">
        <v>0.13</v>
      </c>
      <c r="IP165" s="64">
        <v>0.13</v>
      </c>
      <c r="IQ165" s="64">
        <v>0.06</v>
      </c>
      <c r="IR165" s="64">
        <v>0.52</v>
      </c>
    </row>
    <row r="166" spans="1:252"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row>
    <row r="167" spans="1:252"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row>
    <row r="168" spans="1:252"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0.06</v>
      </c>
      <c r="IB168" s="64">
        <v>0</v>
      </c>
      <c r="IC168" s="64">
        <v>0.11</v>
      </c>
      <c r="ID168" s="64">
        <v>0</v>
      </c>
      <c r="IG168" s="64" t="s">
        <v>170</v>
      </c>
      <c r="IH168" s="64">
        <v>0</v>
      </c>
      <c r="II168" s="64">
        <v>0</v>
      </c>
      <c r="IJ168" s="64">
        <v>0</v>
      </c>
      <c r="IK168" s="64">
        <v>0</v>
      </c>
      <c r="IN168" s="64" t="s">
        <v>170</v>
      </c>
      <c r="IO168" s="64">
        <v>0</v>
      </c>
      <c r="IP168" s="64">
        <v>0</v>
      </c>
      <c r="IQ168" s="64">
        <v>0</v>
      </c>
      <c r="IR168" s="64">
        <v>0</v>
      </c>
    </row>
    <row r="169" spans="1:252"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c r="HL169" s="64" t="s">
        <v>171</v>
      </c>
      <c r="HM169" s="64">
        <v>0.04</v>
      </c>
      <c r="HN169" s="64">
        <v>0</v>
      </c>
      <c r="HO169" s="64">
        <v>7.0000000000000007E-2</v>
      </c>
      <c r="HP169" s="64">
        <v>0</v>
      </c>
      <c r="HS169" s="64" t="s">
        <v>171</v>
      </c>
      <c r="HT169" s="64">
        <v>0</v>
      </c>
      <c r="HU169" s="64">
        <v>0</v>
      </c>
      <c r="HV169" s="64">
        <v>0</v>
      </c>
      <c r="HW169" s="64">
        <v>0</v>
      </c>
      <c r="HZ169" s="64" t="s">
        <v>171</v>
      </c>
      <c r="IA169" s="64">
        <v>0</v>
      </c>
      <c r="IB169" s="64">
        <v>0</v>
      </c>
      <c r="IC169" s="64">
        <v>0</v>
      </c>
      <c r="ID169" s="64">
        <v>0</v>
      </c>
      <c r="IG169" s="64" t="s">
        <v>171</v>
      </c>
      <c r="IH169" s="64">
        <v>0.03</v>
      </c>
      <c r="II169" s="64">
        <v>0</v>
      </c>
      <c r="IJ169" s="64">
        <v>0.06</v>
      </c>
      <c r="IK169" s="64">
        <v>0</v>
      </c>
      <c r="IN169" s="64" t="s">
        <v>171</v>
      </c>
      <c r="IO169" s="64">
        <v>0</v>
      </c>
      <c r="IP169" s="64">
        <v>0</v>
      </c>
      <c r="IQ169" s="64">
        <v>0</v>
      </c>
      <c r="IR169" s="64">
        <v>0</v>
      </c>
    </row>
    <row r="170" spans="1:252"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row>
    <row r="171" spans="1:252"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0.24</v>
      </c>
      <c r="IB171" s="64">
        <v>0.59</v>
      </c>
      <c r="IC171" s="64">
        <v>0.18</v>
      </c>
      <c r="ID171" s="64">
        <v>0</v>
      </c>
      <c r="IG171" s="64" t="s">
        <v>173</v>
      </c>
      <c r="IH171" s="64">
        <v>0</v>
      </c>
      <c r="II171" s="64">
        <v>0</v>
      </c>
      <c r="IJ171" s="64">
        <v>0</v>
      </c>
      <c r="IK171" s="64">
        <v>0</v>
      </c>
      <c r="IN171" s="64" t="s">
        <v>173</v>
      </c>
      <c r="IO171" s="64">
        <v>0.32</v>
      </c>
      <c r="IP171" s="64">
        <v>1.32</v>
      </c>
      <c r="IQ171" s="64">
        <v>0.04</v>
      </c>
      <c r="IR171" s="64">
        <v>0</v>
      </c>
    </row>
    <row r="172" spans="1:252"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0.04</v>
      </c>
      <c r="IB172" s="64">
        <v>0</v>
      </c>
      <c r="IC172" s="64">
        <v>7.0000000000000007E-2</v>
      </c>
      <c r="ID172" s="64">
        <v>0</v>
      </c>
      <c r="IG172" s="64" t="s">
        <v>174</v>
      </c>
      <c r="IH172" s="64">
        <v>0</v>
      </c>
      <c r="II172" s="64">
        <v>0</v>
      </c>
      <c r="IJ172" s="64">
        <v>0</v>
      </c>
      <c r="IK172" s="64">
        <v>0</v>
      </c>
      <c r="IN172" s="64" t="s">
        <v>174</v>
      </c>
      <c r="IO172" s="64">
        <v>0</v>
      </c>
      <c r="IP172" s="64">
        <v>0</v>
      </c>
      <c r="IQ172" s="64">
        <v>0</v>
      </c>
      <c r="IR172" s="64">
        <v>0</v>
      </c>
    </row>
    <row r="173" spans="1:252"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0.06</v>
      </c>
      <c r="IP173" s="64">
        <v>0</v>
      </c>
      <c r="IQ173" s="64">
        <v>0</v>
      </c>
      <c r="IR173" s="64">
        <v>0</v>
      </c>
    </row>
    <row r="174" spans="1:252"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row>
    <row r="175" spans="1:252"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c r="HL175" s="64" t="s">
        <v>177</v>
      </c>
      <c r="HM175" s="64">
        <v>0.04</v>
      </c>
      <c r="HN175" s="64">
        <v>0</v>
      </c>
      <c r="HO175" s="64">
        <v>0</v>
      </c>
      <c r="HP175" s="64">
        <v>0</v>
      </c>
      <c r="HS175" s="64" t="s">
        <v>177</v>
      </c>
      <c r="HT175" s="64">
        <v>0.05</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row>
    <row r="176" spans="1:252"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row>
    <row r="177" spans="1:252"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c r="HL177" s="64" t="s">
        <v>179</v>
      </c>
      <c r="HM177" s="64">
        <v>0</v>
      </c>
      <c r="HN177" s="64">
        <v>0</v>
      </c>
      <c r="HO177" s="64">
        <v>0</v>
      </c>
      <c r="HP177" s="64">
        <v>0</v>
      </c>
      <c r="HS177" s="64" t="s">
        <v>179</v>
      </c>
      <c r="HT177" s="64">
        <v>0.08</v>
      </c>
      <c r="HU177" s="64">
        <v>0.28999999999999998</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row>
    <row r="178" spans="1:252"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0.04</v>
      </c>
      <c r="IB178" s="64">
        <v>0</v>
      </c>
      <c r="IC178" s="64">
        <v>0.08</v>
      </c>
      <c r="ID178" s="64">
        <v>0</v>
      </c>
      <c r="IG178" s="64" t="s">
        <v>180</v>
      </c>
      <c r="IH178" s="64">
        <v>0</v>
      </c>
      <c r="II178" s="64">
        <v>0</v>
      </c>
      <c r="IJ178" s="64">
        <v>0</v>
      </c>
      <c r="IK178" s="64">
        <v>0</v>
      </c>
      <c r="IN178" s="64" t="s">
        <v>180</v>
      </c>
      <c r="IO178" s="64">
        <v>0</v>
      </c>
      <c r="IP178" s="64">
        <v>0</v>
      </c>
      <c r="IQ178" s="64">
        <v>0</v>
      </c>
      <c r="IR178" s="64">
        <v>0</v>
      </c>
    </row>
    <row r="179" spans="1:252"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row>
    <row r="180" spans="1:252"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row>
    <row r="181" spans="1:25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c r="HL181" s="64" t="s">
        <v>183</v>
      </c>
      <c r="HM181" s="64">
        <v>0.36</v>
      </c>
      <c r="HN181" s="64">
        <v>0.46</v>
      </c>
      <c r="HO181" s="64">
        <v>0.41</v>
      </c>
      <c r="HP181" s="64">
        <v>0</v>
      </c>
      <c r="HS181" s="64" t="s">
        <v>183</v>
      </c>
      <c r="HT181" s="64">
        <v>0</v>
      </c>
      <c r="HU181" s="64">
        <v>0</v>
      </c>
      <c r="HV181" s="64">
        <v>0</v>
      </c>
      <c r="HW181" s="64">
        <v>0</v>
      </c>
      <c r="HZ181" s="64" t="s">
        <v>183</v>
      </c>
      <c r="IA181" s="64">
        <v>0</v>
      </c>
      <c r="IB181" s="64">
        <v>0</v>
      </c>
      <c r="IC181" s="64">
        <v>0</v>
      </c>
      <c r="ID181" s="64">
        <v>0</v>
      </c>
      <c r="IG181" s="64" t="s">
        <v>183</v>
      </c>
      <c r="IH181" s="64">
        <v>0.26</v>
      </c>
      <c r="II181" s="64">
        <v>1.24</v>
      </c>
      <c r="IJ181" s="64">
        <v>0</v>
      </c>
      <c r="IK181" s="64">
        <v>0</v>
      </c>
      <c r="IN181" s="64" t="s">
        <v>183</v>
      </c>
      <c r="IO181" s="64">
        <v>7.0000000000000007E-2</v>
      </c>
      <c r="IP181" s="64">
        <v>0.21</v>
      </c>
      <c r="IQ181" s="64">
        <v>0</v>
      </c>
      <c r="IR181" s="64">
        <v>0.22</v>
      </c>
    </row>
    <row r="182" spans="1:25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row>
    <row r="183" spans="1:25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0.06</v>
      </c>
      <c r="IP183" s="64">
        <v>0.25</v>
      </c>
      <c r="IQ183" s="64">
        <v>0</v>
      </c>
      <c r="IR183" s="64">
        <v>0</v>
      </c>
    </row>
    <row r="184" spans="1:25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row>
    <row r="185" spans="1:25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c r="HL185" s="64" t="s">
        <v>187</v>
      </c>
      <c r="HM185" s="64">
        <v>0.12</v>
      </c>
      <c r="HN185" s="64">
        <v>0</v>
      </c>
      <c r="HO185" s="64">
        <v>0</v>
      </c>
      <c r="HP185" s="64">
        <v>0</v>
      </c>
      <c r="HS185" s="64" t="s">
        <v>187</v>
      </c>
      <c r="HT185" s="64">
        <v>0</v>
      </c>
      <c r="HU185" s="64">
        <v>0</v>
      </c>
      <c r="HV185" s="64">
        <v>0</v>
      </c>
      <c r="HW185" s="64">
        <v>0</v>
      </c>
      <c r="HZ185" s="64" t="s">
        <v>187</v>
      </c>
      <c r="IA185" s="64">
        <v>0.04</v>
      </c>
      <c r="IB185" s="64">
        <v>0</v>
      </c>
      <c r="IC185" s="64">
        <v>0</v>
      </c>
      <c r="ID185" s="64">
        <v>0</v>
      </c>
      <c r="IG185" s="64" t="s">
        <v>187</v>
      </c>
      <c r="IH185" s="64">
        <v>0.16</v>
      </c>
      <c r="II185" s="64">
        <v>0</v>
      </c>
      <c r="IJ185" s="64">
        <v>0.27</v>
      </c>
      <c r="IK185" s="64">
        <v>0</v>
      </c>
      <c r="IN185" s="64" t="s">
        <v>187</v>
      </c>
      <c r="IO185" s="64">
        <v>0.26</v>
      </c>
      <c r="IP185" s="64">
        <v>0</v>
      </c>
      <c r="IQ185" s="64">
        <v>0</v>
      </c>
      <c r="IR185" s="64">
        <v>0</v>
      </c>
    </row>
    <row r="186" spans="1:25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row>
    <row r="187" spans="1:25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row>
    <row r="188" spans="1:252"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0.19</v>
      </c>
      <c r="IP188" s="64">
        <v>0.83</v>
      </c>
      <c r="IQ188" s="64">
        <v>0</v>
      </c>
      <c r="IR188" s="64">
        <v>0</v>
      </c>
    </row>
    <row r="189" spans="1:252"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row>
    <row r="190" spans="1:25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row>
    <row r="191" spans="1:25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row>
    <row r="192" spans="1:25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row>
    <row r="193" spans="1:252"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0.04</v>
      </c>
      <c r="IB193" s="64">
        <v>0</v>
      </c>
      <c r="IC193" s="64">
        <v>7.0000000000000007E-2</v>
      </c>
      <c r="ID193" s="64">
        <v>0</v>
      </c>
      <c r="IG193" s="64" t="s">
        <v>195</v>
      </c>
      <c r="IH193" s="64">
        <v>0</v>
      </c>
      <c r="II193" s="64">
        <v>0</v>
      </c>
      <c r="IJ193" s="64">
        <v>0</v>
      </c>
      <c r="IK193" s="64">
        <v>0</v>
      </c>
      <c r="IN193" s="64" t="s">
        <v>195</v>
      </c>
      <c r="IO193" s="64">
        <v>0</v>
      </c>
      <c r="IP193" s="64">
        <v>0</v>
      </c>
      <c r="IQ193" s="64">
        <v>0</v>
      </c>
      <c r="IR193" s="64">
        <v>0</v>
      </c>
    </row>
    <row r="194" spans="1:252"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row>
    <row r="195" spans="1:252"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c r="HL195" s="64" t="s">
        <v>197</v>
      </c>
      <c r="HM195" s="64">
        <v>0.1</v>
      </c>
      <c r="HN195" s="64">
        <v>0.31</v>
      </c>
      <c r="HO195" s="64">
        <v>0</v>
      </c>
      <c r="HP195" s="64">
        <v>0</v>
      </c>
      <c r="HS195" s="64" t="s">
        <v>197</v>
      </c>
      <c r="HT195" s="64">
        <v>0.08</v>
      </c>
      <c r="HU195" s="64">
        <v>0.28000000000000003</v>
      </c>
      <c r="HV195" s="64">
        <v>0</v>
      </c>
      <c r="HW195" s="64">
        <v>0</v>
      </c>
      <c r="HZ195" s="64" t="s">
        <v>197</v>
      </c>
      <c r="IA195" s="64">
        <v>0</v>
      </c>
      <c r="IB195" s="64">
        <v>0</v>
      </c>
      <c r="IC195" s="64">
        <v>0</v>
      </c>
      <c r="ID195" s="64">
        <v>0</v>
      </c>
      <c r="IG195" s="64" t="s">
        <v>197</v>
      </c>
      <c r="IH195" s="64">
        <v>0.06</v>
      </c>
      <c r="II195" s="64">
        <v>0</v>
      </c>
      <c r="IJ195" s="64">
        <v>0.09</v>
      </c>
      <c r="IK195" s="64">
        <v>0</v>
      </c>
      <c r="IN195" s="64" t="s">
        <v>197</v>
      </c>
      <c r="IO195" s="64">
        <v>0</v>
      </c>
      <c r="IP195" s="64">
        <v>0</v>
      </c>
      <c r="IQ195" s="64">
        <v>0</v>
      </c>
      <c r="IR195" s="64">
        <v>0</v>
      </c>
    </row>
    <row r="196" spans="1:252"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c r="HL196" s="64" t="s">
        <v>198</v>
      </c>
      <c r="HM196" s="64">
        <v>0.02</v>
      </c>
      <c r="HN196" s="64">
        <v>0</v>
      </c>
      <c r="HO196" s="64">
        <v>0.03</v>
      </c>
      <c r="HP196" s="64">
        <v>0</v>
      </c>
      <c r="HS196" s="64" t="s">
        <v>198</v>
      </c>
      <c r="HT196" s="64">
        <v>0</v>
      </c>
      <c r="HU196" s="64">
        <v>0</v>
      </c>
      <c r="HV196" s="64">
        <v>0</v>
      </c>
      <c r="HW196" s="64">
        <v>0</v>
      </c>
      <c r="HZ196" s="64" t="s">
        <v>198</v>
      </c>
      <c r="IA196" s="64">
        <v>0</v>
      </c>
      <c r="IB196" s="64">
        <v>0</v>
      </c>
      <c r="IC196" s="64">
        <v>0</v>
      </c>
      <c r="ID196" s="64">
        <v>0</v>
      </c>
      <c r="IG196" s="64" t="s">
        <v>198</v>
      </c>
      <c r="IH196" s="64">
        <v>0.09</v>
      </c>
      <c r="II196" s="64">
        <v>0</v>
      </c>
      <c r="IJ196" s="64">
        <v>0.15</v>
      </c>
      <c r="IK196" s="64">
        <v>0</v>
      </c>
      <c r="IN196" s="64" t="s">
        <v>198</v>
      </c>
      <c r="IO196" s="64">
        <v>0</v>
      </c>
      <c r="IP196" s="64">
        <v>0</v>
      </c>
      <c r="IQ196" s="64">
        <v>0</v>
      </c>
      <c r="IR196" s="64">
        <v>0</v>
      </c>
    </row>
    <row r="197" spans="1:252"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row>
    <row r="198" spans="1:252"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c r="HL198" s="64" t="s">
        <v>200</v>
      </c>
      <c r="HM198" s="64">
        <v>0</v>
      </c>
      <c r="HN198" s="64">
        <v>0</v>
      </c>
      <c r="HO198" s="64">
        <v>0</v>
      </c>
      <c r="HP198" s="64">
        <v>0</v>
      </c>
      <c r="HS198" s="64" t="s">
        <v>200</v>
      </c>
      <c r="HT198" s="64">
        <v>0.05</v>
      </c>
      <c r="HU198" s="64">
        <v>0</v>
      </c>
      <c r="HV198" s="64">
        <v>0</v>
      </c>
      <c r="HW198" s="64">
        <v>0</v>
      </c>
      <c r="HZ198" s="64" t="s">
        <v>200</v>
      </c>
      <c r="IA198" s="64">
        <v>0.05</v>
      </c>
      <c r="IB198" s="64">
        <v>0</v>
      </c>
      <c r="IC198" s="64">
        <v>0</v>
      </c>
      <c r="ID198" s="64">
        <v>0</v>
      </c>
      <c r="IG198" s="64" t="s">
        <v>200</v>
      </c>
      <c r="IH198" s="64">
        <v>0</v>
      </c>
      <c r="II198" s="64">
        <v>0</v>
      </c>
      <c r="IJ198" s="64">
        <v>0</v>
      </c>
      <c r="IK198" s="64">
        <v>0</v>
      </c>
      <c r="IN198" s="64" t="s">
        <v>200</v>
      </c>
      <c r="IO198" s="64">
        <v>0.04</v>
      </c>
      <c r="IP198" s="64">
        <v>0</v>
      </c>
      <c r="IQ198" s="64">
        <v>0</v>
      </c>
      <c r="IR198" s="64">
        <v>0</v>
      </c>
    </row>
    <row r="199" spans="1:252"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7.0000000000000007E-2</v>
      </c>
      <c r="II199" s="64">
        <v>0</v>
      </c>
      <c r="IJ199" s="64">
        <v>0</v>
      </c>
      <c r="IK199" s="64">
        <v>0</v>
      </c>
      <c r="IN199" s="64" t="s">
        <v>201</v>
      </c>
      <c r="IO199" s="64">
        <v>0</v>
      </c>
      <c r="IP199" s="64">
        <v>0</v>
      </c>
      <c r="IQ199" s="64">
        <v>0</v>
      </c>
      <c r="IR199" s="64">
        <v>0</v>
      </c>
    </row>
    <row r="200" spans="1:252"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c r="HL200" s="64" t="s">
        <v>202</v>
      </c>
      <c r="HM200" s="64">
        <v>0</v>
      </c>
      <c r="HN200" s="64">
        <v>0</v>
      </c>
      <c r="HO200" s="64">
        <v>0</v>
      </c>
      <c r="HP200" s="64">
        <v>0</v>
      </c>
      <c r="HS200" s="64" t="s">
        <v>202</v>
      </c>
      <c r="HT200" s="64">
        <v>0.08</v>
      </c>
      <c r="HU200" s="64">
        <v>0.21</v>
      </c>
      <c r="HV200" s="64">
        <v>0.04</v>
      </c>
      <c r="HW200" s="64">
        <v>0</v>
      </c>
      <c r="HZ200" s="64" t="s">
        <v>202</v>
      </c>
      <c r="IA200" s="64">
        <v>0</v>
      </c>
      <c r="IB200" s="64">
        <v>0</v>
      </c>
      <c r="IC200" s="64">
        <v>0</v>
      </c>
      <c r="ID200" s="64">
        <v>0</v>
      </c>
      <c r="IG200" s="64" t="s">
        <v>202</v>
      </c>
      <c r="IH200" s="64">
        <v>7.0000000000000007E-2</v>
      </c>
      <c r="II200" s="64">
        <v>0</v>
      </c>
      <c r="IJ200" s="64">
        <v>0.11</v>
      </c>
      <c r="IK200" s="64">
        <v>0</v>
      </c>
      <c r="IN200" s="64" t="s">
        <v>202</v>
      </c>
      <c r="IO200" s="64">
        <v>0.04</v>
      </c>
      <c r="IP200" s="64">
        <v>0</v>
      </c>
      <c r="IQ200" s="64">
        <v>0.06</v>
      </c>
      <c r="IR200" s="64">
        <v>0</v>
      </c>
    </row>
    <row r="201" spans="1:252"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0.04</v>
      </c>
      <c r="IB201" s="64">
        <v>0</v>
      </c>
      <c r="IC201" s="64">
        <v>0</v>
      </c>
      <c r="ID201" s="64">
        <v>0.39</v>
      </c>
      <c r="IG201" s="64" t="s">
        <v>203</v>
      </c>
      <c r="IH201" s="64">
        <v>0</v>
      </c>
      <c r="II201" s="64">
        <v>0</v>
      </c>
      <c r="IJ201" s="64">
        <v>0</v>
      </c>
      <c r="IK201" s="64">
        <v>0</v>
      </c>
      <c r="IN201" s="64" t="s">
        <v>203</v>
      </c>
      <c r="IO201" s="64">
        <v>0</v>
      </c>
      <c r="IP201" s="64">
        <v>0</v>
      </c>
      <c r="IQ201" s="64">
        <v>0</v>
      </c>
      <c r="IR201" s="64">
        <v>0</v>
      </c>
    </row>
    <row r="202" spans="1:252"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0.23</v>
      </c>
      <c r="IB202" s="64">
        <v>0.84</v>
      </c>
      <c r="IC202" s="64">
        <v>0</v>
      </c>
      <c r="ID202" s="64">
        <v>0</v>
      </c>
      <c r="IG202" s="64" t="s">
        <v>204</v>
      </c>
      <c r="IH202" s="64">
        <v>0</v>
      </c>
      <c r="II202" s="64">
        <v>0</v>
      </c>
      <c r="IJ202" s="64">
        <v>0</v>
      </c>
      <c r="IK202" s="64">
        <v>0</v>
      </c>
      <c r="IN202" s="64" t="s">
        <v>204</v>
      </c>
      <c r="IO202" s="64">
        <v>0</v>
      </c>
      <c r="IP202" s="64">
        <v>0</v>
      </c>
      <c r="IQ202" s="64">
        <v>0</v>
      </c>
      <c r="IR202" s="64">
        <v>0</v>
      </c>
    </row>
    <row r="203" spans="1:252"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c r="HL203" s="64" t="s">
        <v>205</v>
      </c>
      <c r="HM203" s="64">
        <v>0</v>
      </c>
      <c r="HN203" s="64">
        <v>0</v>
      </c>
      <c r="HO203" s="64">
        <v>0</v>
      </c>
      <c r="HP203" s="64">
        <v>0</v>
      </c>
      <c r="HS203" s="64" t="s">
        <v>205</v>
      </c>
      <c r="HT203" s="64">
        <v>0.03</v>
      </c>
      <c r="HU203" s="64">
        <v>0.11</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0.04</v>
      </c>
      <c r="IP203" s="64">
        <v>0.19</v>
      </c>
      <c r="IQ203" s="64">
        <v>0</v>
      </c>
      <c r="IR203" s="64">
        <v>0</v>
      </c>
    </row>
    <row r="204" spans="1:252"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c r="HL204" s="64" t="s">
        <v>206</v>
      </c>
      <c r="HM204" s="64">
        <v>0.05</v>
      </c>
      <c r="HN204" s="64">
        <v>0.16</v>
      </c>
      <c r="HO204" s="64">
        <v>0</v>
      </c>
      <c r="HP204" s="64">
        <v>0</v>
      </c>
      <c r="HS204" s="64" t="s">
        <v>206</v>
      </c>
      <c r="HT204" s="64">
        <v>0.22</v>
      </c>
      <c r="HU204" s="64">
        <v>0.79</v>
      </c>
      <c r="HV204" s="64">
        <v>0</v>
      </c>
      <c r="HW204" s="64">
        <v>0</v>
      </c>
      <c r="HZ204" s="64" t="s">
        <v>206</v>
      </c>
      <c r="IA204" s="64">
        <v>0.04</v>
      </c>
      <c r="IB204" s="64">
        <v>0</v>
      </c>
      <c r="IC204" s="64">
        <v>0.06</v>
      </c>
      <c r="ID204" s="64">
        <v>0</v>
      </c>
      <c r="IG204" s="64" t="s">
        <v>206</v>
      </c>
      <c r="IH204" s="64">
        <v>0.14000000000000001</v>
      </c>
      <c r="II204" s="64">
        <v>0.67</v>
      </c>
      <c r="IJ204" s="64">
        <v>0</v>
      </c>
      <c r="IK204" s="64">
        <v>0</v>
      </c>
      <c r="IN204" s="64" t="s">
        <v>206</v>
      </c>
      <c r="IO204" s="64">
        <v>0.14000000000000001</v>
      </c>
      <c r="IP204" s="64">
        <v>0.09</v>
      </c>
      <c r="IQ204" s="64">
        <v>7.0000000000000007E-2</v>
      </c>
      <c r="IR204" s="64">
        <v>0</v>
      </c>
    </row>
    <row r="205" spans="1:252"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0.02</v>
      </c>
      <c r="IP205" s="64">
        <v>0</v>
      </c>
      <c r="IQ205" s="64">
        <v>0</v>
      </c>
      <c r="IR205" s="64">
        <v>0</v>
      </c>
    </row>
    <row r="206" spans="1:25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row>
    <row r="207" spans="1:252"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row>
    <row r="208" spans="1:25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row>
    <row r="209" spans="1:25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c r="HL209" s="64" t="s">
        <v>211</v>
      </c>
      <c r="HM209" s="64">
        <v>0.05</v>
      </c>
      <c r="HN209" s="64">
        <v>0</v>
      </c>
      <c r="HO209" s="64">
        <v>0.09</v>
      </c>
      <c r="HP209" s="64">
        <v>0</v>
      </c>
      <c r="HS209" s="64" t="s">
        <v>211</v>
      </c>
      <c r="HT209" s="64">
        <v>0.2</v>
      </c>
      <c r="HU209" s="64">
        <v>0.4</v>
      </c>
      <c r="HV209" s="64">
        <v>0.16</v>
      </c>
      <c r="HW209" s="64">
        <v>0</v>
      </c>
      <c r="HZ209" s="64" t="s">
        <v>211</v>
      </c>
      <c r="IA209" s="64">
        <v>0.05</v>
      </c>
      <c r="IB209" s="64">
        <v>0</v>
      </c>
      <c r="IC209" s="64">
        <v>0.08</v>
      </c>
      <c r="ID209" s="64">
        <v>0</v>
      </c>
      <c r="IG209" s="64" t="s">
        <v>211</v>
      </c>
      <c r="IH209" s="64">
        <v>0</v>
      </c>
      <c r="II209" s="64">
        <v>0</v>
      </c>
      <c r="IJ209" s="64">
        <v>0</v>
      </c>
      <c r="IK209" s="64">
        <v>0</v>
      </c>
      <c r="IN209" s="64" t="s">
        <v>211</v>
      </c>
      <c r="IO209" s="64">
        <v>0</v>
      </c>
      <c r="IP209" s="64">
        <v>0</v>
      </c>
      <c r="IQ209" s="64">
        <v>0</v>
      </c>
      <c r="IR209" s="64">
        <v>0</v>
      </c>
    </row>
    <row r="210" spans="1:252"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0.02</v>
      </c>
      <c r="IB210" s="64">
        <v>0</v>
      </c>
      <c r="IC210" s="64">
        <v>0</v>
      </c>
      <c r="ID210" s="64">
        <v>0</v>
      </c>
      <c r="IG210" s="64" t="s">
        <v>212</v>
      </c>
      <c r="IH210" s="64">
        <v>0</v>
      </c>
      <c r="II210" s="64">
        <v>0</v>
      </c>
      <c r="IJ210" s="64">
        <v>0</v>
      </c>
      <c r="IK210" s="64">
        <v>0</v>
      </c>
      <c r="IN210" s="64" t="s">
        <v>212</v>
      </c>
      <c r="IO210" s="64">
        <v>0.03</v>
      </c>
      <c r="IP210" s="64">
        <v>0.11</v>
      </c>
      <c r="IQ210" s="64">
        <v>0</v>
      </c>
      <c r="IR210" s="64">
        <v>0</v>
      </c>
    </row>
    <row r="211" spans="1:25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row>
    <row r="212" spans="1:25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c r="HL212" s="64" t="s">
        <v>214</v>
      </c>
      <c r="HM212" s="64">
        <v>7.0000000000000007E-2</v>
      </c>
      <c r="HN212" s="64">
        <v>0.23</v>
      </c>
      <c r="HO212" s="64">
        <v>0</v>
      </c>
      <c r="HP212" s="64">
        <v>0</v>
      </c>
      <c r="HS212" s="64" t="s">
        <v>214</v>
      </c>
      <c r="HT212" s="64">
        <v>0</v>
      </c>
      <c r="HU212" s="64">
        <v>0</v>
      </c>
      <c r="HV212" s="64">
        <v>0</v>
      </c>
      <c r="HW212" s="64">
        <v>0</v>
      </c>
      <c r="HZ212" s="64" t="s">
        <v>214</v>
      </c>
      <c r="IA212" s="64">
        <v>0.21</v>
      </c>
      <c r="IB212" s="64">
        <v>0.12</v>
      </c>
      <c r="IC212" s="64">
        <v>0</v>
      </c>
      <c r="ID212" s="64">
        <v>1.82</v>
      </c>
      <c r="IG212" s="64" t="s">
        <v>214</v>
      </c>
      <c r="IH212" s="64">
        <v>0.03</v>
      </c>
      <c r="II212" s="64">
        <v>0</v>
      </c>
      <c r="IJ212" s="64">
        <v>0</v>
      </c>
      <c r="IK212" s="64">
        <v>0.27</v>
      </c>
      <c r="IN212" s="64" t="s">
        <v>214</v>
      </c>
      <c r="IO212" s="64">
        <v>0.03</v>
      </c>
      <c r="IP212" s="64">
        <v>0</v>
      </c>
      <c r="IQ212" s="64">
        <v>0</v>
      </c>
      <c r="IR212" s="64">
        <v>0.27</v>
      </c>
    </row>
    <row r="213" spans="1:252"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0.09</v>
      </c>
      <c r="IP213" s="64">
        <v>0.13</v>
      </c>
      <c r="IQ213" s="64">
        <v>0.1</v>
      </c>
      <c r="IR213" s="64">
        <v>0</v>
      </c>
    </row>
    <row r="214" spans="1:252"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0.06</v>
      </c>
      <c r="IP214" s="64">
        <v>0</v>
      </c>
      <c r="IQ214" s="64">
        <v>0.1</v>
      </c>
      <c r="IR214" s="64">
        <v>0</v>
      </c>
    </row>
    <row r="215" spans="1:252"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c r="HL215" s="64" t="s">
        <v>217</v>
      </c>
      <c r="HM215" s="64">
        <v>0</v>
      </c>
      <c r="HN215" s="64">
        <v>0</v>
      </c>
      <c r="HO215" s="64">
        <v>0</v>
      </c>
      <c r="HP215" s="64">
        <v>0</v>
      </c>
      <c r="HS215" s="64" t="s">
        <v>217</v>
      </c>
      <c r="HT215" s="64">
        <v>0.06</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row>
    <row r="216" spans="1:252"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c r="HL216" s="64" t="s">
        <v>218</v>
      </c>
      <c r="HM216" s="64">
        <v>0</v>
      </c>
      <c r="HN216" s="64">
        <v>0</v>
      </c>
      <c r="HO216" s="64">
        <v>0</v>
      </c>
      <c r="HP216" s="64">
        <v>0</v>
      </c>
      <c r="HS216" s="64" t="s">
        <v>218</v>
      </c>
      <c r="HT216" s="64">
        <v>0.03</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row>
    <row r="217" spans="1:252"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c r="HL217" s="64" t="s">
        <v>219</v>
      </c>
      <c r="HM217" s="64">
        <v>0.03</v>
      </c>
      <c r="HN217" s="64">
        <v>0</v>
      </c>
      <c r="HO217" s="64">
        <v>0.06</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row>
    <row r="218" spans="1:25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0.06</v>
      </c>
      <c r="IP218" s="64">
        <v>0</v>
      </c>
      <c r="IQ218" s="64">
        <v>0.1</v>
      </c>
      <c r="IR218" s="64">
        <v>0</v>
      </c>
    </row>
    <row r="219" spans="1:25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row>
    <row r="220" spans="1:252"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c r="HL220" s="64" t="s">
        <v>222</v>
      </c>
      <c r="HM220" s="64">
        <v>2.41</v>
      </c>
      <c r="HN220" s="64">
        <v>2.78</v>
      </c>
      <c r="HO220" s="64">
        <v>2.96</v>
      </c>
      <c r="HP220" s="64">
        <v>0</v>
      </c>
      <c r="HS220" s="64" t="s">
        <v>222</v>
      </c>
      <c r="HT220" s="64">
        <v>2.2200000000000002</v>
      </c>
      <c r="HU220" s="64">
        <v>1.91</v>
      </c>
      <c r="HV220" s="64">
        <v>2.88</v>
      </c>
      <c r="HW220" s="64">
        <v>0.28999999999999998</v>
      </c>
      <c r="HZ220" s="64" t="s">
        <v>222</v>
      </c>
      <c r="IA220" s="64">
        <v>1.83</v>
      </c>
      <c r="IB220" s="64">
        <v>1.21</v>
      </c>
      <c r="IC220" s="64">
        <v>2.61</v>
      </c>
      <c r="ID220" s="64">
        <v>0.41</v>
      </c>
      <c r="IG220" s="64" t="s">
        <v>222</v>
      </c>
      <c r="IH220" s="64">
        <v>2.1</v>
      </c>
      <c r="II220" s="64">
        <v>0.66</v>
      </c>
      <c r="IJ220" s="64">
        <v>3.08</v>
      </c>
      <c r="IK220" s="64">
        <v>0.24</v>
      </c>
      <c r="IN220" s="64" t="s">
        <v>222</v>
      </c>
      <c r="IO220" s="64">
        <v>2.25</v>
      </c>
      <c r="IP220" s="64">
        <v>0.84</v>
      </c>
      <c r="IQ220" s="64">
        <v>3.26</v>
      </c>
      <c r="IR220" s="64">
        <v>0.62</v>
      </c>
    </row>
    <row r="221" spans="1:252"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row>
    <row r="222" spans="1:25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row>
    <row r="223" spans="1:25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row>
    <row r="224" spans="1:252"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row>
    <row r="225" spans="1:25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c r="HL225" s="64" t="s">
        <v>227</v>
      </c>
      <c r="HM225" s="64">
        <v>0</v>
      </c>
      <c r="HN225" s="64">
        <v>0</v>
      </c>
      <c r="HO225" s="64">
        <v>0</v>
      </c>
      <c r="HP225" s="64">
        <v>0</v>
      </c>
      <c r="HS225" s="64" t="s">
        <v>227</v>
      </c>
      <c r="HT225" s="64">
        <v>0.06</v>
      </c>
      <c r="HU225" s="64">
        <v>0.21</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row>
    <row r="226" spans="1:25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row>
    <row r="227" spans="1:25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c r="HL227" s="64" t="s">
        <v>229</v>
      </c>
      <c r="HM227" s="64">
        <v>7.0000000000000007E-2</v>
      </c>
      <c r="HN227" s="64">
        <v>0.23</v>
      </c>
      <c r="HO227" s="64">
        <v>0</v>
      </c>
      <c r="HP227" s="64">
        <v>0</v>
      </c>
      <c r="HS227" s="64" t="s">
        <v>229</v>
      </c>
      <c r="HT227" s="64">
        <v>7.0000000000000007E-2</v>
      </c>
      <c r="HU227" s="64">
        <v>0.25</v>
      </c>
      <c r="HV227" s="64">
        <v>0</v>
      </c>
      <c r="HW227" s="64">
        <v>0</v>
      </c>
      <c r="HZ227" s="64" t="s">
        <v>229</v>
      </c>
      <c r="IA227" s="64">
        <v>0.14000000000000001</v>
      </c>
      <c r="IB227" s="64">
        <v>0.27</v>
      </c>
      <c r="IC227" s="64">
        <v>0.13</v>
      </c>
      <c r="ID227" s="64">
        <v>0</v>
      </c>
      <c r="IG227" s="64" t="s">
        <v>229</v>
      </c>
      <c r="IH227" s="64">
        <v>0</v>
      </c>
      <c r="II227" s="64">
        <v>0</v>
      </c>
      <c r="IJ227" s="64">
        <v>0</v>
      </c>
      <c r="IK227" s="64">
        <v>0</v>
      </c>
      <c r="IN227" s="64" t="s">
        <v>229</v>
      </c>
      <c r="IO227" s="64">
        <v>0.09</v>
      </c>
      <c r="IP227" s="64">
        <v>0</v>
      </c>
      <c r="IQ227" s="64">
        <v>0.16</v>
      </c>
      <c r="IR227" s="64">
        <v>0</v>
      </c>
    </row>
    <row r="228" spans="1:25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row>
    <row r="229" spans="1:25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c r="HL229" s="64" t="s">
        <v>231</v>
      </c>
      <c r="HM229" s="64">
        <v>0.03</v>
      </c>
      <c r="HN229" s="64">
        <v>0</v>
      </c>
      <c r="HO229" s="64">
        <v>0</v>
      </c>
      <c r="HP229" s="64">
        <v>0</v>
      </c>
      <c r="HS229" s="64" t="s">
        <v>231</v>
      </c>
      <c r="HT229" s="64">
        <v>0</v>
      </c>
      <c r="HU229" s="64">
        <v>0</v>
      </c>
      <c r="HV229" s="64">
        <v>0</v>
      </c>
      <c r="HW229" s="64">
        <v>0</v>
      </c>
      <c r="HZ229" s="64" t="s">
        <v>231</v>
      </c>
      <c r="IA229" s="64">
        <v>0.06</v>
      </c>
      <c r="IB229" s="64">
        <v>0</v>
      </c>
      <c r="IC229" s="64">
        <v>0</v>
      </c>
      <c r="ID229" s="64">
        <v>0</v>
      </c>
      <c r="IG229" s="64" t="s">
        <v>231</v>
      </c>
      <c r="IH229" s="64">
        <v>0</v>
      </c>
      <c r="II229" s="64">
        <v>0</v>
      </c>
      <c r="IJ229" s="64">
        <v>0</v>
      </c>
      <c r="IK229" s="64">
        <v>0</v>
      </c>
      <c r="IN229" s="64" t="s">
        <v>231</v>
      </c>
      <c r="IO229" s="64">
        <v>0</v>
      </c>
      <c r="IP229" s="64">
        <v>0</v>
      </c>
      <c r="IQ229" s="64">
        <v>0</v>
      </c>
      <c r="IR229" s="64">
        <v>0</v>
      </c>
    </row>
    <row r="230" spans="1:252"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row>
    <row r="231" spans="1:252"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row>
    <row r="232" spans="1:25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0.05</v>
      </c>
      <c r="IB232" s="64">
        <v>0</v>
      </c>
      <c r="IC232" s="64">
        <v>0</v>
      </c>
      <c r="ID232" s="64">
        <v>0</v>
      </c>
      <c r="IG232" s="64" t="s">
        <v>234</v>
      </c>
      <c r="IH232" s="64">
        <v>0</v>
      </c>
      <c r="II232" s="64">
        <v>0</v>
      </c>
      <c r="IJ232" s="64">
        <v>0</v>
      </c>
      <c r="IK232" s="64">
        <v>0</v>
      </c>
      <c r="IN232" s="64" t="s">
        <v>234</v>
      </c>
      <c r="IO232" s="64">
        <v>0</v>
      </c>
      <c r="IP232" s="64">
        <v>0</v>
      </c>
      <c r="IQ232" s="64">
        <v>0</v>
      </c>
      <c r="IR232" s="64">
        <v>0</v>
      </c>
    </row>
    <row r="233" spans="1:252"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0.1</v>
      </c>
      <c r="IP233" s="64">
        <v>0.43</v>
      </c>
      <c r="IQ233" s="64">
        <v>0</v>
      </c>
      <c r="IR233" s="64">
        <v>0</v>
      </c>
    </row>
    <row r="234" spans="1:252"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c r="HL234" s="64" t="s">
        <v>236</v>
      </c>
      <c r="HM234" s="64">
        <v>0.03</v>
      </c>
      <c r="HN234" s="64">
        <v>0</v>
      </c>
      <c r="HO234" s="64">
        <v>0</v>
      </c>
      <c r="HP234" s="64">
        <v>0</v>
      </c>
      <c r="HS234" s="64" t="s">
        <v>236</v>
      </c>
      <c r="HT234" s="64">
        <v>0.06</v>
      </c>
      <c r="HU234" s="64">
        <v>0.08</v>
      </c>
      <c r="HV234" s="64">
        <v>7.0000000000000007E-2</v>
      </c>
      <c r="HW234" s="64">
        <v>0</v>
      </c>
      <c r="HZ234" s="64" t="s">
        <v>236</v>
      </c>
      <c r="IA234" s="64">
        <v>0.35</v>
      </c>
      <c r="IB234" s="64">
        <v>0</v>
      </c>
      <c r="IC234" s="64">
        <v>0.6</v>
      </c>
      <c r="ID234" s="64">
        <v>0</v>
      </c>
      <c r="IG234" s="64" t="s">
        <v>236</v>
      </c>
      <c r="IH234" s="64">
        <v>0.11</v>
      </c>
      <c r="II234" s="64">
        <v>0.09</v>
      </c>
      <c r="IJ234" s="64">
        <v>0.16</v>
      </c>
      <c r="IK234" s="64">
        <v>0</v>
      </c>
      <c r="IN234" s="64" t="s">
        <v>236</v>
      </c>
      <c r="IO234" s="64">
        <v>0</v>
      </c>
      <c r="IP234" s="64">
        <v>0</v>
      </c>
      <c r="IQ234" s="64">
        <v>0</v>
      </c>
      <c r="IR234" s="64">
        <v>0</v>
      </c>
    </row>
    <row r="235" spans="1:252"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row>
    <row r="236" spans="1:25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row>
    <row r="237" spans="1:25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row>
    <row r="238" spans="1:25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row>
    <row r="239" spans="1:252"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0.14000000000000001</v>
      </c>
      <c r="IB239" s="64">
        <v>0</v>
      </c>
      <c r="IC239" s="64">
        <v>0</v>
      </c>
      <c r="ID239" s="64">
        <v>0</v>
      </c>
      <c r="IG239" s="64" t="s">
        <v>241</v>
      </c>
      <c r="IH239" s="64">
        <v>0</v>
      </c>
      <c r="II239" s="64">
        <v>0</v>
      </c>
      <c r="IJ239" s="64">
        <v>0</v>
      </c>
      <c r="IK239" s="64">
        <v>0</v>
      </c>
      <c r="IN239" s="64" t="s">
        <v>241</v>
      </c>
      <c r="IO239" s="64">
        <v>0</v>
      </c>
      <c r="IP239" s="64">
        <v>0</v>
      </c>
      <c r="IQ239" s="64">
        <v>0</v>
      </c>
      <c r="IR239" s="64">
        <v>0</v>
      </c>
    </row>
    <row r="240" spans="1:25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0.05</v>
      </c>
      <c r="IB240" s="64">
        <v>0</v>
      </c>
      <c r="IC240" s="64">
        <v>0</v>
      </c>
      <c r="ID240" s="64">
        <v>0</v>
      </c>
      <c r="IG240" s="64" t="s">
        <v>242</v>
      </c>
      <c r="IH240" s="64">
        <v>0</v>
      </c>
      <c r="II240" s="64">
        <v>0</v>
      </c>
      <c r="IJ240" s="64">
        <v>0</v>
      </c>
      <c r="IK240" s="64">
        <v>0</v>
      </c>
      <c r="IN240" s="64" t="s">
        <v>242</v>
      </c>
      <c r="IO240" s="64">
        <v>0</v>
      </c>
      <c r="IP240" s="64">
        <v>0</v>
      </c>
      <c r="IQ240" s="64">
        <v>0</v>
      </c>
      <c r="IR240" s="64">
        <v>0</v>
      </c>
    </row>
    <row r="241" spans="1:25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row>
    <row r="242" spans="1:25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row>
    <row r="243" spans="1:252"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row>
    <row r="244" spans="1:252"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c r="HL244" s="64" t="s">
        <v>246</v>
      </c>
      <c r="HM244" s="64">
        <v>0</v>
      </c>
      <c r="HN244" s="64">
        <v>0</v>
      </c>
      <c r="HO244" s="64">
        <v>0</v>
      </c>
      <c r="HP244" s="64">
        <v>0</v>
      </c>
      <c r="HS244" s="64" t="s">
        <v>246</v>
      </c>
      <c r="HT244" s="64">
        <v>0.03</v>
      </c>
      <c r="HU244" s="64">
        <v>0</v>
      </c>
      <c r="HV244" s="64">
        <v>0.05</v>
      </c>
      <c r="HW244" s="64">
        <v>0</v>
      </c>
      <c r="HZ244" s="64" t="s">
        <v>246</v>
      </c>
      <c r="IA244" s="64">
        <v>0.04</v>
      </c>
      <c r="IB244" s="64">
        <v>0.16</v>
      </c>
      <c r="IC244" s="64">
        <v>0</v>
      </c>
      <c r="ID244" s="64">
        <v>0</v>
      </c>
      <c r="IG244" s="64" t="s">
        <v>246</v>
      </c>
      <c r="IH244" s="64">
        <v>0</v>
      </c>
      <c r="II244" s="64">
        <v>0</v>
      </c>
      <c r="IJ244" s="64">
        <v>0</v>
      </c>
      <c r="IK244" s="64">
        <v>0</v>
      </c>
      <c r="IN244" s="64" t="s">
        <v>246</v>
      </c>
      <c r="IO244" s="64">
        <v>0.06</v>
      </c>
      <c r="IP244" s="64">
        <v>0.25</v>
      </c>
      <c r="IQ244" s="64">
        <v>0</v>
      </c>
      <c r="IR244" s="64">
        <v>0</v>
      </c>
    </row>
    <row r="245" spans="1:252"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c r="HL245" s="64" t="s">
        <v>247</v>
      </c>
      <c r="HM245" s="64">
        <v>0</v>
      </c>
      <c r="HN245" s="64">
        <v>0</v>
      </c>
      <c r="HO245" s="64">
        <v>0</v>
      </c>
      <c r="HP245" s="64">
        <v>0</v>
      </c>
      <c r="HS245" s="64" t="s">
        <v>247</v>
      </c>
      <c r="HT245" s="64">
        <v>0.04</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row>
    <row r="246" spans="1:25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row>
    <row r="247" spans="1:252"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row>
    <row r="248" spans="1:25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row>
    <row r="249" spans="1:25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7.0000000000000007E-2</v>
      </c>
      <c r="IP249" s="64">
        <v>0</v>
      </c>
      <c r="IQ249" s="64">
        <v>0.12</v>
      </c>
      <c r="IR249" s="64">
        <v>0</v>
      </c>
    </row>
    <row r="250" spans="1:252"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row>
    <row r="251" spans="1:25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row>
    <row r="252" spans="1:25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row>
    <row r="253" spans="1:252"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row>
    <row r="254" spans="1:252"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c r="HL254" s="64" t="s">
        <v>256</v>
      </c>
      <c r="HM254" s="64">
        <v>0.11</v>
      </c>
      <c r="HN254" s="64">
        <v>0.16</v>
      </c>
      <c r="HO254" s="64">
        <v>0</v>
      </c>
      <c r="HP254" s="64">
        <v>0</v>
      </c>
      <c r="HS254" s="64" t="s">
        <v>256</v>
      </c>
      <c r="HT254" s="64">
        <v>0.17</v>
      </c>
      <c r="HU254" s="64">
        <v>0</v>
      </c>
      <c r="HV254" s="64">
        <v>0.1</v>
      </c>
      <c r="HW254" s="64">
        <v>0</v>
      </c>
      <c r="HZ254" s="64" t="s">
        <v>256</v>
      </c>
      <c r="IA254" s="64">
        <v>0</v>
      </c>
      <c r="IB254" s="64">
        <v>0</v>
      </c>
      <c r="IC254" s="64">
        <v>0</v>
      </c>
      <c r="ID254" s="64">
        <v>0</v>
      </c>
      <c r="IG254" s="64" t="s">
        <v>256</v>
      </c>
      <c r="IH254" s="64">
        <v>0.1</v>
      </c>
      <c r="II254" s="64">
        <v>0</v>
      </c>
      <c r="IJ254" s="64">
        <v>0</v>
      </c>
      <c r="IK254" s="64">
        <v>0</v>
      </c>
      <c r="IN254" s="64" t="s">
        <v>256</v>
      </c>
      <c r="IO254" s="64">
        <v>0.09</v>
      </c>
      <c r="IP254" s="64">
        <v>0</v>
      </c>
      <c r="IQ254" s="64">
        <v>0</v>
      </c>
      <c r="IR254" s="64">
        <v>0</v>
      </c>
    </row>
    <row r="255" spans="1:252"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row>
    <row r="256" spans="1:252"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row>
    <row r="257" spans="1:252"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c r="HL257" s="64" t="s">
        <v>259</v>
      </c>
      <c r="HM257" s="64">
        <v>1.63</v>
      </c>
      <c r="HN257" s="64">
        <v>0.43</v>
      </c>
      <c r="HO257" s="64">
        <v>1.64</v>
      </c>
      <c r="HP257" s="64">
        <v>0.84</v>
      </c>
      <c r="HS257" s="64" t="s">
        <v>259</v>
      </c>
      <c r="HT257" s="64">
        <v>2.14</v>
      </c>
      <c r="HU257" s="64">
        <v>2.06</v>
      </c>
      <c r="HV257" s="64">
        <v>2.66</v>
      </c>
      <c r="HW257" s="64">
        <v>0</v>
      </c>
      <c r="HZ257" s="64" t="s">
        <v>259</v>
      </c>
      <c r="IA257" s="64">
        <v>1.07</v>
      </c>
      <c r="IB257" s="64">
        <v>1.1299999999999999</v>
      </c>
      <c r="IC257" s="64">
        <v>0.82</v>
      </c>
      <c r="ID257" s="64">
        <v>0</v>
      </c>
      <c r="IG257" s="64" t="s">
        <v>259</v>
      </c>
      <c r="IH257" s="64">
        <v>1.2</v>
      </c>
      <c r="II257" s="64">
        <v>0.79</v>
      </c>
      <c r="IJ257" s="64">
        <v>1.21</v>
      </c>
      <c r="IK257" s="64">
        <v>0.69</v>
      </c>
      <c r="IN257" s="64" t="s">
        <v>259</v>
      </c>
      <c r="IO257" s="64">
        <v>1.02</v>
      </c>
      <c r="IP257" s="64">
        <v>0.4</v>
      </c>
      <c r="IQ257" s="64">
        <v>1.1000000000000001</v>
      </c>
      <c r="IR257" s="64">
        <v>0.14000000000000001</v>
      </c>
    </row>
    <row r="259" spans="1:25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row>
    <row r="260" spans="1:252"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row>
    <row r="261" spans="1:25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row>
    <row r="262" spans="1:252"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c r="HM262" s="9">
        <f>SUMIF('Aceite Virgen Extra'!$B6:$B257,"&lt;="&amp;$B262,'Aceite Virgen Extra'!HM$6:HM$257)</f>
        <v>4.0200000000000005</v>
      </c>
      <c r="HN262" s="9">
        <f>SUMIF('Aceite Virgen Extra'!$B6:$B257,"&lt;="&amp;$B262,'Aceite Virgen Extra'!HN$6:HN$257)</f>
        <v>2.83</v>
      </c>
      <c r="HO262" s="9">
        <f>SUMIF('Aceite Virgen Extra'!$B6:$B257,"&lt;="&amp;$B262,'Aceite Virgen Extra'!HO$6:HO$257)</f>
        <v>4.12</v>
      </c>
      <c r="HP262" s="9">
        <f>SUMIF('Aceite Virgen Extra'!$B6:$B257,"&lt;="&amp;$B262,'Aceite Virgen Extra'!HP$6:HP$257)</f>
        <v>4.01</v>
      </c>
      <c r="HT262" s="9">
        <f>SUMIF('Aceite Virgen Extra'!$B6:$B257,"&lt;="&amp;$B262,'Aceite Virgen Extra'!HT$6:HT$257)</f>
        <v>5.33</v>
      </c>
      <c r="HU262" s="9">
        <f>SUMIF('Aceite Virgen Extra'!$B6:$B257,"&lt;="&amp;$B262,'Aceite Virgen Extra'!HU$6:HU$257)</f>
        <v>9.6199999999999992</v>
      </c>
      <c r="HV262" s="9">
        <f>SUMIF('Aceite Virgen Extra'!$B6:$B257,"&lt;="&amp;$B262,'Aceite Virgen Extra'!HV$6:HV$257)</f>
        <v>2.7399999999999998</v>
      </c>
      <c r="HW262" s="9">
        <f>SUMIF('Aceite Virgen Extra'!$B6:$B257,"&lt;="&amp;$B262,'Aceite Virgen Extra'!HW$6:HW$257)</f>
        <v>5.9700000000000006</v>
      </c>
      <c r="IA262" s="9">
        <f>SUMIF('Aceite Virgen Extra'!$B6:$B257,"&lt;="&amp;$B262,'Aceite Virgen Extra'!IA$6:IA$257)</f>
        <v>6.0299999999999994</v>
      </c>
      <c r="IB262" s="9">
        <f>SUMIF('Aceite Virgen Extra'!$B6:$B257,"&lt;="&amp;$B262,'Aceite Virgen Extra'!IB$6:IB$257)</f>
        <v>10.319999999999999</v>
      </c>
      <c r="IC262" s="9">
        <f>SUMIF('Aceite Virgen Extra'!$B6:$B257,"&lt;="&amp;$B262,'Aceite Virgen Extra'!IC$6:IC$257)</f>
        <v>3.99</v>
      </c>
      <c r="ID262" s="9">
        <f>SUMIF('Aceite Virgen Extra'!$B6:$B257,"&lt;="&amp;$B262,'Aceite Virgen Extra'!ID$6:ID$257)</f>
        <v>6.94</v>
      </c>
      <c r="IE262" s="64"/>
      <c r="IH262" s="9">
        <f>SUMIF('Aceite Virgen Extra'!$B6:$B257,"&lt;="&amp;$B262,'Aceite Virgen Extra'!IH$6:IH$257)</f>
        <v>5.5000000000000009</v>
      </c>
      <c r="II262" s="9">
        <f>SUMIF('Aceite Virgen Extra'!$B6:$B257,"&lt;="&amp;$B262,'Aceite Virgen Extra'!II$6:II$257)</f>
        <v>7.05</v>
      </c>
      <c r="IJ262" s="9">
        <f>SUMIF('Aceite Virgen Extra'!$B6:$B257,"&lt;="&amp;$B262,'Aceite Virgen Extra'!IJ$6:IJ$257)</f>
        <v>4.72</v>
      </c>
      <c r="IK262" s="9">
        <f>SUMIF('Aceite Virgen Extra'!$B6:$B257,"&lt;="&amp;$B262,'Aceite Virgen Extra'!IK$6:IK$257)</f>
        <v>4.1500000000000004</v>
      </c>
      <c r="IO262" s="9">
        <f>SUMIF('Aceite Virgen Extra'!$B6:$B257,"&lt;="&amp;$B262,'Aceite Virgen Extra'!IO$6:IO$257)</f>
        <v>6.12</v>
      </c>
      <c r="IP262" s="9">
        <f>SUMIF('Aceite Virgen Extra'!$B6:$B257,"&lt;="&amp;$B262,'Aceite Virgen Extra'!IP$6:IP$257)</f>
        <v>5.66</v>
      </c>
      <c r="IQ262" s="9">
        <f>SUMIF('Aceite Virgen Extra'!$B6:$B257,"&lt;="&amp;$B262,'Aceite Virgen Extra'!IQ$6:IQ$257)</f>
        <v>6.01</v>
      </c>
      <c r="IR262" s="9">
        <f>SUMIF('Aceite Virgen Extra'!$B6:$B257,"&lt;="&amp;$B262,'Aceite Virgen Extra'!IR$6:IR$257)</f>
        <v>5.49</v>
      </c>
    </row>
    <row r="263" spans="1:252"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c r="HM263" s="8">
        <f>SUMIFS('Aceite Virgen Extra'!HM$6:HM$257,'Aceite Virgen Extra'!$A$6:$A$257,"&gt;="&amp;$A263,'Aceite Virgen Extra'!$B$6:$B$257,"&lt;="&amp;$B263)</f>
        <v>7.05</v>
      </c>
      <c r="HN263" s="8">
        <f>SUMIFS('Aceite Virgen Extra'!HN$6:HN$257,'Aceite Virgen Extra'!$A$6:$A$257,"&gt;="&amp;$A263,'Aceite Virgen Extra'!$B$6:$B$257,"&lt;="&amp;$B263)</f>
        <v>5.75</v>
      </c>
      <c r="HO263" s="8">
        <f>SUMIFS('Aceite Virgen Extra'!HO$6:HO$257,'Aceite Virgen Extra'!$A$6:$A$257,"&gt;="&amp;$A263,'Aceite Virgen Extra'!$B$6:$B$257,"&lt;="&amp;$B263)</f>
        <v>8.120000000000001</v>
      </c>
      <c r="HP263" s="8">
        <f>SUMIFS('Aceite Virgen Extra'!HP$6:HP$257,'Aceite Virgen Extra'!$A$6:$A$257,"&gt;="&amp;$A263,'Aceite Virgen Extra'!$B$6:$B$257,"&lt;="&amp;$B263)</f>
        <v>4.7299999999999995</v>
      </c>
      <c r="HT263" s="8">
        <f>SUMIFS('Aceite Virgen Extra'!HT$6:HT$257,'Aceite Virgen Extra'!$A$6:$A$257,"&gt;="&amp;$A263,'Aceite Virgen Extra'!$B$6:$B$257,"&lt;="&amp;$B263)</f>
        <v>8.69</v>
      </c>
      <c r="HU263" s="8">
        <f>SUMIFS('Aceite Virgen Extra'!HU$6:HU$257,'Aceite Virgen Extra'!$A$6:$A$257,"&gt;="&amp;$A263,'Aceite Virgen Extra'!$B$6:$B$257,"&lt;="&amp;$B263)</f>
        <v>8.85</v>
      </c>
      <c r="HV263" s="8">
        <f>SUMIFS('Aceite Virgen Extra'!HV$6:HV$257,'Aceite Virgen Extra'!$A$6:$A$257,"&gt;="&amp;$A263,'Aceite Virgen Extra'!$B$6:$B$257,"&lt;="&amp;$B263)</f>
        <v>9.4400000000000013</v>
      </c>
      <c r="HW263" s="8">
        <f>SUMIFS('Aceite Virgen Extra'!HW$6:HW$257,'Aceite Virgen Extra'!$A$6:$A$257,"&gt;="&amp;$A263,'Aceite Virgen Extra'!$B$6:$B$257,"&lt;="&amp;$B263)</f>
        <v>4.6399999999999997</v>
      </c>
      <c r="IA263" s="8">
        <f>SUMIFS('Aceite Virgen Extra'!IA$6:IA$257,'Aceite Virgen Extra'!$A$6:$A$257,"&gt;="&amp;$A263,'Aceite Virgen Extra'!$B$6:$B$257,"&lt;="&amp;$B263)</f>
        <v>8.33</v>
      </c>
      <c r="IB263" s="8">
        <f>SUMIFS('Aceite Virgen Extra'!IB$6:IB$257,'Aceite Virgen Extra'!$A$6:$A$257,"&gt;="&amp;$A263,'Aceite Virgen Extra'!$B$6:$B$257,"&lt;="&amp;$B263)</f>
        <v>6.61</v>
      </c>
      <c r="IC263" s="8">
        <f>SUMIFS('Aceite Virgen Extra'!IC$6:IC$257,'Aceite Virgen Extra'!$A$6:$A$257,"&gt;="&amp;$A263,'Aceite Virgen Extra'!$B$6:$B$257,"&lt;="&amp;$B263)</f>
        <v>8.83</v>
      </c>
      <c r="ID263" s="8">
        <f>SUMIFS('Aceite Virgen Extra'!ID$6:ID$257,'Aceite Virgen Extra'!$A$6:$A$257,"&gt;="&amp;$A263,'Aceite Virgen Extra'!$B$6:$B$257,"&lt;="&amp;$B263)</f>
        <v>6.55</v>
      </c>
      <c r="IE263" s="64"/>
      <c r="IH263" s="8">
        <f>SUMIFS('Aceite Virgen Extra'!IH$6:IH$257,'Aceite Virgen Extra'!$A$6:$A$257,"&gt;="&amp;$A263,'Aceite Virgen Extra'!$B$6:$B$257,"&lt;="&amp;$B263)</f>
        <v>6.98</v>
      </c>
      <c r="II263" s="8">
        <f>SUMIFS('Aceite Virgen Extra'!II$6:II$257,'Aceite Virgen Extra'!$A$6:$A$257,"&gt;="&amp;$A263,'Aceite Virgen Extra'!$B$6:$B$257,"&lt;="&amp;$B263)</f>
        <v>4.6399999999999997</v>
      </c>
      <c r="IJ263" s="8">
        <f>SUMIFS('Aceite Virgen Extra'!IJ$6:IJ$257,'Aceite Virgen Extra'!$A$6:$A$257,"&gt;="&amp;$A263,'Aceite Virgen Extra'!$B$6:$B$257,"&lt;="&amp;$B263)</f>
        <v>7.8599999999999994</v>
      </c>
      <c r="IK263" s="8">
        <f>SUMIFS('Aceite Virgen Extra'!IK$6:IK$257,'Aceite Virgen Extra'!$A$6:$A$257,"&gt;="&amp;$A263,'Aceite Virgen Extra'!$B$6:$B$257,"&lt;="&amp;$B263)</f>
        <v>7.05</v>
      </c>
      <c r="IO263" s="8">
        <f>SUMIFS('Aceite Virgen Extra'!IO$6:IO$257,'Aceite Virgen Extra'!$A$6:$A$257,"&gt;="&amp;$A263,'Aceite Virgen Extra'!$B$6:$B$257,"&lt;="&amp;$B263)</f>
        <v>9.51</v>
      </c>
      <c r="IP263" s="8">
        <f>SUMIFS('Aceite Virgen Extra'!IP$6:IP$257,'Aceite Virgen Extra'!$A$6:$A$257,"&gt;="&amp;$A263,'Aceite Virgen Extra'!$B$6:$B$257,"&lt;="&amp;$B263)</f>
        <v>11.889999999999999</v>
      </c>
      <c r="IQ263" s="8">
        <f>SUMIFS('Aceite Virgen Extra'!IQ$6:IQ$257,'Aceite Virgen Extra'!$A$6:$A$257,"&gt;="&amp;$A263,'Aceite Virgen Extra'!$B$6:$B$257,"&lt;="&amp;$B263)</f>
        <v>9.9700000000000006</v>
      </c>
      <c r="IR263" s="8">
        <f>SUMIFS('Aceite Virgen Extra'!IR$6:IR$257,'Aceite Virgen Extra'!$A$6:$A$257,"&gt;="&amp;$A263,'Aceite Virgen Extra'!$B$6:$B$257,"&lt;="&amp;$B263)</f>
        <v>7.12</v>
      </c>
    </row>
    <row r="264" spans="1:252"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c r="HM264" s="8">
        <f>SUMIFS('Aceite Virgen Extra'!HM$6:HM$257,'Aceite Virgen Extra'!$A$6:$A$257,"&gt;="&amp;$A264,'Aceite Virgen Extra'!$B$6:$B$257,"&lt;="&amp;$B264)</f>
        <v>12.75</v>
      </c>
      <c r="HN264" s="8">
        <f>SUMIFS('Aceite Virgen Extra'!HN$6:HN$257,'Aceite Virgen Extra'!$A$6:$A$257,"&gt;="&amp;$A264,'Aceite Virgen Extra'!$B$6:$B$257,"&lt;="&amp;$B264)</f>
        <v>13.33</v>
      </c>
      <c r="HO264" s="8">
        <f>SUMIFS('Aceite Virgen Extra'!HO$6:HO$257,'Aceite Virgen Extra'!$A$6:$A$257,"&gt;="&amp;$A264,'Aceite Virgen Extra'!$B$6:$B$257,"&lt;="&amp;$B264)</f>
        <v>12.14</v>
      </c>
      <c r="HP264" s="8">
        <f>SUMIFS('Aceite Virgen Extra'!HP$6:HP$257,'Aceite Virgen Extra'!$A$6:$A$257,"&gt;="&amp;$A264,'Aceite Virgen Extra'!$B$6:$B$257,"&lt;="&amp;$B264)</f>
        <v>15.18</v>
      </c>
      <c r="HT264" s="8">
        <f>SUMIFS('Aceite Virgen Extra'!HT$6:HT$257,'Aceite Virgen Extra'!$A$6:$A$257,"&gt;="&amp;$A264,'Aceite Virgen Extra'!$B$6:$B$257,"&lt;="&amp;$B264)</f>
        <v>7.8800000000000008</v>
      </c>
      <c r="HU264" s="8">
        <f>SUMIFS('Aceite Virgen Extra'!HU$6:HU$257,'Aceite Virgen Extra'!$A$6:$A$257,"&gt;="&amp;$A264,'Aceite Virgen Extra'!$B$6:$B$257,"&lt;="&amp;$B264)</f>
        <v>7.49</v>
      </c>
      <c r="HV264" s="8">
        <f>SUMIFS('Aceite Virgen Extra'!HV$6:HV$257,'Aceite Virgen Extra'!$A$6:$A$257,"&gt;="&amp;$A264,'Aceite Virgen Extra'!$B$6:$B$257,"&lt;="&amp;$B264)</f>
        <v>8.370000000000001</v>
      </c>
      <c r="HW264" s="8">
        <f>SUMIFS('Aceite Virgen Extra'!HW$6:HW$257,'Aceite Virgen Extra'!$A$6:$A$257,"&gt;="&amp;$A264,'Aceite Virgen Extra'!$B$6:$B$257,"&lt;="&amp;$B264)</f>
        <v>6.3100000000000005</v>
      </c>
      <c r="IA264" s="8">
        <f>SUMIFS('Aceite Virgen Extra'!IA$6:IA$257,'Aceite Virgen Extra'!$A$6:$A$257,"&gt;="&amp;$A264,'Aceite Virgen Extra'!$B$6:$B$257,"&lt;="&amp;$B264)</f>
        <v>10.4</v>
      </c>
      <c r="IB264" s="8">
        <f>SUMIFS('Aceite Virgen Extra'!IB$6:IB$257,'Aceite Virgen Extra'!$A$6:$A$257,"&gt;="&amp;$A264,'Aceite Virgen Extra'!$B$6:$B$257,"&lt;="&amp;$B264)</f>
        <v>7.8099999999999987</v>
      </c>
      <c r="IC264" s="8">
        <f>SUMIFS('Aceite Virgen Extra'!IC$6:IC$257,'Aceite Virgen Extra'!$A$6:$A$257,"&gt;="&amp;$A264,'Aceite Virgen Extra'!$B$6:$B$257,"&lt;="&amp;$B264)</f>
        <v>11.489999999999998</v>
      </c>
      <c r="ID264" s="8">
        <f>SUMIFS('Aceite Virgen Extra'!ID$6:ID$257,'Aceite Virgen Extra'!$A$6:$A$257,"&gt;="&amp;$A264,'Aceite Virgen Extra'!$B$6:$B$257,"&lt;="&amp;$B264)</f>
        <v>8.2899999999999991</v>
      </c>
      <c r="IE264" s="64"/>
      <c r="IH264" s="8">
        <f>SUMIFS('Aceite Virgen Extra'!IH$6:IH$257,'Aceite Virgen Extra'!$A$6:$A$257,"&gt;="&amp;$A264,'Aceite Virgen Extra'!$B$6:$B$257,"&lt;="&amp;$B264)</f>
        <v>7.54</v>
      </c>
      <c r="II264" s="8">
        <f>SUMIFS('Aceite Virgen Extra'!II$6:II$257,'Aceite Virgen Extra'!$A$6:$A$257,"&gt;="&amp;$A264,'Aceite Virgen Extra'!$B$6:$B$257,"&lt;="&amp;$B264)</f>
        <v>5.76</v>
      </c>
      <c r="IJ264" s="8">
        <f>SUMIFS('Aceite Virgen Extra'!IJ$6:IJ$257,'Aceite Virgen Extra'!$A$6:$A$257,"&gt;="&amp;$A264,'Aceite Virgen Extra'!$B$6:$B$257,"&lt;="&amp;$B264)</f>
        <v>7.7199999999999989</v>
      </c>
      <c r="IK264" s="8">
        <f>SUMIFS('Aceite Virgen Extra'!IK$6:IK$257,'Aceite Virgen Extra'!$A$6:$A$257,"&gt;="&amp;$A264,'Aceite Virgen Extra'!$B$6:$B$257,"&lt;="&amp;$B264)</f>
        <v>10.399999999999999</v>
      </c>
      <c r="IO264" s="8">
        <f>SUMIFS('Aceite Virgen Extra'!IO$6:IO$257,'Aceite Virgen Extra'!$A$6:$A$257,"&gt;="&amp;$A264,'Aceite Virgen Extra'!$B$6:$B$257,"&lt;="&amp;$B264)</f>
        <v>7.17</v>
      </c>
      <c r="IP264" s="8">
        <f>SUMIFS('Aceite Virgen Extra'!IP$6:IP$257,'Aceite Virgen Extra'!$A$6:$A$257,"&gt;="&amp;$A264,'Aceite Virgen Extra'!$B$6:$B$257,"&lt;="&amp;$B264)</f>
        <v>6.66</v>
      </c>
      <c r="IQ264" s="8">
        <f>SUMIFS('Aceite Virgen Extra'!IQ$6:IQ$257,'Aceite Virgen Extra'!$A$6:$A$257,"&gt;="&amp;$A264,'Aceite Virgen Extra'!$B$6:$B$257,"&lt;="&amp;$B264)</f>
        <v>6.7200000000000006</v>
      </c>
      <c r="IR264" s="8">
        <f>SUMIFS('Aceite Virgen Extra'!IR$6:IR$257,'Aceite Virgen Extra'!$A$6:$A$257,"&gt;="&amp;$A264,'Aceite Virgen Extra'!$B$6:$B$257,"&lt;="&amp;$B264)</f>
        <v>8.6</v>
      </c>
    </row>
    <row r="265" spans="1:252"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c r="HM265" s="8">
        <f>SUMIFS('Aceite Virgen Extra'!HM$6:HM$257,'Aceite Virgen Extra'!$A$6:$A$257,"&gt;="&amp;$A265,'Aceite Virgen Extra'!$B$6:$B$257,"&lt;="&amp;$B265)</f>
        <v>5.2299999999999995</v>
      </c>
      <c r="HN265" s="8">
        <f>SUMIFS('Aceite Virgen Extra'!HN$6:HN$257,'Aceite Virgen Extra'!$A$6:$A$257,"&gt;="&amp;$A265,'Aceite Virgen Extra'!$B$6:$B$257,"&lt;="&amp;$B265)</f>
        <v>6.1400000000000006</v>
      </c>
      <c r="HO265" s="8">
        <f>SUMIFS('Aceite Virgen Extra'!HO$6:HO$257,'Aceite Virgen Extra'!$A$6:$A$257,"&gt;="&amp;$A265,'Aceite Virgen Extra'!$B$6:$B$257,"&lt;="&amp;$B265)</f>
        <v>4.12</v>
      </c>
      <c r="HP265" s="8">
        <f>SUMIFS('Aceite Virgen Extra'!HP$6:HP$257,'Aceite Virgen Extra'!$A$6:$A$257,"&gt;="&amp;$A265,'Aceite Virgen Extra'!$B$6:$B$257,"&lt;="&amp;$B265)</f>
        <v>5.82</v>
      </c>
      <c r="HT265" s="8">
        <f>SUMIFS('Aceite Virgen Extra'!HT$6:HT$257,'Aceite Virgen Extra'!$A$6:$A$257,"&gt;="&amp;$A265,'Aceite Virgen Extra'!$B$6:$B$257,"&lt;="&amp;$B265)</f>
        <v>10.11</v>
      </c>
      <c r="HU265" s="8">
        <f>SUMIFS('Aceite Virgen Extra'!HU$6:HU$257,'Aceite Virgen Extra'!$A$6:$A$257,"&gt;="&amp;$A265,'Aceite Virgen Extra'!$B$6:$B$257,"&lt;="&amp;$B265)</f>
        <v>10.189999999999998</v>
      </c>
      <c r="HV265" s="8">
        <f>SUMIFS('Aceite Virgen Extra'!HV$6:HV$257,'Aceite Virgen Extra'!$A$6:$A$257,"&gt;="&amp;$A265,'Aceite Virgen Extra'!$B$6:$B$257,"&lt;="&amp;$B265)</f>
        <v>8.620000000000001</v>
      </c>
      <c r="HW265" s="8">
        <f>SUMIFS('Aceite Virgen Extra'!HW$6:HW$257,'Aceite Virgen Extra'!$A$6:$A$257,"&gt;="&amp;$A265,'Aceite Virgen Extra'!$B$6:$B$257,"&lt;="&amp;$B265)</f>
        <v>17.149999999999999</v>
      </c>
      <c r="IA265" s="8">
        <f>SUMIFS('Aceite Virgen Extra'!IA$6:IA$257,'Aceite Virgen Extra'!$A$6:$A$257,"&gt;="&amp;$A265,'Aceite Virgen Extra'!$B$6:$B$257,"&lt;="&amp;$B265)</f>
        <v>7.3599999999999994</v>
      </c>
      <c r="IB265" s="8">
        <f>SUMIFS('Aceite Virgen Extra'!IB$6:IB$257,'Aceite Virgen Extra'!$A$6:$A$257,"&gt;="&amp;$A265,'Aceite Virgen Extra'!$B$6:$B$257,"&lt;="&amp;$B265)</f>
        <v>9.2399999999999984</v>
      </c>
      <c r="IC265" s="8">
        <f>SUMIFS('Aceite Virgen Extra'!IC$6:IC$257,'Aceite Virgen Extra'!$A$6:$A$257,"&gt;="&amp;$A265,'Aceite Virgen Extra'!$B$6:$B$257,"&lt;="&amp;$B265)</f>
        <v>6.55</v>
      </c>
      <c r="ID265" s="8">
        <f>SUMIFS('Aceite Virgen Extra'!ID$6:ID$257,'Aceite Virgen Extra'!$A$6:$A$257,"&gt;="&amp;$A265,'Aceite Virgen Extra'!$B$6:$B$257,"&lt;="&amp;$B265)</f>
        <v>7.2</v>
      </c>
      <c r="IE265" s="64"/>
      <c r="IH265" s="8">
        <f>SUMIFS('Aceite Virgen Extra'!IH$6:IH$257,'Aceite Virgen Extra'!$A$6:$A$257,"&gt;="&amp;$A265,'Aceite Virgen Extra'!$B$6:$B$257,"&lt;="&amp;$B265)</f>
        <v>8.0500000000000007</v>
      </c>
      <c r="II265" s="8">
        <f>SUMIFS('Aceite Virgen Extra'!II$6:II$257,'Aceite Virgen Extra'!$A$6:$A$257,"&gt;="&amp;$A265,'Aceite Virgen Extra'!$B$6:$B$257,"&lt;="&amp;$B265)</f>
        <v>12.790000000000001</v>
      </c>
      <c r="IJ265" s="8">
        <f>SUMIFS('Aceite Virgen Extra'!IJ$6:IJ$257,'Aceite Virgen Extra'!$A$6:$A$257,"&gt;="&amp;$A265,'Aceite Virgen Extra'!$B$6:$B$257,"&lt;="&amp;$B265)</f>
        <v>6.7799999999999994</v>
      </c>
      <c r="IK265" s="8">
        <f>SUMIFS('Aceite Virgen Extra'!IK$6:IK$257,'Aceite Virgen Extra'!$A$6:$A$257,"&gt;="&amp;$A265,'Aceite Virgen Extra'!$B$6:$B$257,"&lt;="&amp;$B265)</f>
        <v>3.46</v>
      </c>
      <c r="IO265" s="8">
        <f>SUMIFS('Aceite Virgen Extra'!IO$6:IO$257,'Aceite Virgen Extra'!$A$6:$A$257,"&gt;="&amp;$A265,'Aceite Virgen Extra'!$B$6:$B$257,"&lt;="&amp;$B265)</f>
        <v>9.33</v>
      </c>
      <c r="IP265" s="8">
        <f>SUMIFS('Aceite Virgen Extra'!IP$6:IP$257,'Aceite Virgen Extra'!$A$6:$A$257,"&gt;="&amp;$A265,'Aceite Virgen Extra'!$B$6:$B$257,"&lt;="&amp;$B265)</f>
        <v>11.36</v>
      </c>
      <c r="IQ265" s="8">
        <f>SUMIFS('Aceite Virgen Extra'!IQ$6:IQ$257,'Aceite Virgen Extra'!$A$6:$A$257,"&gt;="&amp;$A265,'Aceite Virgen Extra'!$B$6:$B$257,"&lt;="&amp;$B265)</f>
        <v>7.11</v>
      </c>
      <c r="IR265" s="8">
        <f>SUMIFS('Aceite Virgen Extra'!IR$6:IR$257,'Aceite Virgen Extra'!$A$6:$A$257,"&gt;="&amp;$A265,'Aceite Virgen Extra'!$B$6:$B$257,"&lt;="&amp;$B265)</f>
        <v>18.2</v>
      </c>
    </row>
    <row r="266" spans="1:252"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c r="HM266" s="8">
        <f>SUMIFS('Aceite Virgen Extra'!HM$6:HM$257,'Aceite Virgen Extra'!$A$6:$A$257,"&gt;="&amp;$A266,'Aceite Virgen Extra'!$B$6:$B$257,"&lt;="&amp;$B266)</f>
        <v>12.95</v>
      </c>
      <c r="HN266" s="8">
        <f>SUMIFS('Aceite Virgen Extra'!HN$6:HN$257,'Aceite Virgen Extra'!$A$6:$A$257,"&gt;="&amp;$A266,'Aceite Virgen Extra'!$B$6:$B$257,"&lt;="&amp;$B266)</f>
        <v>5.66</v>
      </c>
      <c r="HO266" s="8">
        <f>SUMIFS('Aceite Virgen Extra'!HO$6:HO$257,'Aceite Virgen Extra'!$A$6:$A$257,"&gt;="&amp;$A266,'Aceite Virgen Extra'!$B$6:$B$257,"&lt;="&amp;$B266)</f>
        <v>17.799999999999997</v>
      </c>
      <c r="HP266" s="8">
        <f>SUMIFS('Aceite Virgen Extra'!HP$6:HP$257,'Aceite Virgen Extra'!$A$6:$A$257,"&gt;="&amp;$A266,'Aceite Virgen Extra'!$B$6:$B$257,"&lt;="&amp;$B266)</f>
        <v>15.37</v>
      </c>
      <c r="HT266" s="8">
        <f>SUMIFS('Aceite Virgen Extra'!HT$6:HT$257,'Aceite Virgen Extra'!$A$6:$A$257,"&gt;="&amp;$A266,'Aceite Virgen Extra'!$B$6:$B$257,"&lt;="&amp;$B266)</f>
        <v>10.55</v>
      </c>
      <c r="HU266" s="8">
        <f>SUMIFS('Aceite Virgen Extra'!HU$6:HU$257,'Aceite Virgen Extra'!$A$6:$A$257,"&gt;="&amp;$A266,'Aceite Virgen Extra'!$B$6:$B$257,"&lt;="&amp;$B266)</f>
        <v>3.6999999999999997</v>
      </c>
      <c r="HV266" s="8">
        <f>SUMIFS('Aceite Virgen Extra'!HV$6:HV$257,'Aceite Virgen Extra'!$A$6:$A$257,"&gt;="&amp;$A266,'Aceite Virgen Extra'!$B$6:$B$257,"&lt;="&amp;$B266)</f>
        <v>15.75</v>
      </c>
      <c r="HW266" s="8">
        <f>SUMIFS('Aceite Virgen Extra'!HW$6:HW$257,'Aceite Virgen Extra'!$A$6:$A$257,"&gt;="&amp;$A266,'Aceite Virgen Extra'!$B$6:$B$257,"&lt;="&amp;$B266)</f>
        <v>4.5</v>
      </c>
      <c r="IA266" s="8">
        <f>SUMIFS('Aceite Virgen Extra'!IA$6:IA$257,'Aceite Virgen Extra'!$A$6:$A$257,"&gt;="&amp;$A266,'Aceite Virgen Extra'!$B$6:$B$257,"&lt;="&amp;$B266)</f>
        <v>12.799999999999999</v>
      </c>
      <c r="IB266" s="8">
        <f>SUMIFS('Aceite Virgen Extra'!IB$6:IB$257,'Aceite Virgen Extra'!$A$6:$A$257,"&gt;="&amp;$A266,'Aceite Virgen Extra'!$B$6:$B$257,"&lt;="&amp;$B266)</f>
        <v>5.1499999999999995</v>
      </c>
      <c r="IC266" s="8">
        <f>SUMIFS('Aceite Virgen Extra'!IC$6:IC$257,'Aceite Virgen Extra'!$A$6:$A$257,"&gt;="&amp;$A266,'Aceite Virgen Extra'!$B$6:$B$257,"&lt;="&amp;$B266)</f>
        <v>17.04</v>
      </c>
      <c r="ID266" s="8">
        <f>SUMIFS('Aceite Virgen Extra'!ID$6:ID$257,'Aceite Virgen Extra'!$A$6:$A$257,"&gt;="&amp;$A266,'Aceite Virgen Extra'!$B$6:$B$257,"&lt;="&amp;$B266)</f>
        <v>12.18</v>
      </c>
      <c r="IE266" s="64"/>
      <c r="IH266" s="8">
        <f>SUMIFS('Aceite Virgen Extra'!IH$6:IH$257,'Aceite Virgen Extra'!$A$6:$A$257,"&gt;="&amp;$A266,'Aceite Virgen Extra'!$B$6:$B$257,"&lt;="&amp;$B266)</f>
        <v>12.990000000000002</v>
      </c>
      <c r="II266" s="8">
        <f>SUMIFS('Aceite Virgen Extra'!II$6:II$257,'Aceite Virgen Extra'!$A$6:$A$257,"&gt;="&amp;$A266,'Aceite Virgen Extra'!$B$6:$B$257,"&lt;="&amp;$B266)</f>
        <v>2</v>
      </c>
      <c r="IJ266" s="8">
        <f>SUMIFS('Aceite Virgen Extra'!IJ$6:IJ$257,'Aceite Virgen Extra'!$A$6:$A$257,"&gt;="&amp;$A266,'Aceite Virgen Extra'!$B$6:$B$257,"&lt;="&amp;$B266)</f>
        <v>17.71</v>
      </c>
      <c r="IK266" s="8">
        <f>SUMIFS('Aceite Virgen Extra'!IK$6:IK$257,'Aceite Virgen Extra'!$A$6:$A$257,"&gt;="&amp;$A266,'Aceite Virgen Extra'!$B$6:$B$257,"&lt;="&amp;$B266)</f>
        <v>13.56</v>
      </c>
      <c r="IO266" s="8">
        <f>SUMIFS('Aceite Virgen Extra'!IO$6:IO$257,'Aceite Virgen Extra'!$A$6:$A$257,"&gt;="&amp;$A266,'Aceite Virgen Extra'!$B$6:$B$257,"&lt;="&amp;$B266)</f>
        <v>13.62</v>
      </c>
      <c r="IP266" s="8">
        <f>SUMIFS('Aceite Virgen Extra'!IP$6:IP$257,'Aceite Virgen Extra'!$A$6:$A$257,"&gt;="&amp;$A266,'Aceite Virgen Extra'!$B$6:$B$257,"&lt;="&amp;$B266)</f>
        <v>4.4000000000000004</v>
      </c>
      <c r="IQ266" s="8">
        <f>SUMIFS('Aceite Virgen Extra'!IQ$6:IQ$257,'Aceite Virgen Extra'!$A$6:$A$257,"&gt;="&amp;$A266,'Aceite Virgen Extra'!$B$6:$B$257,"&lt;="&amp;$B266)</f>
        <v>18.720000000000002</v>
      </c>
      <c r="IR266" s="8">
        <f>SUMIFS('Aceite Virgen Extra'!IR$6:IR$257,'Aceite Virgen Extra'!$A$6:$A$257,"&gt;="&amp;$A266,'Aceite Virgen Extra'!$B$6:$B$257,"&lt;="&amp;$B266)</f>
        <v>9.76</v>
      </c>
    </row>
    <row r="267" spans="1:252"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c r="HM267" s="8">
        <f>SUMIFS('Aceite Virgen Extra'!HM$6:HM$257,'Aceite Virgen Extra'!$A$6:$A$257,"&gt;="&amp;$A267,'Aceite Virgen Extra'!$B$6:$B$257,"&lt;="&amp;$B267)</f>
        <v>5.6899999999999995</v>
      </c>
      <c r="HN267" s="8">
        <f>SUMIFS('Aceite Virgen Extra'!HN$6:HN$257,'Aceite Virgen Extra'!$A$6:$A$257,"&gt;="&amp;$A267,'Aceite Virgen Extra'!$B$6:$B$257,"&lt;="&amp;$B267)</f>
        <v>7.1800000000000006</v>
      </c>
      <c r="HO267" s="8">
        <f>SUMIFS('Aceite Virgen Extra'!HO$6:HO$257,'Aceite Virgen Extra'!$A$6:$A$257,"&gt;="&amp;$A267,'Aceite Virgen Extra'!$B$6:$B$257,"&lt;="&amp;$B267)</f>
        <v>2.7</v>
      </c>
      <c r="HP267" s="8">
        <f>SUMIFS('Aceite Virgen Extra'!HP$6:HP$257,'Aceite Virgen Extra'!$A$6:$A$257,"&gt;="&amp;$A267,'Aceite Virgen Extra'!$B$6:$B$257,"&lt;="&amp;$B267)</f>
        <v>19.239999999999998</v>
      </c>
      <c r="HT267" s="8">
        <f>SUMIFS('Aceite Virgen Extra'!HT$6:HT$257,'Aceite Virgen Extra'!$A$6:$A$257,"&gt;="&amp;$A267,'Aceite Virgen Extra'!$B$6:$B$257,"&lt;="&amp;$B267)</f>
        <v>6.99</v>
      </c>
      <c r="HU267" s="8">
        <f>SUMIFS('Aceite Virgen Extra'!HU$6:HU$257,'Aceite Virgen Extra'!$A$6:$A$257,"&gt;="&amp;$A267,'Aceite Virgen Extra'!$B$6:$B$257,"&lt;="&amp;$B267)</f>
        <v>6.59</v>
      </c>
      <c r="HV267" s="8">
        <f>SUMIFS('Aceite Virgen Extra'!HV$6:HV$257,'Aceite Virgen Extra'!$A$6:$A$257,"&gt;="&amp;$A267,'Aceite Virgen Extra'!$B$6:$B$257,"&lt;="&amp;$B267)</f>
        <v>2.62</v>
      </c>
      <c r="HW267" s="8">
        <f>SUMIFS('Aceite Virgen Extra'!HW$6:HW$257,'Aceite Virgen Extra'!$A$6:$A$257,"&gt;="&amp;$A267,'Aceite Virgen Extra'!$B$6:$B$257,"&lt;="&amp;$B267)</f>
        <v>30.02</v>
      </c>
      <c r="IA267" s="8">
        <f>SUMIFS('Aceite Virgen Extra'!IA$6:IA$257,'Aceite Virgen Extra'!$A$6:$A$257,"&gt;="&amp;$A267,'Aceite Virgen Extra'!$B$6:$B$257,"&lt;="&amp;$B267)</f>
        <v>7.1099999999999994</v>
      </c>
      <c r="IB267" s="8">
        <f>SUMIFS('Aceite Virgen Extra'!IB$6:IB$257,'Aceite Virgen Extra'!$A$6:$A$257,"&gt;="&amp;$A267,'Aceite Virgen Extra'!$B$6:$B$257,"&lt;="&amp;$B267)</f>
        <v>10.02</v>
      </c>
      <c r="IC267" s="8">
        <f>SUMIFS('Aceite Virgen Extra'!IC$6:IC$257,'Aceite Virgen Extra'!$A$6:$A$257,"&gt;="&amp;$A267,'Aceite Virgen Extra'!$B$6:$B$257,"&lt;="&amp;$B267)</f>
        <v>4.07</v>
      </c>
      <c r="ID267" s="8">
        <f>SUMIFS('Aceite Virgen Extra'!ID$6:ID$257,'Aceite Virgen Extra'!$A$6:$A$257,"&gt;="&amp;$A267,'Aceite Virgen Extra'!$B$6:$B$257,"&lt;="&amp;$B267)</f>
        <v>18.600000000000001</v>
      </c>
      <c r="IE267" s="64"/>
      <c r="IH267" s="8">
        <f>SUMIFS('Aceite Virgen Extra'!IH$6:IH$257,'Aceite Virgen Extra'!$A$6:$A$257,"&gt;="&amp;$A267,'Aceite Virgen Extra'!$B$6:$B$257,"&lt;="&amp;$B267)</f>
        <v>6.08</v>
      </c>
      <c r="II267" s="8">
        <f>SUMIFS('Aceite Virgen Extra'!II$6:II$257,'Aceite Virgen Extra'!$A$6:$A$257,"&gt;="&amp;$A267,'Aceite Virgen Extra'!$B$6:$B$257,"&lt;="&amp;$B267)</f>
        <v>9.24</v>
      </c>
      <c r="IJ267" s="8">
        <f>SUMIFS('Aceite Virgen Extra'!IJ$6:IJ$257,'Aceite Virgen Extra'!$A$6:$A$257,"&gt;="&amp;$A267,'Aceite Virgen Extra'!$B$6:$B$257,"&lt;="&amp;$B267)</f>
        <v>3.36</v>
      </c>
      <c r="IK267" s="8">
        <f>SUMIFS('Aceite Virgen Extra'!IK$6:IK$257,'Aceite Virgen Extra'!$A$6:$A$257,"&gt;="&amp;$A267,'Aceite Virgen Extra'!$B$6:$B$257,"&lt;="&amp;$B267)</f>
        <v>13.93</v>
      </c>
      <c r="IO267" s="8">
        <f>SUMIFS('Aceite Virgen Extra'!IO$6:IO$257,'Aceite Virgen Extra'!$A$6:$A$257,"&gt;="&amp;$A267,'Aceite Virgen Extra'!$B$6:$B$257,"&lt;="&amp;$B267)</f>
        <v>6.9399999999999995</v>
      </c>
      <c r="IP267" s="8">
        <f>SUMIFS('Aceite Virgen Extra'!IP$6:IP$257,'Aceite Virgen Extra'!$A$6:$A$257,"&gt;="&amp;$A267,'Aceite Virgen Extra'!$B$6:$B$257,"&lt;="&amp;$B267)</f>
        <v>8.89</v>
      </c>
      <c r="IQ267" s="8">
        <f>SUMIFS('Aceite Virgen Extra'!IQ$6:IQ$257,'Aceite Virgen Extra'!$A$6:$A$257,"&gt;="&amp;$A267,'Aceite Virgen Extra'!$B$6:$B$257,"&lt;="&amp;$B267)</f>
        <v>5.48</v>
      </c>
      <c r="IR267" s="8">
        <f>SUMIFS('Aceite Virgen Extra'!IR$6:IR$257,'Aceite Virgen Extra'!$A$6:$A$257,"&gt;="&amp;$A267,'Aceite Virgen Extra'!$B$6:$B$257,"&lt;="&amp;$B267)</f>
        <v>11.040000000000001</v>
      </c>
    </row>
    <row r="268" spans="1:252"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c r="HM268" s="8">
        <f>SUMIFS('Aceite Virgen Extra'!HM$6:HM$257,'Aceite Virgen Extra'!$A$6:$A$257,"&gt;="&amp;$A268,'Aceite Virgen Extra'!$B$6:$B$257,"&lt;="&amp;$B268)</f>
        <v>11.610000000000001</v>
      </c>
      <c r="HN268" s="8">
        <f>SUMIFS('Aceite Virgen Extra'!HN$6:HN$257,'Aceite Virgen Extra'!$A$6:$A$257,"&gt;="&amp;$A268,'Aceite Virgen Extra'!$B$6:$B$257,"&lt;="&amp;$B268)</f>
        <v>4.82</v>
      </c>
      <c r="HO268" s="8">
        <f>SUMIFS('Aceite Virgen Extra'!HO$6:HO$257,'Aceite Virgen Extra'!$A$6:$A$257,"&gt;="&amp;$A268,'Aceite Virgen Extra'!$B$6:$B$257,"&lt;="&amp;$B268)</f>
        <v>15.690000000000001</v>
      </c>
      <c r="HP268" s="8">
        <f>SUMIFS('Aceite Virgen Extra'!HP$6:HP$257,'Aceite Virgen Extra'!$A$6:$A$257,"&gt;="&amp;$A268,'Aceite Virgen Extra'!$B$6:$B$257,"&lt;="&amp;$B268)</f>
        <v>15.959999999999999</v>
      </c>
      <c r="HT268" s="8">
        <f>SUMIFS('Aceite Virgen Extra'!HT$6:HT$257,'Aceite Virgen Extra'!$A$6:$A$257,"&gt;="&amp;$A268,'Aceite Virgen Extra'!$B$6:$B$257,"&lt;="&amp;$B268)</f>
        <v>11.499999999999998</v>
      </c>
      <c r="HU268" s="8">
        <f>SUMIFS('Aceite Virgen Extra'!HU$6:HU$257,'Aceite Virgen Extra'!$A$6:$A$257,"&gt;="&amp;$A268,'Aceite Virgen Extra'!$B$6:$B$257,"&lt;="&amp;$B268)</f>
        <v>1.6</v>
      </c>
      <c r="HV268" s="8">
        <f>SUMIFS('Aceite Virgen Extra'!HV$6:HV$257,'Aceite Virgen Extra'!$A$6:$A$257,"&gt;="&amp;$A268,'Aceite Virgen Extra'!$B$6:$B$257,"&lt;="&amp;$B268)</f>
        <v>17.93</v>
      </c>
      <c r="HW268" s="8">
        <f>SUMIFS('Aceite Virgen Extra'!HW$6:HW$257,'Aceite Virgen Extra'!$A$6:$A$257,"&gt;="&amp;$A268,'Aceite Virgen Extra'!$B$6:$B$257,"&lt;="&amp;$B268)</f>
        <v>5.98</v>
      </c>
      <c r="IA268" s="8">
        <f>SUMIFS('Aceite Virgen Extra'!IA$6:IA$257,'Aceite Virgen Extra'!$A$6:$A$257,"&gt;="&amp;$A268,'Aceite Virgen Extra'!$B$6:$B$257,"&lt;="&amp;$B268)</f>
        <v>13.29</v>
      </c>
      <c r="IB268" s="8">
        <f>SUMIFS('Aceite Virgen Extra'!IB$6:IB$257,'Aceite Virgen Extra'!$A$6:$A$257,"&gt;="&amp;$A268,'Aceite Virgen Extra'!$B$6:$B$257,"&lt;="&amp;$B268)</f>
        <v>3.1500000000000004</v>
      </c>
      <c r="IC268" s="8">
        <f>SUMIFS('Aceite Virgen Extra'!IC$6:IC$257,'Aceite Virgen Extra'!$A$6:$A$257,"&gt;="&amp;$A268,'Aceite Virgen Extra'!$B$6:$B$257,"&lt;="&amp;$B268)</f>
        <v>19.269999999999996</v>
      </c>
      <c r="ID268" s="8">
        <f>SUMIFS('Aceite Virgen Extra'!ID$6:ID$257,'Aceite Virgen Extra'!$A$6:$A$257,"&gt;="&amp;$A268,'Aceite Virgen Extra'!$B$6:$B$257,"&lt;="&amp;$B268)</f>
        <v>10.979999999999999</v>
      </c>
      <c r="IE268" s="64"/>
      <c r="IH268" s="8">
        <f>SUMIFS('Aceite Virgen Extra'!IH$6:IH$257,'Aceite Virgen Extra'!$A$6:$A$257,"&gt;="&amp;$A268,'Aceite Virgen Extra'!$B$6:$B$257,"&lt;="&amp;$B268)</f>
        <v>16.07</v>
      </c>
      <c r="II268" s="8">
        <f>SUMIFS('Aceite Virgen Extra'!II$6:II$257,'Aceite Virgen Extra'!$A$6:$A$257,"&gt;="&amp;$A268,'Aceite Virgen Extra'!$B$6:$B$257,"&lt;="&amp;$B268)</f>
        <v>3.1900000000000004</v>
      </c>
      <c r="IJ268" s="8">
        <f>SUMIFS('Aceite Virgen Extra'!IJ$6:IJ$257,'Aceite Virgen Extra'!$A$6:$A$257,"&gt;="&amp;$A268,'Aceite Virgen Extra'!$B$6:$B$257,"&lt;="&amp;$B268)</f>
        <v>19.91</v>
      </c>
      <c r="IK268" s="8">
        <f>SUMIFS('Aceite Virgen Extra'!IK$6:IK$257,'Aceite Virgen Extra'!$A$6:$A$257,"&gt;="&amp;$A268,'Aceite Virgen Extra'!$B$6:$B$257,"&lt;="&amp;$B268)</f>
        <v>27.290000000000003</v>
      </c>
      <c r="IO268" s="8">
        <f>SUMIFS('Aceite Virgen Extra'!IO$6:IO$257,'Aceite Virgen Extra'!$A$6:$A$257,"&gt;="&amp;$A268,'Aceite Virgen Extra'!$B$6:$B$257,"&lt;="&amp;$B268)</f>
        <v>13.52</v>
      </c>
      <c r="IP268" s="8">
        <f>SUMIFS('Aceite Virgen Extra'!IP$6:IP$257,'Aceite Virgen Extra'!$A$6:$A$257,"&gt;="&amp;$A268,'Aceite Virgen Extra'!$B$6:$B$257,"&lt;="&amp;$B268)</f>
        <v>1.1700000000000002</v>
      </c>
      <c r="IQ268" s="8">
        <f>SUMIFS('Aceite Virgen Extra'!IQ$6:IQ$257,'Aceite Virgen Extra'!$A$6:$A$257,"&gt;="&amp;$A268,'Aceite Virgen Extra'!$B$6:$B$257,"&lt;="&amp;$B268)</f>
        <v>17.629999999999995</v>
      </c>
      <c r="IR268" s="8">
        <f>SUMIFS('Aceite Virgen Extra'!IR$6:IR$257,'Aceite Virgen Extra'!$A$6:$A$257,"&gt;="&amp;$A268,'Aceite Virgen Extra'!$B$6:$B$257,"&lt;="&amp;$B268)</f>
        <v>17.43</v>
      </c>
    </row>
    <row r="269" spans="1:252"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c r="HM269" s="8">
        <f>SUMIFS('Aceite Virgen Extra'!HM$6:HM$257,'Aceite Virgen Extra'!$A$6:$A$257,"&gt;="&amp;$A269,'Aceite Virgen Extra'!$B$6:$B$257,"&lt;="&amp;$B269)</f>
        <v>2.0300000000000002</v>
      </c>
      <c r="HN269" s="8">
        <f>SUMIFS('Aceite Virgen Extra'!HN$6:HN$257,'Aceite Virgen Extra'!$A$6:$A$257,"&gt;="&amp;$A269,'Aceite Virgen Extra'!$B$6:$B$257,"&lt;="&amp;$B269)</f>
        <v>2.61</v>
      </c>
      <c r="HO269" s="8">
        <f>SUMIFS('Aceite Virgen Extra'!HO$6:HO$257,'Aceite Virgen Extra'!$A$6:$A$257,"&gt;="&amp;$A269,'Aceite Virgen Extra'!$B$6:$B$257,"&lt;="&amp;$B269)</f>
        <v>1.8399999999999999</v>
      </c>
      <c r="HP269" s="8">
        <f>SUMIFS('Aceite Virgen Extra'!HP$6:HP$257,'Aceite Virgen Extra'!$A$6:$A$257,"&gt;="&amp;$A269,'Aceite Virgen Extra'!$B$6:$B$257,"&lt;="&amp;$B269)</f>
        <v>0.6</v>
      </c>
      <c r="HT269" s="8">
        <f>SUMIFS('Aceite Virgen Extra'!HT$6:HT$257,'Aceite Virgen Extra'!$A$6:$A$257,"&gt;="&amp;$A269,'Aceite Virgen Extra'!$B$6:$B$257,"&lt;="&amp;$B269)</f>
        <v>1.8199999999999998</v>
      </c>
      <c r="HU269" s="8">
        <f>SUMIFS('Aceite Virgen Extra'!HU$6:HU$257,'Aceite Virgen Extra'!$A$6:$A$257,"&gt;="&amp;$A269,'Aceite Virgen Extra'!$B$6:$B$257,"&lt;="&amp;$B269)</f>
        <v>1.9699999999999998</v>
      </c>
      <c r="HV269" s="8">
        <f>SUMIFS('Aceite Virgen Extra'!HV$6:HV$257,'Aceite Virgen Extra'!$A$6:$A$257,"&gt;="&amp;$A269,'Aceite Virgen Extra'!$B$6:$B$257,"&lt;="&amp;$B269)</f>
        <v>2.1800000000000002</v>
      </c>
      <c r="HW269" s="8">
        <f>SUMIFS('Aceite Virgen Extra'!HW$6:HW$257,'Aceite Virgen Extra'!$A$6:$A$257,"&gt;="&amp;$A269,'Aceite Virgen Extra'!$B$6:$B$257,"&lt;="&amp;$B269)</f>
        <v>0</v>
      </c>
      <c r="IA269" s="8">
        <f>SUMIFS('Aceite Virgen Extra'!IA$6:IA$257,'Aceite Virgen Extra'!$A$6:$A$257,"&gt;="&amp;$A269,'Aceite Virgen Extra'!$B$6:$B$257,"&lt;="&amp;$B269)</f>
        <v>2.1</v>
      </c>
      <c r="IB269" s="8">
        <f>SUMIFS('Aceite Virgen Extra'!IB$6:IB$257,'Aceite Virgen Extra'!$A$6:$A$257,"&gt;="&amp;$A269,'Aceite Virgen Extra'!$B$6:$B$257,"&lt;="&amp;$B269)</f>
        <v>3.02</v>
      </c>
      <c r="IC269" s="8">
        <f>SUMIFS('Aceite Virgen Extra'!IC$6:IC$257,'Aceite Virgen Extra'!$A$6:$A$257,"&gt;="&amp;$A269,'Aceite Virgen Extra'!$B$6:$B$257,"&lt;="&amp;$B269)</f>
        <v>2.0499999999999998</v>
      </c>
      <c r="ID269" s="8">
        <f>SUMIFS('Aceite Virgen Extra'!ID$6:ID$257,'Aceite Virgen Extra'!$A$6:$A$257,"&gt;="&amp;$A269,'Aceite Virgen Extra'!$B$6:$B$257,"&lt;="&amp;$B269)</f>
        <v>0.44</v>
      </c>
      <c r="IE269" s="64"/>
      <c r="IH269" s="8">
        <f>SUMIFS('Aceite Virgen Extra'!IH$6:IH$257,'Aceite Virgen Extra'!$A$6:$A$257,"&gt;="&amp;$A269,'Aceite Virgen Extra'!$B$6:$B$257,"&lt;="&amp;$B269)</f>
        <v>2.68</v>
      </c>
      <c r="II269" s="8">
        <f>SUMIFS('Aceite Virgen Extra'!II$6:II$257,'Aceite Virgen Extra'!$A$6:$A$257,"&gt;="&amp;$A269,'Aceite Virgen Extra'!$B$6:$B$257,"&lt;="&amp;$B269)</f>
        <v>5.07</v>
      </c>
      <c r="IJ269" s="8">
        <f>SUMIFS('Aceite Virgen Extra'!IJ$6:IJ$257,'Aceite Virgen Extra'!$A$6:$A$257,"&gt;="&amp;$A269,'Aceite Virgen Extra'!$B$6:$B$257,"&lt;="&amp;$B269)</f>
        <v>1.9300000000000002</v>
      </c>
      <c r="IK269" s="8">
        <f>SUMIFS('Aceite Virgen Extra'!IK$6:IK$257,'Aceite Virgen Extra'!$A$6:$A$257,"&gt;="&amp;$A269,'Aceite Virgen Extra'!$B$6:$B$257,"&lt;="&amp;$B269)</f>
        <v>1.64</v>
      </c>
      <c r="IO269" s="8">
        <f>SUMIFS('Aceite Virgen Extra'!IO$6:IO$257,'Aceite Virgen Extra'!$A$6:$A$257,"&gt;="&amp;$A269,'Aceite Virgen Extra'!$B$6:$B$257,"&lt;="&amp;$B269)</f>
        <v>1.85</v>
      </c>
      <c r="IP269" s="8">
        <f>SUMIFS('Aceite Virgen Extra'!IP$6:IP$257,'Aceite Virgen Extra'!$A$6:$A$257,"&gt;="&amp;$A269,'Aceite Virgen Extra'!$B$6:$B$257,"&lt;="&amp;$B269)</f>
        <v>2.62</v>
      </c>
      <c r="IQ269" s="8">
        <f>SUMIFS('Aceite Virgen Extra'!IQ$6:IQ$257,'Aceite Virgen Extra'!$A$6:$A$257,"&gt;="&amp;$A269,'Aceite Virgen Extra'!$B$6:$B$257,"&lt;="&amp;$B269)</f>
        <v>1.65</v>
      </c>
      <c r="IR269" s="8">
        <f>SUMIFS('Aceite Virgen Extra'!IR$6:IR$257,'Aceite Virgen Extra'!$A$6:$A$257,"&gt;="&amp;$A269,'Aceite Virgen Extra'!$B$6:$B$257,"&lt;="&amp;$B269)</f>
        <v>0.56000000000000005</v>
      </c>
    </row>
    <row r="270" spans="1:252"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c r="HM270" s="8">
        <f>SUMIFS('Aceite Virgen Extra'!HM$6:HM$257,'Aceite Virgen Extra'!$A$6:$A$257,"&gt;="&amp;$A270,'Aceite Virgen Extra'!$B$6:$B$257,"&lt;="&amp;$B270)</f>
        <v>5.15</v>
      </c>
      <c r="HN270" s="8">
        <f>SUMIFS('Aceite Virgen Extra'!HN$6:HN$257,'Aceite Virgen Extra'!$A$6:$A$257,"&gt;="&amp;$A270,'Aceite Virgen Extra'!$B$6:$B$257,"&lt;="&amp;$B270)</f>
        <v>4.91</v>
      </c>
      <c r="HO270" s="8">
        <f>SUMIFS('Aceite Virgen Extra'!HO$6:HO$257,'Aceite Virgen Extra'!$A$6:$A$257,"&gt;="&amp;$A270,'Aceite Virgen Extra'!$B$6:$B$257,"&lt;="&amp;$B270)</f>
        <v>5.7900000000000009</v>
      </c>
      <c r="HP270" s="8">
        <f>SUMIFS('Aceite Virgen Extra'!HP$6:HP$257,'Aceite Virgen Extra'!$A$6:$A$257,"&gt;="&amp;$A270,'Aceite Virgen Extra'!$B$6:$B$257,"&lt;="&amp;$B270)</f>
        <v>0.34</v>
      </c>
      <c r="HT270" s="8">
        <f>SUMIFS('Aceite Virgen Extra'!HT$6:HT$257,'Aceite Virgen Extra'!$A$6:$A$257,"&gt;="&amp;$A270,'Aceite Virgen Extra'!$B$6:$B$257,"&lt;="&amp;$B270)</f>
        <v>4.3</v>
      </c>
      <c r="HU270" s="8">
        <f>SUMIFS('Aceite Virgen Extra'!HU$6:HU$257,'Aceite Virgen Extra'!$A$6:$A$257,"&gt;="&amp;$A270,'Aceite Virgen Extra'!$B$6:$B$257,"&lt;="&amp;$B270)</f>
        <v>7.1300000000000008</v>
      </c>
      <c r="HV270" s="8">
        <f>SUMIFS('Aceite Virgen Extra'!HV$6:HV$257,'Aceite Virgen Extra'!$A$6:$A$257,"&gt;="&amp;$A270,'Aceite Virgen Extra'!$B$6:$B$257,"&lt;="&amp;$B270)</f>
        <v>3.1700000000000004</v>
      </c>
      <c r="HW270" s="8">
        <f>SUMIFS('Aceite Virgen Extra'!HW$6:HW$257,'Aceite Virgen Extra'!$A$6:$A$257,"&gt;="&amp;$A270,'Aceite Virgen Extra'!$B$6:$B$257,"&lt;="&amp;$B270)</f>
        <v>2.02</v>
      </c>
      <c r="IA270" s="8">
        <f>SUMIFS('Aceite Virgen Extra'!IA$6:IA$257,'Aceite Virgen Extra'!$A$6:$A$257,"&gt;="&amp;$A270,'Aceite Virgen Extra'!$B$6:$B$257,"&lt;="&amp;$B270)</f>
        <v>3.95</v>
      </c>
      <c r="IB270" s="8">
        <f>SUMIFS('Aceite Virgen Extra'!IB$6:IB$257,'Aceite Virgen Extra'!$A$6:$A$257,"&gt;="&amp;$A270,'Aceite Virgen Extra'!$B$6:$B$257,"&lt;="&amp;$B270)</f>
        <v>4.79</v>
      </c>
      <c r="IC270" s="8">
        <f>SUMIFS('Aceite Virgen Extra'!IC$6:IC$257,'Aceite Virgen Extra'!$A$6:$A$257,"&gt;="&amp;$A270,'Aceite Virgen Extra'!$B$6:$B$257,"&lt;="&amp;$B270)</f>
        <v>3.27</v>
      </c>
      <c r="ID270" s="8">
        <f>SUMIFS('Aceite Virgen Extra'!ID$6:ID$257,'Aceite Virgen Extra'!$A$6:$A$257,"&gt;="&amp;$A270,'Aceite Virgen Extra'!$B$6:$B$257,"&lt;="&amp;$B270)</f>
        <v>1.9900000000000002</v>
      </c>
      <c r="IE270" s="64"/>
      <c r="IH270" s="8">
        <f>SUMIFS('Aceite Virgen Extra'!IH$6:IH$257,'Aceite Virgen Extra'!$A$6:$A$257,"&gt;="&amp;$A270,'Aceite Virgen Extra'!$B$6:$B$257,"&lt;="&amp;$B270)</f>
        <v>3.98</v>
      </c>
      <c r="II270" s="8">
        <f>SUMIFS('Aceite Virgen Extra'!II$6:II$257,'Aceite Virgen Extra'!$A$6:$A$257,"&gt;="&amp;$A270,'Aceite Virgen Extra'!$B$6:$B$257,"&lt;="&amp;$B270)</f>
        <v>4.26</v>
      </c>
      <c r="IJ270" s="8">
        <f>SUMIFS('Aceite Virgen Extra'!IJ$6:IJ$257,'Aceite Virgen Extra'!$A$6:$A$257,"&gt;="&amp;$A270,'Aceite Virgen Extra'!$B$6:$B$257,"&lt;="&amp;$B270)</f>
        <v>3.6300000000000003</v>
      </c>
      <c r="IK270" s="8">
        <f>SUMIFS('Aceite Virgen Extra'!IK$6:IK$257,'Aceite Virgen Extra'!$A$6:$A$257,"&gt;="&amp;$A270,'Aceite Virgen Extra'!$B$6:$B$257,"&lt;="&amp;$B270)</f>
        <v>1.17</v>
      </c>
      <c r="IO270" s="8">
        <f>SUMIFS('Aceite Virgen Extra'!IO$6:IO$257,'Aceite Virgen Extra'!$A$6:$A$257,"&gt;="&amp;$A270,'Aceite Virgen Extra'!$B$6:$B$257,"&lt;="&amp;$B270)</f>
        <v>3.5800000000000005</v>
      </c>
      <c r="IP270" s="8">
        <f>SUMIFS('Aceite Virgen Extra'!IP$6:IP$257,'Aceite Virgen Extra'!$A$6:$A$257,"&gt;="&amp;$A270,'Aceite Virgen Extra'!$B$6:$B$257,"&lt;="&amp;$B270)</f>
        <v>4.03</v>
      </c>
      <c r="IQ270" s="8">
        <f>SUMIFS('Aceite Virgen Extra'!IQ$6:IQ$257,'Aceite Virgen Extra'!$A$6:$A$257,"&gt;="&amp;$A270,'Aceite Virgen Extra'!$B$6:$B$257,"&lt;="&amp;$B270)</f>
        <v>3.67</v>
      </c>
      <c r="IR270" s="8">
        <f>SUMIFS('Aceite Virgen Extra'!IR$6:IR$257,'Aceite Virgen Extra'!$A$6:$A$257,"&gt;="&amp;$A270,'Aceite Virgen Extra'!$B$6:$B$257,"&lt;="&amp;$B270)</f>
        <v>2.1</v>
      </c>
    </row>
    <row r="271" spans="1:252"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c r="HM271" s="8">
        <f>SUMIFS('Aceite Virgen Extra'!HM$6:HM$257,'Aceite Virgen Extra'!$A$6:$A$257,"&gt;="&amp;$A271,'Aceite Virgen Extra'!$B$6:$B$257,"&lt;="&amp;$B271)</f>
        <v>4.84</v>
      </c>
      <c r="HN271" s="8">
        <f>SUMIFS('Aceite Virgen Extra'!HN$6:HN$257,'Aceite Virgen Extra'!$A$6:$A$257,"&gt;="&amp;$A271,'Aceite Virgen Extra'!$B$6:$B$257,"&lt;="&amp;$B271)</f>
        <v>9.6</v>
      </c>
      <c r="HO271" s="8">
        <f>SUMIFS('Aceite Virgen Extra'!HO$6:HO$257,'Aceite Virgen Extra'!$A$6:$A$257,"&gt;="&amp;$A271,'Aceite Virgen Extra'!$B$6:$B$257,"&lt;="&amp;$B271)</f>
        <v>1.71</v>
      </c>
      <c r="HP271" s="8">
        <f>SUMIFS('Aceite Virgen Extra'!HP$6:HP$257,'Aceite Virgen Extra'!$A$6:$A$257,"&gt;="&amp;$A271,'Aceite Virgen Extra'!$B$6:$B$257,"&lt;="&amp;$B271)</f>
        <v>8.620000000000001</v>
      </c>
      <c r="HT271" s="8">
        <f>SUMIFS('Aceite Virgen Extra'!HT$6:HT$257,'Aceite Virgen Extra'!$A$6:$A$257,"&gt;="&amp;$A271,'Aceite Virgen Extra'!$B$6:$B$257,"&lt;="&amp;$B271)</f>
        <v>2.15</v>
      </c>
      <c r="HU271" s="8">
        <f>SUMIFS('Aceite Virgen Extra'!HU$6:HU$257,'Aceite Virgen Extra'!$A$6:$A$257,"&gt;="&amp;$A271,'Aceite Virgen Extra'!$B$6:$B$257,"&lt;="&amp;$B271)</f>
        <v>2.12</v>
      </c>
      <c r="HV271" s="8">
        <f>SUMIFS('Aceite Virgen Extra'!HV$6:HV$257,'Aceite Virgen Extra'!$A$6:$A$257,"&gt;="&amp;$A271,'Aceite Virgen Extra'!$B$6:$B$257,"&lt;="&amp;$B271)</f>
        <v>1.4300000000000002</v>
      </c>
      <c r="HW271" s="8">
        <f>SUMIFS('Aceite Virgen Extra'!HW$6:HW$257,'Aceite Virgen Extra'!$A$6:$A$257,"&gt;="&amp;$A271,'Aceite Virgen Extra'!$B$6:$B$257,"&lt;="&amp;$B271)</f>
        <v>7.4700000000000006</v>
      </c>
      <c r="IA271" s="8">
        <f>SUMIFS('Aceite Virgen Extra'!IA$6:IA$257,'Aceite Virgen Extra'!$A$6:$A$257,"&gt;="&amp;$A271,'Aceite Virgen Extra'!$B$6:$B$257,"&lt;="&amp;$B271)</f>
        <v>2.99</v>
      </c>
      <c r="IB271" s="8">
        <f>SUMIFS('Aceite Virgen Extra'!IB$6:IB$257,'Aceite Virgen Extra'!$A$6:$A$257,"&gt;="&amp;$A271,'Aceite Virgen Extra'!$B$6:$B$257,"&lt;="&amp;$B271)</f>
        <v>5.78</v>
      </c>
      <c r="IC271" s="8">
        <f>SUMIFS('Aceite Virgen Extra'!IC$6:IC$257,'Aceite Virgen Extra'!$A$6:$A$257,"&gt;="&amp;$A271,'Aceite Virgen Extra'!$B$6:$B$257,"&lt;="&amp;$B271)</f>
        <v>2.02</v>
      </c>
      <c r="ID271" s="8">
        <f>SUMIFS('Aceite Virgen Extra'!ID$6:ID$257,'Aceite Virgen Extra'!$A$6:$A$257,"&gt;="&amp;$A271,'Aceite Virgen Extra'!$B$6:$B$257,"&lt;="&amp;$B271)</f>
        <v>1.89</v>
      </c>
      <c r="IE271" s="64"/>
      <c r="IH271" s="8">
        <f>SUMIFS('Aceite Virgen Extra'!IH$6:IH$257,'Aceite Virgen Extra'!$A$6:$A$257,"&gt;="&amp;$A271,'Aceite Virgen Extra'!$B$6:$B$257,"&lt;="&amp;$B271)</f>
        <v>3.63</v>
      </c>
      <c r="II271" s="8">
        <f>SUMIFS('Aceite Virgen Extra'!II$6:II$257,'Aceite Virgen Extra'!$A$6:$A$257,"&gt;="&amp;$A271,'Aceite Virgen Extra'!$B$6:$B$257,"&lt;="&amp;$B271)</f>
        <v>7.06</v>
      </c>
      <c r="IJ271" s="8">
        <f>SUMIFS('Aceite Virgen Extra'!IJ$6:IJ$257,'Aceite Virgen Extra'!$A$6:$A$257,"&gt;="&amp;$A271,'Aceite Virgen Extra'!$B$6:$B$257,"&lt;="&amp;$B271)</f>
        <v>2.9400000000000004</v>
      </c>
      <c r="IK271" s="8">
        <f>SUMIFS('Aceite Virgen Extra'!IK$6:IK$257,'Aceite Virgen Extra'!$A$6:$A$257,"&gt;="&amp;$A271,'Aceite Virgen Extra'!$B$6:$B$257,"&lt;="&amp;$B271)</f>
        <v>3.0300000000000002</v>
      </c>
      <c r="IO271" s="8">
        <f>SUMIFS('Aceite Virgen Extra'!IO$6:IO$257,'Aceite Virgen Extra'!$A$6:$A$257,"&gt;="&amp;$A271,'Aceite Virgen Extra'!$B$6:$B$257,"&lt;="&amp;$B271)</f>
        <v>2.69</v>
      </c>
      <c r="IP271" s="8">
        <f>SUMIFS('Aceite Virgen Extra'!IP$6:IP$257,'Aceite Virgen Extra'!$A$6:$A$257,"&gt;="&amp;$A271,'Aceite Virgen Extra'!$B$6:$B$257,"&lt;="&amp;$B271)</f>
        <v>2.74</v>
      </c>
      <c r="IQ271" s="8">
        <f>SUMIFS('Aceite Virgen Extra'!IQ$6:IQ$257,'Aceite Virgen Extra'!$A$6:$A$257,"&gt;="&amp;$A271,'Aceite Virgen Extra'!$B$6:$B$257,"&lt;="&amp;$B271)</f>
        <v>2.27</v>
      </c>
      <c r="IR271" s="8">
        <f>SUMIFS('Aceite Virgen Extra'!IR$6:IR$257,'Aceite Virgen Extra'!$A$6:$A$257,"&gt;="&amp;$A271,'Aceite Virgen Extra'!$B$6:$B$257,"&lt;="&amp;$B271)</f>
        <v>5.48</v>
      </c>
    </row>
    <row r="272" spans="1:252"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c r="HM272" s="8">
        <f>SUMIFS('Aceite Virgen Extra'!HM$6:HM$257,'Aceite Virgen Extra'!$A$6:$A$257,"&gt;="&amp;$A272,'Aceite Virgen Extra'!$B$6:$B$257,"&lt;="&amp;$B272)</f>
        <v>4.3499999999999996</v>
      </c>
      <c r="HN272" s="8">
        <f>SUMIFS('Aceite Virgen Extra'!HN$6:HN$257,'Aceite Virgen Extra'!$A$6:$A$257,"&gt;="&amp;$A272,'Aceite Virgen Extra'!$B$6:$B$257,"&lt;="&amp;$B272)</f>
        <v>8.75</v>
      </c>
      <c r="HO272" s="8">
        <f>SUMIFS('Aceite Virgen Extra'!HO$6:HO$257,'Aceite Virgen Extra'!$A$6:$A$257,"&gt;="&amp;$A272,'Aceite Virgen Extra'!$B$6:$B$257,"&lt;="&amp;$B272)</f>
        <v>2.9299999999999997</v>
      </c>
      <c r="HP272" s="8">
        <f>SUMIFS('Aceite Virgen Extra'!HP$6:HP$257,'Aceite Virgen Extra'!$A$6:$A$257,"&gt;="&amp;$A272,'Aceite Virgen Extra'!$B$6:$B$257,"&lt;="&amp;$B272)</f>
        <v>0</v>
      </c>
      <c r="HT272" s="8">
        <f>SUMIFS('Aceite Virgen Extra'!HT$6:HT$257,'Aceite Virgen Extra'!$A$6:$A$257,"&gt;="&amp;$A272,'Aceite Virgen Extra'!$B$6:$B$257,"&lt;="&amp;$B272)</f>
        <v>7.42</v>
      </c>
      <c r="HU272" s="8">
        <f>SUMIFS('Aceite Virgen Extra'!HU$6:HU$257,'Aceite Virgen Extra'!$A$6:$A$257,"&gt;="&amp;$A272,'Aceite Virgen Extra'!$B$6:$B$257,"&lt;="&amp;$B272)</f>
        <v>11.46</v>
      </c>
      <c r="HV272" s="8">
        <f>SUMIFS('Aceite Virgen Extra'!HV$6:HV$257,'Aceite Virgen Extra'!$A$6:$A$257,"&gt;="&amp;$A272,'Aceite Virgen Extra'!$B$6:$B$257,"&lt;="&amp;$B272)</f>
        <v>7.0499999999999989</v>
      </c>
      <c r="HW272" s="8">
        <f>SUMIFS('Aceite Virgen Extra'!HW$6:HW$257,'Aceite Virgen Extra'!$A$6:$A$257,"&gt;="&amp;$A272,'Aceite Virgen Extra'!$B$6:$B$257,"&lt;="&amp;$B272)</f>
        <v>0</v>
      </c>
      <c r="IA272" s="8">
        <f>SUMIFS('Aceite Virgen Extra'!IA$6:IA$257,'Aceite Virgen Extra'!$A$6:$A$257,"&gt;="&amp;$A272,'Aceite Virgen Extra'!$B$6:$B$257,"&lt;="&amp;$B272)</f>
        <v>5.64</v>
      </c>
      <c r="IB272" s="8">
        <f>SUMIFS('Aceite Virgen Extra'!IB$6:IB$257,'Aceite Virgen Extra'!$A$6:$A$257,"&gt;="&amp;$A272,'Aceite Virgen Extra'!$B$6:$B$257,"&lt;="&amp;$B272)</f>
        <v>12.76</v>
      </c>
      <c r="IC272" s="8">
        <f>SUMIFS('Aceite Virgen Extra'!IC$6:IC$257,'Aceite Virgen Extra'!$A$6:$A$257,"&gt;="&amp;$A272,'Aceite Virgen Extra'!$B$6:$B$257,"&lt;="&amp;$B272)</f>
        <v>3.45</v>
      </c>
      <c r="ID272" s="8">
        <f>SUMIFS('Aceite Virgen Extra'!ID$6:ID$257,'Aceite Virgen Extra'!$A$6:$A$257,"&gt;="&amp;$A272,'Aceite Virgen Extra'!$B$6:$B$257,"&lt;="&amp;$B272)</f>
        <v>0.71</v>
      </c>
      <c r="IE272" s="64"/>
      <c r="IH272" s="8">
        <f>SUMIFS('Aceite Virgen Extra'!IH$6:IH$257,'Aceite Virgen Extra'!$A$6:$A$257,"&gt;="&amp;$A272,'Aceite Virgen Extra'!$B$6:$B$257,"&lt;="&amp;$B272)</f>
        <v>6.83</v>
      </c>
      <c r="II272" s="8">
        <f>SUMIFS('Aceite Virgen Extra'!II$6:II$257,'Aceite Virgen Extra'!$A$6:$A$257,"&gt;="&amp;$A272,'Aceite Virgen Extra'!$B$6:$B$257,"&lt;="&amp;$B272)</f>
        <v>17.45</v>
      </c>
      <c r="IJ272" s="8">
        <f>SUMIFS('Aceite Virgen Extra'!IJ$6:IJ$257,'Aceite Virgen Extra'!$A$6:$A$257,"&gt;="&amp;$A272,'Aceite Virgen Extra'!$B$6:$B$257,"&lt;="&amp;$B272)</f>
        <v>3.79</v>
      </c>
      <c r="IK272" s="8">
        <f>SUMIFS('Aceite Virgen Extra'!IK$6:IK$257,'Aceite Virgen Extra'!$A$6:$A$257,"&gt;="&amp;$A272,'Aceite Virgen Extra'!$B$6:$B$257,"&lt;="&amp;$B272)</f>
        <v>1.67</v>
      </c>
      <c r="IO272" s="8">
        <f>SUMIFS('Aceite Virgen Extra'!IO$6:IO$257,'Aceite Virgen Extra'!$A$6:$A$257,"&gt;="&amp;$A272,'Aceite Virgen Extra'!$B$6:$B$257,"&lt;="&amp;$B272)</f>
        <v>5.9499999999999993</v>
      </c>
      <c r="IP272" s="8">
        <f>SUMIFS('Aceite Virgen Extra'!IP$6:IP$257,'Aceite Virgen Extra'!$A$6:$A$257,"&gt;="&amp;$A272,'Aceite Virgen Extra'!$B$6:$B$257,"&lt;="&amp;$B272)</f>
        <v>14.6</v>
      </c>
      <c r="IQ272" s="8">
        <f>SUMIFS('Aceite Virgen Extra'!IQ$6:IQ$257,'Aceite Virgen Extra'!$A$6:$A$257,"&gt;="&amp;$A272,'Aceite Virgen Extra'!$B$6:$B$257,"&lt;="&amp;$B272)</f>
        <v>3.1799999999999997</v>
      </c>
      <c r="IR272" s="8">
        <f>SUMIFS('Aceite Virgen Extra'!IR$6:IR$257,'Aceite Virgen Extra'!$A$6:$A$257,"&gt;="&amp;$A272,'Aceite Virgen Extra'!$B$6:$B$257,"&lt;="&amp;$B272)</f>
        <v>3.59</v>
      </c>
    </row>
    <row r="273" spans="1:252"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c r="HM273" s="8">
        <f>SUMIFS('Aceite Virgen Extra'!HM$6:HM$257,'Aceite Virgen Extra'!$A$6:$A$257,"&gt;="&amp;$A273,'Aceite Virgen Extra'!$B$6:$B$257,"&lt;="&amp;$B273)</f>
        <v>1.1600000000000001</v>
      </c>
      <c r="HN273" s="8">
        <f>SUMIFS('Aceite Virgen Extra'!HN$6:HN$257,'Aceite Virgen Extra'!$A$6:$A$257,"&gt;="&amp;$A273,'Aceite Virgen Extra'!$B$6:$B$257,"&lt;="&amp;$B273)</f>
        <v>2.5</v>
      </c>
      <c r="HO273" s="8">
        <f>SUMIFS('Aceite Virgen Extra'!HO$6:HO$257,'Aceite Virgen Extra'!$A$6:$A$257,"&gt;="&amp;$A273,'Aceite Virgen Extra'!$B$6:$B$257,"&lt;="&amp;$B273)</f>
        <v>0.6</v>
      </c>
      <c r="HP273" s="8">
        <f>SUMIFS('Aceite Virgen Extra'!HP$6:HP$257,'Aceite Virgen Extra'!$A$6:$A$257,"&gt;="&amp;$A273,'Aceite Virgen Extra'!$B$6:$B$257,"&lt;="&amp;$B273)</f>
        <v>0</v>
      </c>
      <c r="HT273" s="8">
        <f>SUMIFS('Aceite Virgen Extra'!HT$6:HT$257,'Aceite Virgen Extra'!$A$6:$A$257,"&gt;="&amp;$A273,'Aceite Virgen Extra'!$B$6:$B$257,"&lt;="&amp;$B273)</f>
        <v>3.25</v>
      </c>
      <c r="HU273" s="8">
        <f>SUMIFS('Aceite Virgen Extra'!HU$6:HU$257,'Aceite Virgen Extra'!$A$6:$A$257,"&gt;="&amp;$A273,'Aceite Virgen Extra'!$B$6:$B$257,"&lt;="&amp;$B273)</f>
        <v>9.6000000000000014</v>
      </c>
      <c r="HV273" s="8">
        <f>SUMIFS('Aceite Virgen Extra'!HV$6:HV$257,'Aceite Virgen Extra'!$A$6:$A$257,"&gt;="&amp;$A273,'Aceite Virgen Extra'!$B$6:$B$257,"&lt;="&amp;$B273)</f>
        <v>0.74</v>
      </c>
      <c r="HW273" s="8">
        <f>SUMIFS('Aceite Virgen Extra'!HW$6:HW$257,'Aceite Virgen Extra'!$A$6:$A$257,"&gt;="&amp;$A273,'Aceite Virgen Extra'!$B$6:$B$257,"&lt;="&amp;$B273)</f>
        <v>0</v>
      </c>
      <c r="IA273" s="8">
        <f>SUMIFS('Aceite Virgen Extra'!IA$6:IA$257,'Aceite Virgen Extra'!$A$6:$A$257,"&gt;="&amp;$A273,'Aceite Virgen Extra'!$B$6:$B$257,"&lt;="&amp;$B273)</f>
        <v>1.06</v>
      </c>
      <c r="IB273" s="8">
        <f>SUMIFS('Aceite Virgen Extra'!IB$6:IB$257,'Aceite Virgen Extra'!$A$6:$A$257,"&gt;="&amp;$A273,'Aceite Virgen Extra'!$B$6:$B$257,"&lt;="&amp;$B273)</f>
        <v>1.29</v>
      </c>
      <c r="IC273" s="8">
        <f>SUMIFS('Aceite Virgen Extra'!IC$6:IC$257,'Aceite Virgen Extra'!$A$6:$A$257,"&gt;="&amp;$A273,'Aceite Virgen Extra'!$B$6:$B$257,"&lt;="&amp;$B273)</f>
        <v>0.64999999999999991</v>
      </c>
      <c r="ID273" s="8">
        <f>SUMIFS('Aceite Virgen Extra'!ID$6:ID$257,'Aceite Virgen Extra'!$A$6:$A$257,"&gt;="&amp;$A273,'Aceite Virgen Extra'!$B$6:$B$257,"&lt;="&amp;$B273)</f>
        <v>2.4</v>
      </c>
      <c r="IE273" s="64"/>
      <c r="IH273" s="8">
        <f>SUMIFS('Aceite Virgen Extra'!IH$6:IH$257,'Aceite Virgen Extra'!$A$6:$A$257,"&gt;="&amp;$A273,'Aceite Virgen Extra'!$B$6:$B$257,"&lt;="&amp;$B273)</f>
        <v>0.79</v>
      </c>
      <c r="II273" s="8">
        <f>SUMIFS('Aceite Virgen Extra'!II$6:II$257,'Aceite Virgen Extra'!$A$6:$A$257,"&gt;="&amp;$A273,'Aceite Virgen Extra'!$B$6:$B$257,"&lt;="&amp;$B273)</f>
        <v>0.53</v>
      </c>
      <c r="IJ273" s="8">
        <f>SUMIFS('Aceite Virgen Extra'!IJ$6:IJ$257,'Aceite Virgen Extra'!$A$6:$A$257,"&gt;="&amp;$A273,'Aceite Virgen Extra'!$B$6:$B$257,"&lt;="&amp;$B273)</f>
        <v>0.52</v>
      </c>
      <c r="IK273" s="8">
        <f>SUMIFS('Aceite Virgen Extra'!IK$6:IK$257,'Aceite Virgen Extra'!$A$6:$A$257,"&gt;="&amp;$A273,'Aceite Virgen Extra'!$B$6:$B$257,"&lt;="&amp;$B273)</f>
        <v>1.35</v>
      </c>
      <c r="IO273" s="8">
        <f>SUMIFS('Aceite Virgen Extra'!IO$6:IO$257,'Aceite Virgen Extra'!$A$6:$A$257,"&gt;="&amp;$A273,'Aceite Virgen Extra'!$B$6:$B$257,"&lt;="&amp;$B273)</f>
        <v>0.62999999999999989</v>
      </c>
      <c r="IP273" s="8">
        <f>SUMIFS('Aceite Virgen Extra'!IP$6:IP$257,'Aceite Virgen Extra'!$A$6:$A$257,"&gt;="&amp;$A273,'Aceite Virgen Extra'!$B$6:$B$257,"&lt;="&amp;$B273)</f>
        <v>0.12</v>
      </c>
      <c r="IQ273" s="8">
        <f>SUMIFS('Aceite Virgen Extra'!IQ$6:IQ$257,'Aceite Virgen Extra'!$A$6:$A$257,"&gt;="&amp;$A273,'Aceite Virgen Extra'!$B$6:$B$257,"&lt;="&amp;$B273)</f>
        <v>0.71</v>
      </c>
      <c r="IR273" s="8">
        <f>SUMIFS('Aceite Virgen Extra'!IR$6:IR$257,'Aceite Virgen Extra'!$A$6:$A$257,"&gt;="&amp;$A273,'Aceite Virgen Extra'!$B$6:$B$257,"&lt;="&amp;$B273)</f>
        <v>0.30000000000000004</v>
      </c>
    </row>
    <row r="274" spans="1:252"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c r="HM274" s="8">
        <f>SUMIFS('Aceite Virgen Extra'!HM$6:HM$257,'Aceite Virgen Extra'!$A$6:$A$257,"&gt;="&amp;$A274,'Aceite Virgen Extra'!$B$6:$B$257,"&lt;="&amp;$B274)</f>
        <v>3.2700000000000005</v>
      </c>
      <c r="HN274" s="8">
        <f>SUMIFS('Aceite Virgen Extra'!HN$6:HN$257,'Aceite Virgen Extra'!$A$6:$A$257,"&gt;="&amp;$A274,'Aceite Virgen Extra'!$B$6:$B$257,"&lt;="&amp;$B274)</f>
        <v>2.23</v>
      </c>
      <c r="HO274" s="8">
        <f>SUMIFS('Aceite Virgen Extra'!HO$6:HO$257,'Aceite Virgen Extra'!$A$6:$A$257,"&gt;="&amp;$A274,'Aceite Virgen Extra'!$B$6:$B$257,"&lt;="&amp;$B274)</f>
        <v>4.21</v>
      </c>
      <c r="HP274" s="8">
        <f>SUMIFS('Aceite Virgen Extra'!HP$6:HP$257,'Aceite Virgen Extra'!$A$6:$A$257,"&gt;="&amp;$A274,'Aceite Virgen Extra'!$B$6:$B$257,"&lt;="&amp;$B274)</f>
        <v>1.43</v>
      </c>
      <c r="HT274" s="8">
        <f>SUMIFS('Aceite Virgen Extra'!HT$6:HT$257,'Aceite Virgen Extra'!$A$6:$A$257,"&gt;="&amp;$A274,'Aceite Virgen Extra'!$B$6:$B$257,"&lt;="&amp;$B274)</f>
        <v>3.2399999999999998</v>
      </c>
      <c r="HU274" s="8">
        <f>SUMIFS('Aceite Virgen Extra'!HU$6:HU$257,'Aceite Virgen Extra'!$A$6:$A$257,"&gt;="&amp;$A274,'Aceite Virgen Extra'!$B$6:$B$257,"&lt;="&amp;$B274)</f>
        <v>2.4900000000000002</v>
      </c>
      <c r="HV274" s="8">
        <f>SUMIFS('Aceite Virgen Extra'!HV$6:HV$257,'Aceite Virgen Extra'!$A$6:$A$257,"&gt;="&amp;$A274,'Aceite Virgen Extra'!$B$6:$B$257,"&lt;="&amp;$B274)</f>
        <v>3.6100000000000003</v>
      </c>
      <c r="HW274" s="8">
        <f>SUMIFS('Aceite Virgen Extra'!HW$6:HW$257,'Aceite Virgen Extra'!$A$6:$A$257,"&gt;="&amp;$A274,'Aceite Virgen Extra'!$B$6:$B$257,"&lt;="&amp;$B274)</f>
        <v>3.43</v>
      </c>
      <c r="IA274" s="8">
        <f>SUMIFS('Aceite Virgen Extra'!IA$6:IA$257,'Aceite Virgen Extra'!$A$6:$A$257,"&gt;="&amp;$A274,'Aceite Virgen Extra'!$B$6:$B$257,"&lt;="&amp;$B274)</f>
        <v>3.45</v>
      </c>
      <c r="IB274" s="8">
        <f>SUMIFS('Aceite Virgen Extra'!IB$6:IB$257,'Aceite Virgen Extra'!$A$6:$A$257,"&gt;="&amp;$A274,'Aceite Virgen Extra'!$B$6:$B$257,"&lt;="&amp;$B274)</f>
        <v>2.6</v>
      </c>
      <c r="IC274" s="8">
        <f>SUMIFS('Aceite Virgen Extra'!IC$6:IC$257,'Aceite Virgen Extra'!$A$6:$A$257,"&gt;="&amp;$A274,'Aceite Virgen Extra'!$B$6:$B$257,"&lt;="&amp;$B274)</f>
        <v>3.1800000000000006</v>
      </c>
      <c r="ID274" s="8">
        <f>SUMIFS('Aceite Virgen Extra'!ID$6:ID$257,'Aceite Virgen Extra'!$A$6:$A$257,"&gt;="&amp;$A274,'Aceite Virgen Extra'!$B$6:$B$257,"&lt;="&amp;$B274)</f>
        <v>8.92</v>
      </c>
      <c r="IE274" s="64"/>
      <c r="IH274" s="8">
        <f>SUMIFS('Aceite Virgen Extra'!IH$6:IH$257,'Aceite Virgen Extra'!$A$6:$A$257,"&gt;="&amp;$A274,'Aceite Virgen Extra'!$B$6:$B$257,"&lt;="&amp;$B274)</f>
        <v>3.9</v>
      </c>
      <c r="II274" s="8">
        <f>SUMIFS('Aceite Virgen Extra'!II$6:II$257,'Aceite Virgen Extra'!$A$6:$A$257,"&gt;="&amp;$A274,'Aceite Virgen Extra'!$B$6:$B$257,"&lt;="&amp;$B274)</f>
        <v>4</v>
      </c>
      <c r="IJ274" s="8">
        <f>SUMIFS('Aceite Virgen Extra'!IJ$6:IJ$257,'Aceite Virgen Extra'!$A$6:$A$257,"&gt;="&amp;$A274,'Aceite Virgen Extra'!$B$6:$B$257,"&lt;="&amp;$B274)</f>
        <v>4.7</v>
      </c>
      <c r="IK274" s="8">
        <f>SUMIFS('Aceite Virgen Extra'!IK$6:IK$257,'Aceite Virgen Extra'!$A$6:$A$257,"&gt;="&amp;$A274,'Aceite Virgen Extra'!$B$6:$B$257,"&lt;="&amp;$B274)</f>
        <v>1.0699999999999998</v>
      </c>
      <c r="IO274" s="8">
        <f>SUMIFS('Aceite Virgen Extra'!IO$6:IO$257,'Aceite Virgen Extra'!$A$6:$A$257,"&gt;="&amp;$A274,'Aceite Virgen Extra'!$B$6:$B$257,"&lt;="&amp;$B274)</f>
        <v>4.4800000000000004</v>
      </c>
      <c r="IP274" s="8">
        <f>SUMIFS('Aceite Virgen Extra'!IP$6:IP$257,'Aceite Virgen Extra'!$A$6:$A$257,"&gt;="&amp;$A274,'Aceite Virgen Extra'!$B$6:$B$257,"&lt;="&amp;$B274)</f>
        <v>10.17</v>
      </c>
      <c r="IQ274" s="8">
        <f>SUMIFS('Aceite Virgen Extra'!IQ$6:IQ$257,'Aceite Virgen Extra'!$A$6:$A$257,"&gt;="&amp;$A274,'Aceite Virgen Extra'!$B$6:$B$257,"&lt;="&amp;$B274)</f>
        <v>2.79</v>
      </c>
      <c r="IR274" s="8">
        <f>SUMIFS('Aceite Virgen Extra'!IR$6:IR$257,'Aceite Virgen Extra'!$A$6:$A$257,"&gt;="&amp;$A274,'Aceite Virgen Extra'!$B$6:$B$257,"&lt;="&amp;$B274)</f>
        <v>0.89</v>
      </c>
    </row>
    <row r="275" spans="1:252"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c r="HM275" s="8">
        <f>SUMIFS('Aceite Virgen Extra'!HM$6:HM$257,'Aceite Virgen Extra'!$A$6:$A$257,"&gt;="&amp;$A275,'Aceite Virgen Extra'!$B$6:$B$257,"&lt;="&amp;$B275)</f>
        <v>7.0299999999999994</v>
      </c>
      <c r="HN275" s="8">
        <f>SUMIFS('Aceite Virgen Extra'!HN$6:HN$257,'Aceite Virgen Extra'!$A$6:$A$257,"&gt;="&amp;$A275,'Aceite Virgen Extra'!$B$6:$B$257,"&lt;="&amp;$B275)</f>
        <v>11.55</v>
      </c>
      <c r="HO275" s="8">
        <f>SUMIFS('Aceite Virgen Extra'!HO$6:HO$257,'Aceite Virgen Extra'!$A$6:$A$257,"&gt;="&amp;$A275,'Aceite Virgen Extra'!$B$6:$B$257,"&lt;="&amp;$B275)</f>
        <v>5.62</v>
      </c>
      <c r="HP275" s="8">
        <f>SUMIFS('Aceite Virgen Extra'!HP$6:HP$257,'Aceite Virgen Extra'!$A$6:$A$257,"&gt;="&amp;$A275,'Aceite Virgen Extra'!$B$6:$B$257,"&lt;="&amp;$B275)</f>
        <v>1.5699999999999998</v>
      </c>
      <c r="HT275" s="8">
        <f>SUMIFS('Aceite Virgen Extra'!HT$6:HT$257,'Aceite Virgen Extra'!$A$6:$A$257,"&gt;="&amp;$A275,'Aceite Virgen Extra'!$B$6:$B$257,"&lt;="&amp;$B275)</f>
        <v>3.7600000000000002</v>
      </c>
      <c r="HU275" s="8">
        <f>SUMIFS('Aceite Virgen Extra'!HU$6:HU$257,'Aceite Virgen Extra'!$A$6:$A$257,"&gt;="&amp;$A275,'Aceite Virgen Extra'!$B$6:$B$257,"&lt;="&amp;$B275)</f>
        <v>3.8500000000000005</v>
      </c>
      <c r="HV275" s="8">
        <f>SUMIFS('Aceite Virgen Extra'!HV$6:HV$257,'Aceite Virgen Extra'!$A$6:$A$257,"&gt;="&amp;$A275,'Aceite Virgen Extra'!$B$6:$B$257,"&lt;="&amp;$B275)</f>
        <v>3.91</v>
      </c>
      <c r="HW275" s="8">
        <f>SUMIFS('Aceite Virgen Extra'!HW$6:HW$257,'Aceite Virgen Extra'!$A$6:$A$257,"&gt;="&amp;$A275,'Aceite Virgen Extra'!$B$6:$B$257,"&lt;="&amp;$B275)</f>
        <v>2.76</v>
      </c>
      <c r="IA275" s="8">
        <f>SUMIFS('Aceite Virgen Extra'!IA$6:IA$257,'Aceite Virgen Extra'!$A$6:$A$257,"&gt;="&amp;$A275,'Aceite Virgen Extra'!$B$6:$B$257,"&lt;="&amp;$B275)</f>
        <v>4.6100000000000003</v>
      </c>
      <c r="IB275" s="8">
        <f>SUMIFS('Aceite Virgen Extra'!IB$6:IB$257,'Aceite Virgen Extra'!$A$6:$A$257,"&gt;="&amp;$A275,'Aceite Virgen Extra'!$B$6:$B$257,"&lt;="&amp;$B275)</f>
        <v>5.15</v>
      </c>
      <c r="IC275" s="8">
        <f>SUMIFS('Aceite Virgen Extra'!IC$6:IC$257,'Aceite Virgen Extra'!$A$6:$A$257,"&gt;="&amp;$A275,'Aceite Virgen Extra'!$B$6:$B$257,"&lt;="&amp;$B275)</f>
        <v>4.33</v>
      </c>
      <c r="ID275" s="8">
        <f>SUMIFS('Aceite Virgen Extra'!ID$6:ID$257,'Aceite Virgen Extra'!$A$6:$A$257,"&gt;="&amp;$A275,'Aceite Virgen Extra'!$B$6:$B$257,"&lt;="&amp;$B275)</f>
        <v>4.83</v>
      </c>
      <c r="IE275" s="64"/>
      <c r="IH275" s="8">
        <f>SUMIFS('Aceite Virgen Extra'!IH$6:IH$257,'Aceite Virgen Extra'!$A$6:$A$257,"&gt;="&amp;$A275,'Aceite Virgen Extra'!$B$6:$B$257,"&lt;="&amp;$B275)</f>
        <v>5.1100000000000003</v>
      </c>
      <c r="II275" s="8">
        <f>SUMIFS('Aceite Virgen Extra'!II$6:II$257,'Aceite Virgen Extra'!$A$6:$A$257,"&gt;="&amp;$A275,'Aceite Virgen Extra'!$B$6:$B$257,"&lt;="&amp;$B275)</f>
        <v>4.87</v>
      </c>
      <c r="IJ275" s="8">
        <f>SUMIFS('Aceite Virgen Extra'!IJ$6:IJ$257,'Aceite Virgen Extra'!$A$6:$A$257,"&gt;="&amp;$A275,'Aceite Virgen Extra'!$B$6:$B$257,"&lt;="&amp;$B275)</f>
        <v>5.4399999999999995</v>
      </c>
      <c r="IK275" s="8">
        <f>SUMIFS('Aceite Virgen Extra'!IK$6:IK$257,'Aceite Virgen Extra'!$A$6:$A$257,"&gt;="&amp;$A275,'Aceite Virgen Extra'!$B$6:$B$257,"&lt;="&amp;$B275)</f>
        <v>2.75</v>
      </c>
      <c r="IO275" s="8">
        <f>SUMIFS('Aceite Virgen Extra'!IO$6:IO$257,'Aceite Virgen Extra'!$A$6:$A$257,"&gt;="&amp;$A275,'Aceite Virgen Extra'!$B$6:$B$257,"&lt;="&amp;$B275)</f>
        <v>3.84</v>
      </c>
      <c r="IP275" s="8">
        <f>SUMIFS('Aceite Virgen Extra'!IP$6:IP$257,'Aceite Virgen Extra'!$A$6:$A$257,"&gt;="&amp;$A275,'Aceite Virgen Extra'!$B$6:$B$257,"&lt;="&amp;$B275)</f>
        <v>3.8700000000000006</v>
      </c>
      <c r="IQ275" s="8">
        <f>SUMIFS('Aceite Virgen Extra'!IQ$6:IQ$257,'Aceite Virgen Extra'!$A$6:$A$257,"&gt;="&amp;$A275,'Aceite Virgen Extra'!$B$6:$B$257,"&lt;="&amp;$B275)</f>
        <v>4.29</v>
      </c>
      <c r="IR275" s="8">
        <f>SUMIFS('Aceite Virgen Extra'!IR$6:IR$257,'Aceite Virgen Extra'!$A$6:$A$257,"&gt;="&amp;$A275,'Aceite Virgen Extra'!$B$6:$B$257,"&lt;="&amp;$B275)</f>
        <v>2.1799999999999997</v>
      </c>
    </row>
    <row r="276" spans="1:252"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c r="HM276" s="8">
        <f>SUMIFS('Aceite Virgen Extra'!HM$6:HM$257,'Aceite Virgen Extra'!$A$6:$A$257,"&gt;="&amp;$A276,'Aceite Virgen Extra'!$B$6:$B$257,"&lt;="&amp;$B276)</f>
        <v>0.57000000000000006</v>
      </c>
      <c r="HN276" s="8">
        <f>SUMIFS('Aceite Virgen Extra'!HN$6:HN$257,'Aceite Virgen Extra'!$A$6:$A$257,"&gt;="&amp;$A276,'Aceite Virgen Extra'!$B$6:$B$257,"&lt;="&amp;$B276)</f>
        <v>0.65</v>
      </c>
      <c r="HO276" s="8">
        <f>SUMIFS('Aceite Virgen Extra'!HO$6:HO$257,'Aceite Virgen Extra'!$A$6:$A$257,"&gt;="&amp;$A276,'Aceite Virgen Extra'!$B$6:$B$257,"&lt;="&amp;$B276)</f>
        <v>0.53</v>
      </c>
      <c r="HP276" s="8">
        <f>SUMIFS('Aceite Virgen Extra'!HP$6:HP$257,'Aceite Virgen Extra'!$A$6:$A$257,"&gt;="&amp;$A276,'Aceite Virgen Extra'!$B$6:$B$257,"&lt;="&amp;$B276)</f>
        <v>0.37</v>
      </c>
      <c r="HT276" s="8">
        <f>SUMIFS('Aceite Virgen Extra'!HT$6:HT$257,'Aceite Virgen Extra'!$A$6:$A$257,"&gt;="&amp;$A276,'Aceite Virgen Extra'!$B$6:$B$257,"&lt;="&amp;$B276)</f>
        <v>0.66</v>
      </c>
      <c r="HU276" s="8">
        <f>SUMIFS('Aceite Virgen Extra'!HU$6:HU$257,'Aceite Virgen Extra'!$A$6:$A$257,"&gt;="&amp;$A276,'Aceite Virgen Extra'!$B$6:$B$257,"&lt;="&amp;$B276)</f>
        <v>0.71</v>
      </c>
      <c r="HV276" s="8">
        <f>SUMIFS('Aceite Virgen Extra'!HV$6:HV$257,'Aceite Virgen Extra'!$A$6:$A$257,"&gt;="&amp;$A276,'Aceite Virgen Extra'!$B$6:$B$257,"&lt;="&amp;$B276)</f>
        <v>0.82000000000000006</v>
      </c>
      <c r="HW276" s="8">
        <f>SUMIFS('Aceite Virgen Extra'!HW$6:HW$257,'Aceite Virgen Extra'!$A$6:$A$257,"&gt;="&amp;$A276,'Aceite Virgen Extra'!$B$6:$B$257,"&lt;="&amp;$B276)</f>
        <v>0</v>
      </c>
      <c r="IA276" s="8">
        <f>SUMIFS('Aceite Virgen Extra'!IA$6:IA$257,'Aceite Virgen Extra'!$A$6:$A$257,"&gt;="&amp;$A276,'Aceite Virgen Extra'!$B$6:$B$257,"&lt;="&amp;$B276)</f>
        <v>0.75</v>
      </c>
      <c r="IB276" s="8">
        <f>SUMIFS('Aceite Virgen Extra'!IB$6:IB$257,'Aceite Virgen Extra'!$A$6:$A$257,"&gt;="&amp;$A276,'Aceite Virgen Extra'!$B$6:$B$257,"&lt;="&amp;$B276)</f>
        <v>0.73</v>
      </c>
      <c r="IC276" s="8">
        <f>SUMIFS('Aceite Virgen Extra'!IC$6:IC$257,'Aceite Virgen Extra'!$A$6:$A$257,"&gt;="&amp;$A276,'Aceite Virgen Extra'!$B$6:$B$257,"&lt;="&amp;$B276)</f>
        <v>0.67</v>
      </c>
      <c r="ID276" s="8">
        <f>SUMIFS('Aceite Virgen Extra'!ID$6:ID$257,'Aceite Virgen Extra'!$A$6:$A$257,"&gt;="&amp;$A276,'Aceite Virgen Extra'!$B$6:$B$257,"&lt;="&amp;$B276)</f>
        <v>1.91</v>
      </c>
      <c r="IE276" s="64"/>
      <c r="IH276" s="8">
        <f>SUMIFS('Aceite Virgen Extra'!IH$6:IH$257,'Aceite Virgen Extra'!$A$6:$A$257,"&gt;="&amp;$A276,'Aceite Virgen Extra'!$B$6:$B$257,"&lt;="&amp;$B276)</f>
        <v>0.82000000000000006</v>
      </c>
      <c r="II276" s="8">
        <f>SUMIFS('Aceite Virgen Extra'!II$6:II$257,'Aceite Virgen Extra'!$A$6:$A$257,"&gt;="&amp;$A276,'Aceite Virgen Extra'!$B$6:$B$257,"&lt;="&amp;$B276)</f>
        <v>2.9</v>
      </c>
      <c r="IJ276" s="8">
        <f>SUMIFS('Aceite Virgen Extra'!IJ$6:IJ$257,'Aceite Virgen Extra'!$A$6:$A$257,"&gt;="&amp;$A276,'Aceite Virgen Extra'!$B$6:$B$257,"&lt;="&amp;$B276)</f>
        <v>0.3</v>
      </c>
      <c r="IK276" s="8">
        <f>SUMIFS('Aceite Virgen Extra'!IK$6:IK$257,'Aceite Virgen Extra'!$A$6:$A$257,"&gt;="&amp;$A276,'Aceite Virgen Extra'!$B$6:$B$257,"&lt;="&amp;$B276)</f>
        <v>0.22</v>
      </c>
      <c r="IO276" s="8">
        <f>SUMIFS('Aceite Virgen Extra'!IO$6:IO$257,'Aceite Virgen Extra'!$A$6:$A$257,"&gt;="&amp;$A276,'Aceite Virgen Extra'!$B$6:$B$257,"&lt;="&amp;$B276)</f>
        <v>0.67</v>
      </c>
      <c r="IP276" s="8">
        <f>SUMIFS('Aceite Virgen Extra'!IP$6:IP$257,'Aceite Virgen Extra'!$A$6:$A$257,"&gt;="&amp;$A276,'Aceite Virgen Extra'!$B$6:$B$257,"&lt;="&amp;$B276)</f>
        <v>0.17</v>
      </c>
      <c r="IQ276" s="8">
        <f>SUMIFS('Aceite Virgen Extra'!IQ$6:IQ$257,'Aceite Virgen Extra'!$A$6:$A$257,"&gt;="&amp;$A276,'Aceite Virgen Extra'!$B$6:$B$257,"&lt;="&amp;$B276)</f>
        <v>0.65</v>
      </c>
      <c r="IR276" s="8">
        <f>SUMIFS('Aceite Virgen Extra'!IR$6:IR$257,'Aceite Virgen Extra'!$A$6:$A$257,"&gt;="&amp;$A276,'Aceite Virgen Extra'!$B$6:$B$257,"&lt;="&amp;$B276)</f>
        <v>1.1000000000000001</v>
      </c>
    </row>
    <row r="277" spans="1:252"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c r="HM277" s="8">
        <f>SUMIFS('Aceite Virgen Extra'!HM$6:HM$257,'Aceite Virgen Extra'!$A$6:$A$257,"&gt;="&amp;$A277,'Aceite Virgen Extra'!$B$6:$B$257,"&lt;="&amp;$B277)</f>
        <v>1.17</v>
      </c>
      <c r="HN277" s="8">
        <f>SUMIFS('Aceite Virgen Extra'!HN$6:HN$257,'Aceite Virgen Extra'!$A$6:$A$257,"&gt;="&amp;$A277,'Aceite Virgen Extra'!$B$6:$B$257,"&lt;="&amp;$B277)</f>
        <v>1.3</v>
      </c>
      <c r="HO277" s="8">
        <f>SUMIFS('Aceite Virgen Extra'!HO$6:HO$257,'Aceite Virgen Extra'!$A$6:$A$257,"&gt;="&amp;$A277,'Aceite Virgen Extra'!$B$6:$B$257,"&lt;="&amp;$B277)</f>
        <v>1.35</v>
      </c>
      <c r="HP277" s="8">
        <f>SUMIFS('Aceite Virgen Extra'!HP$6:HP$257,'Aceite Virgen Extra'!$A$6:$A$257,"&gt;="&amp;$A277,'Aceite Virgen Extra'!$B$6:$B$257,"&lt;="&amp;$B277)</f>
        <v>0</v>
      </c>
      <c r="HT277" s="8">
        <f>SUMIFS('Aceite Virgen Extra'!HT$6:HT$257,'Aceite Virgen Extra'!$A$6:$A$257,"&gt;="&amp;$A277,'Aceite Virgen Extra'!$B$6:$B$257,"&lt;="&amp;$B277)</f>
        <v>0.88</v>
      </c>
      <c r="HU277" s="8">
        <f>SUMIFS('Aceite Virgen Extra'!HU$6:HU$257,'Aceite Virgen Extra'!$A$6:$A$257,"&gt;="&amp;$A277,'Aceite Virgen Extra'!$B$6:$B$257,"&lt;="&amp;$B277)</f>
        <v>0.32</v>
      </c>
      <c r="HV277" s="8">
        <f>SUMIFS('Aceite Virgen Extra'!HV$6:HV$257,'Aceite Virgen Extra'!$A$6:$A$257,"&gt;="&amp;$A277,'Aceite Virgen Extra'!$B$6:$B$257,"&lt;="&amp;$B277)</f>
        <v>1.1599999999999999</v>
      </c>
      <c r="HW277" s="8">
        <f>SUMIFS('Aceite Virgen Extra'!HW$6:HW$257,'Aceite Virgen Extra'!$A$6:$A$257,"&gt;="&amp;$A277,'Aceite Virgen Extra'!$B$6:$B$257,"&lt;="&amp;$B277)</f>
        <v>1.41</v>
      </c>
      <c r="IA277" s="8">
        <f>SUMIFS('Aceite Virgen Extra'!IA$6:IA$257,'Aceite Virgen Extra'!$A$6:$A$257,"&gt;="&amp;$A277,'Aceite Virgen Extra'!$B$6:$B$257,"&lt;="&amp;$B277)</f>
        <v>0.98</v>
      </c>
      <c r="IB277" s="8">
        <f>SUMIFS('Aceite Virgen Extra'!IB$6:IB$257,'Aceite Virgen Extra'!$A$6:$A$257,"&gt;="&amp;$A277,'Aceite Virgen Extra'!$B$6:$B$257,"&lt;="&amp;$B277)</f>
        <v>1.42</v>
      </c>
      <c r="IC277" s="8">
        <f>SUMIFS('Aceite Virgen Extra'!IC$6:IC$257,'Aceite Virgen Extra'!$A$6:$A$257,"&gt;="&amp;$A277,'Aceite Virgen Extra'!$B$6:$B$257,"&lt;="&amp;$B277)</f>
        <v>0.95</v>
      </c>
      <c r="ID277" s="8">
        <f>SUMIFS('Aceite Virgen Extra'!ID$6:ID$257,'Aceite Virgen Extra'!$A$6:$A$257,"&gt;="&amp;$A277,'Aceite Virgen Extra'!$B$6:$B$257,"&lt;="&amp;$B277)</f>
        <v>0.27</v>
      </c>
      <c r="IE277" s="64"/>
      <c r="IH277" s="8">
        <f>SUMIFS('Aceite Virgen Extra'!IH$6:IH$257,'Aceite Virgen Extra'!$A$6:$A$257,"&gt;="&amp;$A277,'Aceite Virgen Extra'!$B$6:$B$257,"&lt;="&amp;$B277)</f>
        <v>0.91999999999999993</v>
      </c>
      <c r="II277" s="8">
        <f>SUMIFS('Aceite Virgen Extra'!II$6:II$257,'Aceite Virgen Extra'!$A$6:$A$257,"&gt;="&amp;$A277,'Aceite Virgen Extra'!$B$6:$B$257,"&lt;="&amp;$B277)</f>
        <v>1.2</v>
      </c>
      <c r="IJ277" s="8">
        <f>SUMIFS('Aceite Virgen Extra'!IJ$6:IJ$257,'Aceite Virgen Extra'!$A$6:$A$257,"&gt;="&amp;$A277,'Aceite Virgen Extra'!$B$6:$B$257,"&lt;="&amp;$B277)</f>
        <v>0.85000000000000009</v>
      </c>
      <c r="IK277" s="8">
        <f>SUMIFS('Aceite Virgen Extra'!IK$6:IK$257,'Aceite Virgen Extra'!$A$6:$A$257,"&gt;="&amp;$A277,'Aceite Virgen Extra'!$B$6:$B$257,"&lt;="&amp;$B277)</f>
        <v>0</v>
      </c>
      <c r="IO277" s="8">
        <f>SUMIFS('Aceite Virgen Extra'!IO$6:IO$257,'Aceite Virgen Extra'!$A$6:$A$257,"&gt;="&amp;$A277,'Aceite Virgen Extra'!$B$6:$B$257,"&lt;="&amp;$B277)</f>
        <v>1.1400000000000001</v>
      </c>
      <c r="IP277" s="8">
        <f>SUMIFS('Aceite Virgen Extra'!IP$6:IP$257,'Aceite Virgen Extra'!$A$6:$A$257,"&gt;="&amp;$A277,'Aceite Virgen Extra'!$B$6:$B$257,"&lt;="&amp;$B277)</f>
        <v>2.06</v>
      </c>
      <c r="IQ277" s="8">
        <f>SUMIFS('Aceite Virgen Extra'!IQ$6:IQ$257,'Aceite Virgen Extra'!$A$6:$A$257,"&gt;="&amp;$A277,'Aceite Virgen Extra'!$B$6:$B$257,"&lt;="&amp;$B277)</f>
        <v>1.05</v>
      </c>
      <c r="IR277" s="8">
        <f>SUMIFS('Aceite Virgen Extra'!IR$6:IR$257,'Aceite Virgen Extra'!$A$6:$A$257,"&gt;="&amp;$A277,'Aceite Virgen Extra'!$B$6:$B$257,"&lt;="&amp;$B277)</f>
        <v>0</v>
      </c>
    </row>
    <row r="278" spans="1:252"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c r="HM278" s="8">
        <f>SUMIFS('Aceite Virgen Extra'!HM$6:HM$257,'Aceite Virgen Extra'!$A$6:$A$257,"&gt;="&amp;$A278,'Aceite Virgen Extra'!$B$6:$B$257,"&lt;="&amp;$B278)</f>
        <v>0.19</v>
      </c>
      <c r="HN278" s="8">
        <f>SUMIFS('Aceite Virgen Extra'!HN$6:HN$257,'Aceite Virgen Extra'!$A$6:$A$257,"&gt;="&amp;$A278,'Aceite Virgen Extra'!$B$6:$B$257,"&lt;="&amp;$B278)</f>
        <v>0.1</v>
      </c>
      <c r="HO278" s="8">
        <f>SUMIFS('Aceite Virgen Extra'!HO$6:HO$257,'Aceite Virgen Extra'!$A$6:$A$257,"&gt;="&amp;$A278,'Aceite Virgen Extra'!$B$6:$B$257,"&lt;="&amp;$B278)</f>
        <v>0.12</v>
      </c>
      <c r="HP278" s="8">
        <f>SUMIFS('Aceite Virgen Extra'!HP$6:HP$257,'Aceite Virgen Extra'!$A$6:$A$257,"&gt;="&amp;$A278,'Aceite Virgen Extra'!$B$6:$B$257,"&lt;="&amp;$B278)</f>
        <v>0</v>
      </c>
      <c r="HT278" s="8">
        <f>SUMIFS('Aceite Virgen Extra'!HT$6:HT$257,'Aceite Virgen Extra'!$A$6:$A$257,"&gt;="&amp;$A278,'Aceite Virgen Extra'!$B$6:$B$257,"&lt;="&amp;$B278)</f>
        <v>0.21000000000000002</v>
      </c>
      <c r="HU278" s="8">
        <f>SUMIFS('Aceite Virgen Extra'!HU$6:HU$257,'Aceite Virgen Extra'!$A$6:$A$257,"&gt;="&amp;$A278,'Aceite Virgen Extra'!$B$6:$B$257,"&lt;="&amp;$B278)</f>
        <v>0.11</v>
      </c>
      <c r="HV278" s="8">
        <f>SUMIFS('Aceite Virgen Extra'!HV$6:HV$257,'Aceite Virgen Extra'!$A$6:$A$257,"&gt;="&amp;$A278,'Aceite Virgen Extra'!$B$6:$B$257,"&lt;="&amp;$B278)</f>
        <v>0.19</v>
      </c>
      <c r="HW278" s="8">
        <f>SUMIFS('Aceite Virgen Extra'!HW$6:HW$257,'Aceite Virgen Extra'!$A$6:$A$257,"&gt;="&amp;$A278,'Aceite Virgen Extra'!$B$6:$B$257,"&lt;="&amp;$B278)</f>
        <v>0</v>
      </c>
      <c r="IA278" s="8">
        <f>SUMIFS('Aceite Virgen Extra'!IA$6:IA$257,'Aceite Virgen Extra'!$A$6:$A$257,"&gt;="&amp;$A278,'Aceite Virgen Extra'!$B$6:$B$257,"&lt;="&amp;$B278)</f>
        <v>0.30000000000000004</v>
      </c>
      <c r="IB278" s="8">
        <f>SUMIFS('Aceite Virgen Extra'!IB$6:IB$257,'Aceite Virgen Extra'!$A$6:$A$257,"&gt;="&amp;$A278,'Aceite Virgen Extra'!$B$6:$B$257,"&lt;="&amp;$B278)</f>
        <v>0</v>
      </c>
      <c r="IC278" s="8">
        <f>SUMIFS('Aceite Virgen Extra'!IC$6:IC$257,'Aceite Virgen Extra'!$A$6:$A$257,"&gt;="&amp;$A278,'Aceite Virgen Extra'!$B$6:$B$257,"&lt;="&amp;$B278)</f>
        <v>0.2</v>
      </c>
      <c r="ID278" s="8">
        <f>SUMIFS('Aceite Virgen Extra'!ID$6:ID$257,'Aceite Virgen Extra'!$A$6:$A$257,"&gt;="&amp;$A278,'Aceite Virgen Extra'!$B$6:$B$257,"&lt;="&amp;$B278)</f>
        <v>0</v>
      </c>
      <c r="IE278" s="64"/>
      <c r="IH278" s="8">
        <f>SUMIFS('Aceite Virgen Extra'!IH$6:IH$257,'Aceite Virgen Extra'!$A$6:$A$257,"&gt;="&amp;$A278,'Aceite Virgen Extra'!$B$6:$B$257,"&lt;="&amp;$B278)</f>
        <v>0.29000000000000004</v>
      </c>
      <c r="II278" s="8">
        <f>SUMIFS('Aceite Virgen Extra'!II$6:II$257,'Aceite Virgen Extra'!$A$6:$A$257,"&gt;="&amp;$A278,'Aceite Virgen Extra'!$B$6:$B$257,"&lt;="&amp;$B278)</f>
        <v>0.67999999999999994</v>
      </c>
      <c r="IJ278" s="8">
        <f>SUMIFS('Aceite Virgen Extra'!IJ$6:IJ$257,'Aceite Virgen Extra'!$A$6:$A$257,"&gt;="&amp;$A278,'Aceite Virgen Extra'!$B$6:$B$257,"&lt;="&amp;$B278)</f>
        <v>0.09</v>
      </c>
      <c r="IK278" s="8">
        <f>SUMIFS('Aceite Virgen Extra'!IK$6:IK$257,'Aceite Virgen Extra'!$A$6:$A$257,"&gt;="&amp;$A278,'Aceite Virgen Extra'!$B$6:$B$257,"&lt;="&amp;$B278)</f>
        <v>0.87</v>
      </c>
      <c r="IO278" s="8">
        <f>SUMIFS('Aceite Virgen Extra'!IO$6:IO$257,'Aceite Virgen Extra'!$A$6:$A$257,"&gt;="&amp;$A278,'Aceite Virgen Extra'!$B$6:$B$257,"&lt;="&amp;$B278)</f>
        <v>0.04</v>
      </c>
      <c r="IP278" s="8">
        <f>SUMIFS('Aceite Virgen Extra'!IP$6:IP$257,'Aceite Virgen Extra'!$A$6:$A$257,"&gt;="&amp;$A278,'Aceite Virgen Extra'!$B$6:$B$257,"&lt;="&amp;$B278)</f>
        <v>0.12</v>
      </c>
      <c r="IQ278" s="8">
        <f>SUMIFS('Aceite Virgen Extra'!IQ$6:IQ$257,'Aceite Virgen Extra'!$A$6:$A$257,"&gt;="&amp;$A278,'Aceite Virgen Extra'!$B$6:$B$257,"&lt;="&amp;$B278)</f>
        <v>0.03</v>
      </c>
      <c r="IR278" s="8">
        <f>SUMIFS('Aceite Virgen Extra'!IR$6:IR$257,'Aceite Virgen Extra'!$A$6:$A$257,"&gt;="&amp;$A278,'Aceite Virgen Extra'!$B$6:$B$257,"&lt;="&amp;$B278)</f>
        <v>0</v>
      </c>
    </row>
    <row r="279" spans="1:252"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c r="HM279" s="8">
        <f>SUMIFS('Aceite Virgen Extra'!HM$6:HM$257,'Aceite Virgen Extra'!$A$6:$A$257,"&gt;="&amp;$A279,'Aceite Virgen Extra'!$B$6:$B$257,"&lt;="&amp;$B279)</f>
        <v>0.49</v>
      </c>
      <c r="HN279" s="8">
        <f>SUMIFS('Aceite Virgen Extra'!HN$6:HN$257,'Aceite Virgen Extra'!$A$6:$A$257,"&gt;="&amp;$A279,'Aceite Virgen Extra'!$B$6:$B$257,"&lt;="&amp;$B279)</f>
        <v>0.55000000000000004</v>
      </c>
      <c r="HO279" s="8">
        <f>SUMIFS('Aceite Virgen Extra'!HO$6:HO$257,'Aceite Virgen Extra'!$A$6:$A$257,"&gt;="&amp;$A279,'Aceite Virgen Extra'!$B$6:$B$257,"&lt;="&amp;$B279)</f>
        <v>0.41000000000000003</v>
      </c>
      <c r="HP279" s="8">
        <f>SUMIFS('Aceite Virgen Extra'!HP$6:HP$257,'Aceite Virgen Extra'!$A$6:$A$257,"&gt;="&amp;$A279,'Aceite Virgen Extra'!$B$6:$B$257,"&lt;="&amp;$B279)</f>
        <v>0</v>
      </c>
      <c r="HT279" s="8">
        <f>SUMIFS('Aceite Virgen Extra'!HT$6:HT$257,'Aceite Virgen Extra'!$A$6:$A$257,"&gt;="&amp;$A279,'Aceite Virgen Extra'!$B$6:$B$257,"&lt;="&amp;$B279)</f>
        <v>0.69000000000000006</v>
      </c>
      <c r="HU279" s="8">
        <f>SUMIFS('Aceite Virgen Extra'!HU$6:HU$257,'Aceite Virgen Extra'!$A$6:$A$257,"&gt;="&amp;$A279,'Aceite Virgen Extra'!$B$6:$B$257,"&lt;="&amp;$B279)</f>
        <v>0.33</v>
      </c>
      <c r="HV279" s="8">
        <f>SUMIFS('Aceite Virgen Extra'!HV$6:HV$257,'Aceite Virgen Extra'!$A$6:$A$257,"&gt;="&amp;$A279,'Aceite Virgen Extra'!$B$6:$B$257,"&lt;="&amp;$B279)</f>
        <v>0.73</v>
      </c>
      <c r="HW279" s="8">
        <f>SUMIFS('Aceite Virgen Extra'!HW$6:HW$257,'Aceite Virgen Extra'!$A$6:$A$257,"&gt;="&amp;$A279,'Aceite Virgen Extra'!$B$6:$B$257,"&lt;="&amp;$B279)</f>
        <v>0</v>
      </c>
      <c r="IA279" s="8">
        <f>SUMIFS('Aceite Virgen Extra'!IA$6:IA$257,'Aceite Virgen Extra'!$A$6:$A$257,"&gt;="&amp;$A279,'Aceite Virgen Extra'!$B$6:$B$257,"&lt;="&amp;$B279)</f>
        <v>0.41000000000000003</v>
      </c>
      <c r="IB279" s="8">
        <f>SUMIFS('Aceite Virgen Extra'!IB$6:IB$257,'Aceite Virgen Extra'!$A$6:$A$257,"&gt;="&amp;$A279,'Aceite Virgen Extra'!$B$6:$B$257,"&lt;="&amp;$B279)</f>
        <v>0.62000000000000011</v>
      </c>
      <c r="IC279" s="8">
        <f>SUMIFS('Aceite Virgen Extra'!IC$6:IC$257,'Aceite Virgen Extra'!$A$6:$A$257,"&gt;="&amp;$A279,'Aceite Virgen Extra'!$B$6:$B$257,"&lt;="&amp;$B279)</f>
        <v>0.18</v>
      </c>
      <c r="ID279" s="8">
        <f>SUMIFS('Aceite Virgen Extra'!ID$6:ID$257,'Aceite Virgen Extra'!$A$6:$A$257,"&gt;="&amp;$A279,'Aceite Virgen Extra'!$B$6:$B$257,"&lt;="&amp;$B279)</f>
        <v>0</v>
      </c>
      <c r="IE279" s="64"/>
      <c r="IH279" s="8">
        <f>SUMIFS('Aceite Virgen Extra'!IH$6:IH$257,'Aceite Virgen Extra'!$A$6:$A$257,"&gt;="&amp;$A279,'Aceite Virgen Extra'!$B$6:$B$257,"&lt;="&amp;$B279)</f>
        <v>0.47</v>
      </c>
      <c r="II279" s="8">
        <f>SUMIFS('Aceite Virgen Extra'!II$6:II$257,'Aceite Virgen Extra'!$A$6:$A$257,"&gt;="&amp;$A279,'Aceite Virgen Extra'!$B$6:$B$257,"&lt;="&amp;$B279)</f>
        <v>0.6</v>
      </c>
      <c r="IJ279" s="8">
        <f>SUMIFS('Aceite Virgen Extra'!IJ$6:IJ$257,'Aceite Virgen Extra'!$A$6:$A$257,"&gt;="&amp;$A279,'Aceite Virgen Extra'!$B$6:$B$257,"&lt;="&amp;$B279)</f>
        <v>0.39999999999999997</v>
      </c>
      <c r="IK279" s="8">
        <f>SUMIFS('Aceite Virgen Extra'!IK$6:IK$257,'Aceite Virgen Extra'!$A$6:$A$257,"&gt;="&amp;$A279,'Aceite Virgen Extra'!$B$6:$B$257,"&lt;="&amp;$B279)</f>
        <v>0</v>
      </c>
      <c r="IO279" s="8">
        <f>SUMIFS('Aceite Virgen Extra'!IO$6:IO$257,'Aceite Virgen Extra'!$A$6:$A$257,"&gt;="&amp;$A279,'Aceite Virgen Extra'!$B$6:$B$257,"&lt;="&amp;$B279)</f>
        <v>0.19</v>
      </c>
      <c r="IP279" s="8">
        <f>SUMIFS('Aceite Virgen Extra'!IP$6:IP$257,'Aceite Virgen Extra'!$A$6:$A$257,"&gt;="&amp;$A279,'Aceite Virgen Extra'!$B$6:$B$257,"&lt;="&amp;$B279)</f>
        <v>0</v>
      </c>
      <c r="IQ279" s="8">
        <f>SUMIFS('Aceite Virgen Extra'!IQ$6:IQ$257,'Aceite Virgen Extra'!$A$6:$A$257,"&gt;="&amp;$A279,'Aceite Virgen Extra'!$B$6:$B$257,"&lt;="&amp;$B279)</f>
        <v>0.15000000000000002</v>
      </c>
      <c r="IR279" s="8">
        <f>SUMIFS('Aceite Virgen Extra'!IR$6:IR$257,'Aceite Virgen Extra'!$A$6:$A$257,"&gt;="&amp;$A279,'Aceite Virgen Extra'!$B$6:$B$257,"&lt;="&amp;$B279)</f>
        <v>0</v>
      </c>
    </row>
    <row r="280" spans="1:252"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c r="HM280" s="8">
        <f>SUMIFS('Aceite Virgen Extra'!HM$6:HM$257,'Aceite Virgen Extra'!$A$6:$A$257,"&gt;="&amp;$A280,'Aceite Virgen Extra'!$B$6:$B$257,"&lt;="&amp;$B280)</f>
        <v>1.6099999999999999</v>
      </c>
      <c r="HN280" s="8">
        <f>SUMIFS('Aceite Virgen Extra'!HN$6:HN$257,'Aceite Virgen Extra'!$A$6:$A$257,"&gt;="&amp;$A280,'Aceite Virgen Extra'!$B$6:$B$257,"&lt;="&amp;$B280)</f>
        <v>1.08</v>
      </c>
      <c r="HO280" s="8">
        <f>SUMIFS('Aceite Virgen Extra'!HO$6:HO$257,'Aceite Virgen Extra'!$A$6:$A$257,"&gt;="&amp;$A280,'Aceite Virgen Extra'!$B$6:$B$257,"&lt;="&amp;$B280)</f>
        <v>1.24</v>
      </c>
      <c r="HP280" s="8">
        <f>SUMIFS('Aceite Virgen Extra'!HP$6:HP$257,'Aceite Virgen Extra'!$A$6:$A$257,"&gt;="&amp;$A280,'Aceite Virgen Extra'!$B$6:$B$257,"&lt;="&amp;$B280)</f>
        <v>5.57</v>
      </c>
      <c r="HT280" s="8">
        <f>SUMIFS('Aceite Virgen Extra'!HT$6:HT$257,'Aceite Virgen Extra'!$A$6:$A$257,"&gt;="&amp;$A280,'Aceite Virgen Extra'!$B$6:$B$257,"&lt;="&amp;$B280)</f>
        <v>1.75</v>
      </c>
      <c r="HU280" s="8">
        <f>SUMIFS('Aceite Virgen Extra'!HU$6:HU$257,'Aceite Virgen Extra'!$A$6:$A$257,"&gt;="&amp;$A280,'Aceite Virgen Extra'!$B$6:$B$257,"&lt;="&amp;$B280)</f>
        <v>2.4299999999999997</v>
      </c>
      <c r="HV280" s="8">
        <f>SUMIFS('Aceite Virgen Extra'!HV$6:HV$257,'Aceite Virgen Extra'!$A$6:$A$257,"&gt;="&amp;$A280,'Aceite Virgen Extra'!$B$6:$B$257,"&lt;="&amp;$B280)</f>
        <v>0.49</v>
      </c>
      <c r="HW280" s="8">
        <f>SUMIFS('Aceite Virgen Extra'!HW$6:HW$257,'Aceite Virgen Extra'!$A$6:$A$257,"&gt;="&amp;$A280,'Aceite Virgen Extra'!$B$6:$B$257,"&lt;="&amp;$B280)</f>
        <v>6.8</v>
      </c>
      <c r="IA280" s="8">
        <f>SUMIFS('Aceite Virgen Extra'!IA$6:IA$257,'Aceite Virgen Extra'!$A$6:$A$257,"&gt;="&amp;$A280,'Aceite Virgen Extra'!$B$6:$B$257,"&lt;="&amp;$B280)</f>
        <v>1.29</v>
      </c>
      <c r="IB280" s="8">
        <f>SUMIFS('Aceite Virgen Extra'!IB$6:IB$257,'Aceite Virgen Extra'!$A$6:$A$257,"&gt;="&amp;$A280,'Aceite Virgen Extra'!$B$6:$B$257,"&lt;="&amp;$B280)</f>
        <v>1.4</v>
      </c>
      <c r="IC280" s="8">
        <f>SUMIFS('Aceite Virgen Extra'!IC$6:IC$257,'Aceite Virgen Extra'!$A$6:$A$257,"&gt;="&amp;$A280,'Aceite Virgen Extra'!$B$6:$B$257,"&lt;="&amp;$B280)</f>
        <v>1.25</v>
      </c>
      <c r="ID280" s="8">
        <f>SUMIFS('Aceite Virgen Extra'!ID$6:ID$257,'Aceite Virgen Extra'!$A$6:$A$257,"&gt;="&amp;$A280,'Aceite Virgen Extra'!$B$6:$B$257,"&lt;="&amp;$B280)</f>
        <v>1.38</v>
      </c>
      <c r="IE280" s="64"/>
      <c r="IH280" s="8">
        <f>SUMIFS('Aceite Virgen Extra'!IH$6:IH$257,'Aceite Virgen Extra'!$A$6:$A$257,"&gt;="&amp;$A280,'Aceite Virgen Extra'!$B$6:$B$257,"&lt;="&amp;$B280)</f>
        <v>0.92</v>
      </c>
      <c r="II280" s="8">
        <f>SUMIFS('Aceite Virgen Extra'!II$6:II$257,'Aceite Virgen Extra'!$A$6:$A$257,"&gt;="&amp;$A280,'Aceite Virgen Extra'!$B$6:$B$257,"&lt;="&amp;$B280)</f>
        <v>0.55000000000000004</v>
      </c>
      <c r="IJ280" s="8">
        <f>SUMIFS('Aceite Virgen Extra'!IJ$6:IJ$257,'Aceite Virgen Extra'!$A$6:$A$257,"&gt;="&amp;$A280,'Aceite Virgen Extra'!$B$6:$B$257,"&lt;="&amp;$B280)</f>
        <v>0.57999999999999996</v>
      </c>
      <c r="IK280" s="8">
        <f>SUMIFS('Aceite Virgen Extra'!IK$6:IK$257,'Aceite Virgen Extra'!$A$6:$A$257,"&gt;="&amp;$A280,'Aceite Virgen Extra'!$B$6:$B$257,"&lt;="&amp;$B280)</f>
        <v>2.84</v>
      </c>
      <c r="IO280" s="8">
        <f>SUMIFS('Aceite Virgen Extra'!IO$6:IO$257,'Aceite Virgen Extra'!$A$6:$A$257,"&gt;="&amp;$A280,'Aceite Virgen Extra'!$B$6:$B$257,"&lt;="&amp;$B280)</f>
        <v>0.98</v>
      </c>
      <c r="IP280" s="8">
        <f>SUMIFS('Aceite Virgen Extra'!IP$6:IP$257,'Aceite Virgen Extra'!$A$6:$A$257,"&gt;="&amp;$A280,'Aceite Virgen Extra'!$B$6:$B$257,"&lt;="&amp;$B280)</f>
        <v>1.84</v>
      </c>
      <c r="IQ280" s="8">
        <f>SUMIFS('Aceite Virgen Extra'!IQ$6:IQ$257,'Aceite Virgen Extra'!$A$6:$A$257,"&gt;="&amp;$A280,'Aceite Virgen Extra'!$B$6:$B$257,"&lt;="&amp;$B280)</f>
        <v>0.42</v>
      </c>
      <c r="IR280" s="8">
        <f>SUMIFS('Aceite Virgen Extra'!IR$6:IR$257,'Aceite Virgen Extra'!$A$6:$A$257,"&gt;="&amp;$A280,'Aceite Virgen Extra'!$B$6:$B$257,"&lt;="&amp;$B280)</f>
        <v>1.58</v>
      </c>
    </row>
    <row r="281" spans="1:252"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c r="HM281" s="8">
        <f>SUMIFS('Aceite Virgen Extra'!HM$6:HM$257,'Aceite Virgen Extra'!$A$6:$A$257,"&gt;="&amp;$A281,'Aceite Virgen Extra'!$B$6:$B$257,"&lt;="&amp;$B281)</f>
        <v>0.34</v>
      </c>
      <c r="HN281" s="8">
        <f>SUMIFS('Aceite Virgen Extra'!HN$6:HN$257,'Aceite Virgen Extra'!$A$6:$A$257,"&gt;="&amp;$A281,'Aceite Virgen Extra'!$B$6:$B$257,"&lt;="&amp;$B281)</f>
        <v>0.37</v>
      </c>
      <c r="HO281" s="8">
        <f>SUMIFS('Aceite Virgen Extra'!HO$6:HO$257,'Aceite Virgen Extra'!$A$6:$A$257,"&gt;="&amp;$A281,'Aceite Virgen Extra'!$B$6:$B$257,"&lt;="&amp;$B281)</f>
        <v>0.43</v>
      </c>
      <c r="HP281" s="8">
        <f>SUMIFS('Aceite Virgen Extra'!HP$6:HP$257,'Aceite Virgen Extra'!$A$6:$A$257,"&gt;="&amp;$A281,'Aceite Virgen Extra'!$B$6:$B$257,"&lt;="&amp;$B281)</f>
        <v>0</v>
      </c>
      <c r="HT281" s="8">
        <f>SUMIFS('Aceite Virgen Extra'!HT$6:HT$257,'Aceite Virgen Extra'!$A$6:$A$257,"&gt;="&amp;$A281,'Aceite Virgen Extra'!$B$6:$B$257,"&lt;="&amp;$B281)</f>
        <v>0.41000000000000003</v>
      </c>
      <c r="HU281" s="8">
        <f>SUMIFS('Aceite Virgen Extra'!HU$6:HU$257,'Aceite Virgen Extra'!$A$6:$A$257,"&gt;="&amp;$A281,'Aceite Virgen Extra'!$B$6:$B$257,"&lt;="&amp;$B281)</f>
        <v>0.83000000000000007</v>
      </c>
      <c r="HV281" s="8">
        <f>SUMIFS('Aceite Virgen Extra'!HV$6:HV$257,'Aceite Virgen Extra'!$A$6:$A$257,"&gt;="&amp;$A281,'Aceite Virgen Extra'!$B$6:$B$257,"&lt;="&amp;$B281)</f>
        <v>0.16</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0.16</v>
      </c>
      <c r="II281" s="8">
        <f>SUMIFS('Aceite Virgen Extra'!II$6:II$257,'Aceite Virgen Extra'!$A$6:$A$257,"&gt;="&amp;$A281,'Aceite Virgen Extra'!$B$6:$B$257,"&lt;="&amp;$B281)</f>
        <v>0.27</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row>
    <row r="282" spans="1:252"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c r="HM282" s="8">
        <f>SUMIFS('Aceite Virgen Extra'!HM$6:HM$257,'Aceite Virgen Extra'!$A$6:$A$257,"&gt;="&amp;$A282,'Aceite Virgen Extra'!$B$6:$B$257,"&lt;="&amp;$B282)</f>
        <v>0.66000000000000014</v>
      </c>
      <c r="HN282" s="8">
        <f>SUMIFS('Aceite Virgen Extra'!HN$6:HN$257,'Aceite Virgen Extra'!$A$6:$A$257,"&gt;="&amp;$A282,'Aceite Virgen Extra'!$B$6:$B$257,"&lt;="&amp;$B282)</f>
        <v>0.47</v>
      </c>
      <c r="HO282" s="8">
        <f>SUMIFS('Aceite Virgen Extra'!HO$6:HO$257,'Aceite Virgen Extra'!$A$6:$A$257,"&gt;="&amp;$A282,'Aceite Virgen Extra'!$B$6:$B$257,"&lt;="&amp;$B282)</f>
        <v>0.74</v>
      </c>
      <c r="HP282" s="8">
        <f>SUMIFS('Aceite Virgen Extra'!HP$6:HP$257,'Aceite Virgen Extra'!$A$6:$A$257,"&gt;="&amp;$A282,'Aceite Virgen Extra'!$B$6:$B$257,"&lt;="&amp;$B282)</f>
        <v>0</v>
      </c>
      <c r="HT282" s="8">
        <f>SUMIFS('Aceite Virgen Extra'!HT$6:HT$257,'Aceite Virgen Extra'!$A$6:$A$257,"&gt;="&amp;$A282,'Aceite Virgen Extra'!$B$6:$B$257,"&lt;="&amp;$B282)</f>
        <v>0.64</v>
      </c>
      <c r="HU282" s="8">
        <f>SUMIFS('Aceite Virgen Extra'!HU$6:HU$257,'Aceite Virgen Extra'!$A$6:$A$257,"&gt;="&amp;$A282,'Aceite Virgen Extra'!$B$6:$B$257,"&lt;="&amp;$B282)</f>
        <v>1.1100000000000001</v>
      </c>
      <c r="HV282" s="8">
        <f>SUMIFS('Aceite Virgen Extra'!HV$6:HV$257,'Aceite Virgen Extra'!$A$6:$A$257,"&gt;="&amp;$A282,'Aceite Virgen Extra'!$B$6:$B$257,"&lt;="&amp;$B282)</f>
        <v>0.37</v>
      </c>
      <c r="HW282" s="8">
        <f>SUMIFS('Aceite Virgen Extra'!HW$6:HW$257,'Aceite Virgen Extra'!$A$6:$A$257,"&gt;="&amp;$A282,'Aceite Virgen Extra'!$B$6:$B$257,"&lt;="&amp;$B282)</f>
        <v>1.24</v>
      </c>
      <c r="IA282" s="8">
        <f>SUMIFS('Aceite Virgen Extra'!IA$6:IA$257,'Aceite Virgen Extra'!$A$6:$A$257,"&gt;="&amp;$A282,'Aceite Virgen Extra'!$B$6:$B$257,"&lt;="&amp;$B282)</f>
        <v>0.51</v>
      </c>
      <c r="IB282" s="8">
        <f>SUMIFS('Aceite Virgen Extra'!IB$6:IB$257,'Aceite Virgen Extra'!$A$6:$A$257,"&gt;="&amp;$A282,'Aceite Virgen Extra'!$B$6:$B$257,"&lt;="&amp;$B282)</f>
        <v>0.6</v>
      </c>
      <c r="IC282" s="8">
        <f>SUMIFS('Aceite Virgen Extra'!IC$6:IC$257,'Aceite Virgen Extra'!$A$6:$A$257,"&gt;="&amp;$A282,'Aceite Virgen Extra'!$B$6:$B$257,"&lt;="&amp;$B282)</f>
        <v>0.36999999999999994</v>
      </c>
      <c r="ID282" s="8">
        <f>SUMIFS('Aceite Virgen Extra'!ID$6:ID$257,'Aceite Virgen Extra'!$A$6:$A$257,"&gt;="&amp;$A282,'Aceite Virgen Extra'!$B$6:$B$257,"&lt;="&amp;$B282)</f>
        <v>1.1399999999999999</v>
      </c>
      <c r="IE282" s="64"/>
      <c r="IH282" s="8">
        <f>SUMIFS('Aceite Virgen Extra'!IH$6:IH$257,'Aceite Virgen Extra'!$A$6:$A$257,"&gt;="&amp;$A282,'Aceite Virgen Extra'!$B$6:$B$257,"&lt;="&amp;$B282)</f>
        <v>0.32</v>
      </c>
      <c r="II282" s="8">
        <f>SUMIFS('Aceite Virgen Extra'!II$6:II$257,'Aceite Virgen Extra'!$A$6:$A$257,"&gt;="&amp;$A282,'Aceite Virgen Extra'!$B$6:$B$257,"&lt;="&amp;$B282)</f>
        <v>0.49</v>
      </c>
      <c r="IJ282" s="8">
        <f>SUMIFS('Aceite Virgen Extra'!IJ$6:IJ$257,'Aceite Virgen Extra'!$A$6:$A$257,"&gt;="&amp;$A282,'Aceite Virgen Extra'!$B$6:$B$257,"&lt;="&amp;$B282)</f>
        <v>0.13</v>
      </c>
      <c r="IK282" s="8">
        <f>SUMIFS('Aceite Virgen Extra'!IK$6:IK$257,'Aceite Virgen Extra'!$A$6:$A$257,"&gt;="&amp;$A282,'Aceite Virgen Extra'!$B$6:$B$257,"&lt;="&amp;$B282)</f>
        <v>0.97</v>
      </c>
      <c r="IO282" s="8">
        <f>SUMIFS('Aceite Virgen Extra'!IO$6:IO$257,'Aceite Virgen Extra'!$A$6:$A$257,"&gt;="&amp;$A282,'Aceite Virgen Extra'!$B$6:$B$257,"&lt;="&amp;$B282)</f>
        <v>0.47</v>
      </c>
      <c r="IP282" s="8">
        <f>SUMIFS('Aceite Virgen Extra'!IP$6:IP$257,'Aceite Virgen Extra'!$A$6:$A$257,"&gt;="&amp;$A282,'Aceite Virgen Extra'!$B$6:$B$257,"&lt;="&amp;$B282)</f>
        <v>0.44000000000000006</v>
      </c>
      <c r="IQ282" s="8">
        <f>SUMIFS('Aceite Virgen Extra'!IQ$6:IQ$257,'Aceite Virgen Extra'!$A$6:$A$257,"&gt;="&amp;$A282,'Aceite Virgen Extra'!$B$6:$B$257,"&lt;="&amp;$B282)</f>
        <v>0.47</v>
      </c>
      <c r="IR282" s="8">
        <f>SUMIFS('Aceite Virgen Extra'!IR$6:IR$257,'Aceite Virgen Extra'!$A$6:$A$257,"&gt;="&amp;$A282,'Aceite Virgen Extra'!$B$6:$B$257,"&lt;="&amp;$B282)</f>
        <v>0</v>
      </c>
    </row>
    <row r="283" spans="1:252"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c r="HM283" s="8">
        <f>SUMIFS('Aceite Virgen Extra'!HM$6:HM$257,'Aceite Virgen Extra'!$A$6:$A$257,"&gt;="&amp;$A283,'Aceite Virgen Extra'!$B$6:$B$257,"&lt;="&amp;$B283)</f>
        <v>0.66999999999999993</v>
      </c>
      <c r="HN283" s="8">
        <f>SUMIFS('Aceite Virgen Extra'!HN$6:HN$257,'Aceite Virgen Extra'!$A$6:$A$257,"&gt;="&amp;$A283,'Aceite Virgen Extra'!$B$6:$B$257,"&lt;="&amp;$B283)</f>
        <v>0.57000000000000006</v>
      </c>
      <c r="HO283" s="8">
        <f>SUMIFS('Aceite Virgen Extra'!HO$6:HO$257,'Aceite Virgen Extra'!$A$6:$A$257,"&gt;="&amp;$A283,'Aceite Virgen Extra'!$B$6:$B$257,"&lt;="&amp;$B283)</f>
        <v>0.5</v>
      </c>
      <c r="HP283" s="8">
        <f>SUMIFS('Aceite Virgen Extra'!HP$6:HP$257,'Aceite Virgen Extra'!$A$6:$A$257,"&gt;="&amp;$A283,'Aceite Virgen Extra'!$B$6:$B$257,"&lt;="&amp;$B283)</f>
        <v>0.32</v>
      </c>
      <c r="HT283" s="8">
        <f>SUMIFS('Aceite Virgen Extra'!HT$6:HT$257,'Aceite Virgen Extra'!$A$6:$A$257,"&gt;="&amp;$A283,'Aceite Virgen Extra'!$B$6:$B$257,"&lt;="&amp;$B283)</f>
        <v>0.82000000000000006</v>
      </c>
      <c r="HU283" s="8">
        <f>SUMIFS('Aceite Virgen Extra'!HU$6:HU$257,'Aceite Virgen Extra'!$A$6:$A$257,"&gt;="&amp;$A283,'Aceite Virgen Extra'!$B$6:$B$257,"&lt;="&amp;$B283)</f>
        <v>0.73</v>
      </c>
      <c r="HV283" s="8">
        <f>SUMIFS('Aceite Virgen Extra'!HV$6:HV$257,'Aceite Virgen Extra'!$A$6:$A$257,"&gt;="&amp;$A283,'Aceite Virgen Extra'!$B$6:$B$257,"&lt;="&amp;$B283)</f>
        <v>1.05</v>
      </c>
      <c r="HW283" s="8">
        <f>SUMIFS('Aceite Virgen Extra'!HW$6:HW$257,'Aceite Virgen Extra'!$A$6:$A$257,"&gt;="&amp;$A283,'Aceite Virgen Extra'!$B$6:$B$257,"&lt;="&amp;$B283)</f>
        <v>0</v>
      </c>
      <c r="IA283" s="8">
        <f>SUMIFS('Aceite Virgen Extra'!IA$6:IA$257,'Aceite Virgen Extra'!$A$6:$A$257,"&gt;="&amp;$A283,'Aceite Virgen Extra'!$B$6:$B$257,"&lt;="&amp;$B283)</f>
        <v>0.45</v>
      </c>
      <c r="IB283" s="8">
        <f>SUMIFS('Aceite Virgen Extra'!IB$6:IB$257,'Aceite Virgen Extra'!$A$6:$A$257,"&gt;="&amp;$A283,'Aceite Virgen Extra'!$B$6:$B$257,"&lt;="&amp;$B283)</f>
        <v>1.33</v>
      </c>
      <c r="IC283" s="8">
        <f>SUMIFS('Aceite Virgen Extra'!IC$6:IC$257,'Aceite Virgen Extra'!$A$6:$A$257,"&gt;="&amp;$A283,'Aceite Virgen Extra'!$B$6:$B$257,"&lt;="&amp;$B283)</f>
        <v>0.16999999999999998</v>
      </c>
      <c r="ID283" s="8">
        <f>SUMIFS('Aceite Virgen Extra'!ID$6:ID$257,'Aceite Virgen Extra'!$A$6:$A$257,"&gt;="&amp;$A283,'Aceite Virgen Extra'!$B$6:$B$257,"&lt;="&amp;$B283)</f>
        <v>0.44</v>
      </c>
      <c r="IE283" s="64"/>
      <c r="IH283" s="8">
        <f>SUMIFS('Aceite Virgen Extra'!IH$6:IH$257,'Aceite Virgen Extra'!$A$6:$A$257,"&gt;="&amp;$A283,'Aceite Virgen Extra'!$B$6:$B$257,"&lt;="&amp;$B283)</f>
        <v>0.24</v>
      </c>
      <c r="II283" s="8">
        <f>SUMIFS('Aceite Virgen Extra'!II$6:II$257,'Aceite Virgen Extra'!$A$6:$A$257,"&gt;="&amp;$A283,'Aceite Virgen Extra'!$B$6:$B$257,"&lt;="&amp;$B283)</f>
        <v>0.91</v>
      </c>
      <c r="IJ283" s="8">
        <f>SUMIFS('Aceite Virgen Extra'!IJ$6:IJ$257,'Aceite Virgen Extra'!$A$6:$A$257,"&gt;="&amp;$A283,'Aceite Virgen Extra'!$B$6:$B$257,"&lt;="&amp;$B283)</f>
        <v>0</v>
      </c>
      <c r="IK283" s="8">
        <f>SUMIFS('Aceite Virgen Extra'!IK$6:IK$257,'Aceite Virgen Extra'!$A$6:$A$257,"&gt;="&amp;$A283,'Aceite Virgen Extra'!$B$6:$B$257,"&lt;="&amp;$B283)</f>
        <v>0.44</v>
      </c>
      <c r="IO283" s="8">
        <f>SUMIFS('Aceite Virgen Extra'!IO$6:IO$257,'Aceite Virgen Extra'!$A$6:$A$257,"&gt;="&amp;$A283,'Aceite Virgen Extra'!$B$6:$B$257,"&lt;="&amp;$B283)</f>
        <v>0.1</v>
      </c>
      <c r="IP283" s="8">
        <f>SUMIFS('Aceite Virgen Extra'!IP$6:IP$257,'Aceite Virgen Extra'!$A$6:$A$257,"&gt;="&amp;$A283,'Aceite Virgen Extra'!$B$6:$B$257,"&lt;="&amp;$B283)</f>
        <v>0.25</v>
      </c>
      <c r="IQ283" s="8">
        <f>SUMIFS('Aceite Virgen Extra'!IQ$6:IQ$257,'Aceite Virgen Extra'!$A$6:$A$257,"&gt;="&amp;$A283,'Aceite Virgen Extra'!$B$6:$B$257,"&lt;="&amp;$B283)</f>
        <v>0</v>
      </c>
      <c r="IR283" s="8">
        <f>SUMIFS('Aceite Virgen Extra'!IR$6:IR$257,'Aceite Virgen Extra'!$A$6:$A$257,"&gt;="&amp;$A283,'Aceite Virgen Extra'!$B$6:$B$257,"&lt;="&amp;$B283)</f>
        <v>0</v>
      </c>
    </row>
    <row r="284" spans="1:252"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0.06</v>
      </c>
      <c r="HN284" s="8">
        <f>SUMIFS('Aceite Virgen Extra'!HN$6:HN$257,'Aceite Virgen Extra'!$A$6:$A$257,"&gt;="&amp;$A284,'Aceite Virgen Extra'!$B$6:$B$257,"&lt;="&amp;$B284)</f>
        <v>0</v>
      </c>
      <c r="HO284" s="8">
        <f>SUMIFS('Aceite Virgen Extra'!HO$6:HO$257,'Aceite Virgen Extra'!$A$6:$A$257,"&gt;="&amp;$A284,'Aceite Virgen Extra'!$B$6:$B$257,"&lt;="&amp;$B284)</f>
        <v>0.11</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0.06</v>
      </c>
      <c r="IR284" s="8">
        <f>SUMIFS('Aceite Virgen Extra'!IR$6:IR$257,'Aceite Virgen Extra'!$A$6:$A$257,"&gt;="&amp;$A284,'Aceite Virgen Extra'!$B$6:$B$257,"&lt;="&amp;$B284)</f>
        <v>0</v>
      </c>
    </row>
    <row r="285" spans="1:252"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c r="HM285" s="8">
        <f>SUMIF('Aceite Virgen Extra'!$A$6:$A$257,"&gt;="&amp;$A285,'Aceite Virgen Extra'!HM$6:HM$257)</f>
        <v>7.1700000000000008</v>
      </c>
      <c r="HN285" s="8">
        <f>SUMIF('Aceite Virgen Extra'!$A$6:$A$257,"&gt;="&amp;$A285,'Aceite Virgen Extra'!HN$6:HN$257)</f>
        <v>7.08</v>
      </c>
      <c r="HO285" s="8">
        <f>SUMIF('Aceite Virgen Extra'!$A$6:$A$257,"&gt;="&amp;$A285,'Aceite Virgen Extra'!HO$6:HO$257)</f>
        <v>7.1899999999999995</v>
      </c>
      <c r="HP285" s="8">
        <f>SUMIF('Aceite Virgen Extra'!$A$6:$A$257,"&gt;="&amp;$A285,'Aceite Virgen Extra'!HP$6:HP$257)</f>
        <v>0.84</v>
      </c>
      <c r="HT285" s="8">
        <f>SUMIF('Aceite Virgen Extra'!$A$6:$A$257,"&gt;="&amp;$A285,'Aceite Virgen Extra'!HT$6:HT$257)</f>
        <v>6.92</v>
      </c>
      <c r="HU285" s="8">
        <f>SUMIF('Aceite Virgen Extra'!$A$6:$A$257,"&gt;="&amp;$A285,'Aceite Virgen Extra'!HU$6:HU$257)</f>
        <v>6.82</v>
      </c>
      <c r="HV285" s="8">
        <f>SUMIF('Aceite Virgen Extra'!$A$6:$A$257,"&gt;="&amp;$A285,'Aceite Virgen Extra'!HV$6:HV$257)</f>
        <v>7.46</v>
      </c>
      <c r="HW285" s="8">
        <f>SUMIF('Aceite Virgen Extra'!$A$6:$A$257,"&gt;="&amp;$A285,'Aceite Virgen Extra'!HW$6:HW$257)</f>
        <v>0.28999999999999998</v>
      </c>
      <c r="IA285" s="8">
        <f>SUMIF('Aceite Virgen Extra'!$A$6:$A$257,"&gt;="&amp;$A285,'Aceite Virgen Extra'!IA$6:IA$257)</f>
        <v>6.1899999999999995</v>
      </c>
      <c r="IB285" s="8">
        <f>SUMIF('Aceite Virgen Extra'!$A$6:$A$257,"&gt;="&amp;$A285,'Aceite Virgen Extra'!IB$6:IB$257)</f>
        <v>6.19</v>
      </c>
      <c r="IC285" s="8">
        <f>SUMIF('Aceite Virgen Extra'!$A$6:$A$257,"&gt;="&amp;$A285,'Aceite Virgen Extra'!IC$6:IC$257)</f>
        <v>6.06</v>
      </c>
      <c r="ID285" s="8">
        <f>SUMIF('Aceite Virgen Extra'!$A$6:$A$257,"&gt;="&amp;$A285,'Aceite Virgen Extra'!ID$6:ID$257)</f>
        <v>2.95</v>
      </c>
      <c r="IE285" s="64"/>
      <c r="IH285" s="8">
        <f>SUMIF('Aceite Virgen Extra'!$A$6:$A$257,"&gt;="&amp;$A285,'Aceite Virgen Extra'!IH$6:IH$257)</f>
        <v>5.75</v>
      </c>
      <c r="II285" s="8">
        <f>SUMIF('Aceite Virgen Extra'!$A$6:$A$257,"&gt;="&amp;$A285,'Aceite Virgen Extra'!II$6:II$257)</f>
        <v>4.5199999999999996</v>
      </c>
      <c r="IJ285" s="8">
        <f>SUMIF('Aceite Virgen Extra'!$A$6:$A$257,"&gt;="&amp;$A285,'Aceite Virgen Extra'!IJ$6:IJ$257)</f>
        <v>6.63</v>
      </c>
      <c r="IK285" s="8">
        <f>SUMIF('Aceite Virgen Extra'!$A$6:$A$257,"&gt;="&amp;$A285,'Aceite Virgen Extra'!IK$6:IK$257)</f>
        <v>2.11</v>
      </c>
      <c r="IO285" s="8">
        <f>SUMIF('Aceite Virgen Extra'!$A$6:$A$257,"&gt;="&amp;$A285,'Aceite Virgen Extra'!IO$6:IO$257)</f>
        <v>7.24</v>
      </c>
      <c r="IP285" s="8">
        <f>SUMIF('Aceite Virgen Extra'!$A$6:$A$257,"&gt;="&amp;$A285,'Aceite Virgen Extra'!IP$6:IP$257)</f>
        <v>6.9200000000000008</v>
      </c>
      <c r="IQ285" s="8">
        <f>SUMIF('Aceite Virgen Extra'!$A$6:$A$257,"&gt;="&amp;$A285,'Aceite Virgen Extra'!IQ$6:IQ$257)</f>
        <v>6.9700000000000006</v>
      </c>
      <c r="IR285" s="8">
        <f>SUMIF('Aceite Virgen Extra'!$A$6:$A$257,"&gt;="&amp;$A285,'Aceite Virgen Extra'!IR$6:IR$257)</f>
        <v>4.5999999999999996</v>
      </c>
    </row>
    <row r="286" spans="1:252" x14ac:dyDescent="0.3">
      <c r="GR286" s="58"/>
      <c r="GS286" s="58"/>
      <c r="GT286" s="58"/>
      <c r="GU286" s="58"/>
      <c r="IE286" s="64"/>
    </row>
    <row r="287" spans="1:252"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c r="HM287" s="11">
        <f>SUM(HM262:HM285)</f>
        <v>100.05999999999999</v>
      </c>
      <c r="HN287" s="11">
        <f>SUM(HN262:HN285)</f>
        <v>100.03</v>
      </c>
      <c r="HO287" s="11">
        <f>SUM(HO262:HO285)</f>
        <v>100.00999999999999</v>
      </c>
      <c r="HP287" s="11">
        <f>SUM(HP262:HP285)</f>
        <v>99.97</v>
      </c>
      <c r="HT287" s="11">
        <f>SUM(HT262:HT285)</f>
        <v>99.969999999999985</v>
      </c>
      <c r="HU287" s="11">
        <f>SUM(HU262:HU285)</f>
        <v>100.04999999999998</v>
      </c>
      <c r="HV287" s="11">
        <f>SUM(HV262:HV285)</f>
        <v>99.989999999999981</v>
      </c>
      <c r="HW287" s="11">
        <f>SUM(HW262:HW285)</f>
        <v>99.990000000000009</v>
      </c>
      <c r="IA287" s="11">
        <f>SUM(IA262:IA285)</f>
        <v>100</v>
      </c>
      <c r="IB287" s="11">
        <f>SUM(IB262:IB285)</f>
        <v>99.98</v>
      </c>
      <c r="IC287" s="11">
        <f>SUM(IC262:IC285)</f>
        <v>100.04000000000002</v>
      </c>
      <c r="ID287" s="11">
        <f>SUM(ID262:ID285)</f>
        <v>100.00999999999998</v>
      </c>
      <c r="IE287" s="64"/>
      <c r="IH287" s="11">
        <f>SUM(IH262:IH285)</f>
        <v>100.02</v>
      </c>
      <c r="II287" s="11">
        <f>SUM(II262:II285)</f>
        <v>100.03</v>
      </c>
      <c r="IJ287" s="11">
        <f>SUM(IJ262:IJ285)</f>
        <v>99.99</v>
      </c>
      <c r="IK287" s="11">
        <f>SUM(IK262:IK285)</f>
        <v>99.97</v>
      </c>
      <c r="IO287" s="11">
        <f>SUM(IO262:IO285)</f>
        <v>100.1</v>
      </c>
      <c r="IP287" s="11">
        <f>SUM(IP262:IP285)</f>
        <v>99.980000000000018</v>
      </c>
      <c r="IQ287" s="11">
        <f>SUM(IQ262:IQ285)</f>
        <v>100.00000000000001</v>
      </c>
      <c r="IR287" s="11">
        <f>SUM(IR262:IR285)</f>
        <v>100.01999999999997</v>
      </c>
    </row>
    <row r="288" spans="1:252" x14ac:dyDescent="0.3">
      <c r="IE288" s="64"/>
    </row>
    <row r="289" spans="239:239" x14ac:dyDescent="0.3">
      <c r="IE289" s="64"/>
    </row>
  </sheetData>
  <mergeCells count="1">
    <mergeCell ref="A260:B260"/>
  </mergeCells>
  <conditionalFormatting sqref="BA287:BD287">
    <cfRule type="cellIs" dxfId="213" priority="106" operator="greaterThan">
      <formula>100.1</formula>
    </cfRule>
    <cfRule type="cellIs" dxfId="212" priority="107" operator="greaterThan">
      <formula>99.8</formula>
    </cfRule>
    <cfRule type="cellIs" dxfId="211" priority="108" operator="lessThan">
      <formula>99.8</formula>
    </cfRule>
  </conditionalFormatting>
  <conditionalFormatting sqref="BH287:BK287">
    <cfRule type="cellIs" dxfId="210" priority="103" operator="greaterThan">
      <formula>100.1</formula>
    </cfRule>
    <cfRule type="cellIs" dxfId="209" priority="104" operator="greaterThan">
      <formula>99.8</formula>
    </cfRule>
    <cfRule type="cellIs" dxfId="208" priority="105" operator="lessThan">
      <formula>99.8</formula>
    </cfRule>
  </conditionalFormatting>
  <conditionalFormatting sqref="BO287:BR287">
    <cfRule type="cellIs" dxfId="207" priority="100" operator="greaterThan">
      <formula>100.1</formula>
    </cfRule>
    <cfRule type="cellIs" dxfId="206" priority="101" operator="greaterThan">
      <formula>99.8</formula>
    </cfRule>
    <cfRule type="cellIs" dxfId="205" priority="102" operator="lessThan">
      <formula>99.8</formula>
    </cfRule>
  </conditionalFormatting>
  <conditionalFormatting sqref="BV287:BY287">
    <cfRule type="cellIs" dxfId="204" priority="97" operator="greaterThan">
      <formula>100.1</formula>
    </cfRule>
    <cfRule type="cellIs" dxfId="203" priority="98" operator="greaterThan">
      <formula>99.8</formula>
    </cfRule>
    <cfRule type="cellIs" dxfId="202" priority="99" operator="lessThan">
      <formula>99.8</formula>
    </cfRule>
  </conditionalFormatting>
  <conditionalFormatting sqref="AT287:AW287">
    <cfRule type="cellIs" dxfId="201" priority="94" operator="greaterThan">
      <formula>100.1</formula>
    </cfRule>
    <cfRule type="cellIs" dxfId="200" priority="95" operator="greaterThan">
      <formula>99.8</formula>
    </cfRule>
    <cfRule type="cellIs" dxfId="199" priority="96" operator="lessThan">
      <formula>99.8</formula>
    </cfRule>
  </conditionalFormatting>
  <conditionalFormatting sqref="AM287:AP287">
    <cfRule type="cellIs" dxfId="198" priority="91" operator="greaterThan">
      <formula>100.1</formula>
    </cfRule>
    <cfRule type="cellIs" dxfId="197" priority="92" operator="greaterThan">
      <formula>99.8</formula>
    </cfRule>
    <cfRule type="cellIs" dxfId="196" priority="93" operator="lessThan">
      <formula>99.8</formula>
    </cfRule>
  </conditionalFormatting>
  <conditionalFormatting sqref="AF287:AI287">
    <cfRule type="cellIs" dxfId="195" priority="88" operator="greaterThan">
      <formula>100.1</formula>
    </cfRule>
    <cfRule type="cellIs" dxfId="194" priority="89" operator="greaterThan">
      <formula>99.8</formula>
    </cfRule>
    <cfRule type="cellIs" dxfId="193" priority="90" operator="lessThan">
      <formula>99.8</formula>
    </cfRule>
  </conditionalFormatting>
  <conditionalFormatting sqref="Y287:AB287">
    <cfRule type="cellIs" dxfId="192" priority="85" operator="greaterThan">
      <formula>100.1</formula>
    </cfRule>
    <cfRule type="cellIs" dxfId="191" priority="86" operator="greaterThan">
      <formula>99.8</formula>
    </cfRule>
    <cfRule type="cellIs" dxfId="190" priority="87" operator="lessThan">
      <formula>99.8</formula>
    </cfRule>
  </conditionalFormatting>
  <conditionalFormatting sqref="R287:U287">
    <cfRule type="cellIs" dxfId="189" priority="82" operator="greaterThan">
      <formula>100.1</formula>
    </cfRule>
    <cfRule type="cellIs" dxfId="188" priority="83" operator="greaterThan">
      <formula>99.8</formula>
    </cfRule>
    <cfRule type="cellIs" dxfId="187" priority="84" operator="lessThan">
      <formula>99.8</formula>
    </cfRule>
  </conditionalFormatting>
  <conditionalFormatting sqref="K287:N287">
    <cfRule type="cellIs" dxfId="186" priority="79" operator="greaterThan">
      <formula>100.1</formula>
    </cfRule>
    <cfRule type="cellIs" dxfId="185" priority="80" operator="greaterThan">
      <formula>99.8</formula>
    </cfRule>
    <cfRule type="cellIs" dxfId="184" priority="81" operator="lessThan">
      <formula>99.8</formula>
    </cfRule>
  </conditionalFormatting>
  <conditionalFormatting sqref="D287:G287">
    <cfRule type="cellIs" dxfId="183" priority="76" operator="greaterThan">
      <formula>100.1</formula>
    </cfRule>
    <cfRule type="cellIs" dxfId="182" priority="77" operator="greaterThan">
      <formula>99.8</formula>
    </cfRule>
    <cfRule type="cellIs" dxfId="181" priority="78" operator="lessThan">
      <formula>99.8</formula>
    </cfRule>
  </conditionalFormatting>
  <conditionalFormatting sqref="CC287:CF287">
    <cfRule type="cellIs" dxfId="180" priority="73" operator="greaterThan">
      <formula>100.1</formula>
    </cfRule>
    <cfRule type="cellIs" dxfId="179" priority="74" operator="greaterThan">
      <formula>99.8</formula>
    </cfRule>
    <cfRule type="cellIs" dxfId="178" priority="75" operator="lessThan">
      <formula>99.8</formula>
    </cfRule>
  </conditionalFormatting>
  <conditionalFormatting sqref="CJ287:CM287">
    <cfRule type="cellIs" dxfId="177" priority="70" operator="greaterThan">
      <formula>100.1</formula>
    </cfRule>
    <cfRule type="cellIs" dxfId="176" priority="71" operator="greaterThan">
      <formula>99.8</formula>
    </cfRule>
    <cfRule type="cellIs" dxfId="175" priority="72" operator="lessThan">
      <formula>99.8</formula>
    </cfRule>
  </conditionalFormatting>
  <conditionalFormatting sqref="CQ287:CT287">
    <cfRule type="cellIs" dxfId="174" priority="67" operator="greaterThan">
      <formula>100.1</formula>
    </cfRule>
    <cfRule type="cellIs" dxfId="173" priority="68" operator="greaterThan">
      <formula>99.8</formula>
    </cfRule>
    <cfRule type="cellIs" dxfId="172" priority="69" operator="lessThan">
      <formula>99.8</formula>
    </cfRule>
  </conditionalFormatting>
  <conditionalFormatting sqref="CX287:DA287">
    <cfRule type="cellIs" dxfId="171" priority="64" operator="greaterThan">
      <formula>100.1</formula>
    </cfRule>
    <cfRule type="cellIs" dxfId="170" priority="65" operator="greaterThan">
      <formula>99.8</formula>
    </cfRule>
    <cfRule type="cellIs" dxfId="169" priority="66" operator="lessThan">
      <formula>99.8</formula>
    </cfRule>
  </conditionalFormatting>
  <conditionalFormatting sqref="DE287:DH287">
    <cfRule type="cellIs" dxfId="168" priority="61" operator="greaterThan">
      <formula>100.1</formula>
    </cfRule>
    <cfRule type="cellIs" dxfId="167" priority="62" operator="greaterThan">
      <formula>99.8</formula>
    </cfRule>
    <cfRule type="cellIs" dxfId="166" priority="63" operator="lessThan">
      <formula>99.8</formula>
    </cfRule>
  </conditionalFormatting>
  <conditionalFormatting sqref="DL287:DO287">
    <cfRule type="cellIs" dxfId="165" priority="58" operator="greaterThan">
      <formula>100.1</formula>
    </cfRule>
    <cfRule type="cellIs" dxfId="164" priority="59" operator="greaterThan">
      <formula>99.8</formula>
    </cfRule>
    <cfRule type="cellIs" dxfId="163" priority="60" operator="lessThan">
      <formula>99.8</formula>
    </cfRule>
  </conditionalFormatting>
  <conditionalFormatting sqref="DS287:DV287">
    <cfRule type="cellIs" dxfId="162" priority="55" operator="greaterThan">
      <formula>100.1</formula>
    </cfRule>
    <cfRule type="cellIs" dxfId="161" priority="56" operator="greaterThan">
      <formula>99.8</formula>
    </cfRule>
    <cfRule type="cellIs" dxfId="160" priority="57" operator="lessThan">
      <formula>99.8</formula>
    </cfRule>
  </conditionalFormatting>
  <conditionalFormatting sqref="DZ287:EC287">
    <cfRule type="cellIs" dxfId="159" priority="52" operator="greaterThan">
      <formula>100.1</formula>
    </cfRule>
    <cfRule type="cellIs" dxfId="158" priority="53" operator="greaterThan">
      <formula>99.8</formula>
    </cfRule>
    <cfRule type="cellIs" dxfId="157" priority="54" operator="lessThan">
      <formula>99.8</formula>
    </cfRule>
  </conditionalFormatting>
  <conditionalFormatting sqref="EG287:EJ287">
    <cfRule type="cellIs" dxfId="156" priority="49" operator="greaterThan">
      <formula>100.1</formula>
    </cfRule>
    <cfRule type="cellIs" dxfId="155" priority="50" operator="greaterThan">
      <formula>99.8</formula>
    </cfRule>
    <cfRule type="cellIs" dxfId="154" priority="51" operator="lessThan">
      <formula>99.8</formula>
    </cfRule>
  </conditionalFormatting>
  <conditionalFormatting sqref="EN287:EQ287">
    <cfRule type="cellIs" dxfId="153" priority="46" operator="greaterThan">
      <formula>100.1</formula>
    </cfRule>
    <cfRule type="cellIs" dxfId="152" priority="47" operator="greaterThan">
      <formula>99.8</formula>
    </cfRule>
    <cfRule type="cellIs" dxfId="151" priority="48" operator="lessThan">
      <formula>99.8</formula>
    </cfRule>
  </conditionalFormatting>
  <conditionalFormatting sqref="EU287:EX287">
    <cfRule type="cellIs" dxfId="150" priority="43" operator="greaterThan">
      <formula>100.1</formula>
    </cfRule>
    <cfRule type="cellIs" dxfId="149" priority="44" operator="greaterThan">
      <formula>99.8</formula>
    </cfRule>
    <cfRule type="cellIs" dxfId="148" priority="45" operator="lessThan">
      <formula>99.8</formula>
    </cfRule>
  </conditionalFormatting>
  <conditionalFormatting sqref="FB287:FE287">
    <cfRule type="cellIs" dxfId="147" priority="40" operator="greaterThan">
      <formula>100.1</formula>
    </cfRule>
    <cfRule type="cellIs" dxfId="146" priority="41" operator="greaterThan">
      <formula>99.8</formula>
    </cfRule>
    <cfRule type="cellIs" dxfId="145" priority="42" operator="lessThan">
      <formula>99.8</formula>
    </cfRule>
  </conditionalFormatting>
  <conditionalFormatting sqref="FI287:FL287">
    <cfRule type="cellIs" dxfId="144" priority="37" operator="greaterThan">
      <formula>100.1</formula>
    </cfRule>
    <cfRule type="cellIs" dxfId="143" priority="38" operator="greaterThan">
      <formula>99.8</formula>
    </cfRule>
    <cfRule type="cellIs" dxfId="142" priority="39" operator="lessThan">
      <formula>99.8</formula>
    </cfRule>
  </conditionalFormatting>
  <conditionalFormatting sqref="FP287:FS287">
    <cfRule type="cellIs" dxfId="141" priority="34" operator="greaterThan">
      <formula>100.1</formula>
    </cfRule>
    <cfRule type="cellIs" dxfId="140" priority="35" operator="greaterThan">
      <formula>99.8</formula>
    </cfRule>
    <cfRule type="cellIs" dxfId="139" priority="36" operator="lessThan">
      <formula>99.8</formula>
    </cfRule>
  </conditionalFormatting>
  <conditionalFormatting sqref="FW287:FZ287">
    <cfRule type="cellIs" dxfId="138" priority="31" operator="greaterThan">
      <formula>100.1</formula>
    </cfRule>
    <cfRule type="cellIs" dxfId="137" priority="32" operator="greaterThan">
      <formula>99.8</formula>
    </cfRule>
    <cfRule type="cellIs" dxfId="136" priority="33" operator="lessThan">
      <formula>99.8</formula>
    </cfRule>
  </conditionalFormatting>
  <conditionalFormatting sqref="GD287:GG287">
    <cfRule type="cellIs" dxfId="135" priority="28" operator="greaterThan">
      <formula>100.1</formula>
    </cfRule>
    <cfRule type="cellIs" dxfId="134" priority="29" operator="greaterThan">
      <formula>99.8</formula>
    </cfRule>
    <cfRule type="cellIs" dxfId="133" priority="30" operator="lessThan">
      <formula>99.8</formula>
    </cfRule>
  </conditionalFormatting>
  <conditionalFormatting sqref="GK287:GN287">
    <cfRule type="cellIs" dxfId="132" priority="25" operator="greaterThan">
      <formula>100.1</formula>
    </cfRule>
    <cfRule type="cellIs" dxfId="131" priority="26" operator="greaterThan">
      <formula>99.8</formula>
    </cfRule>
    <cfRule type="cellIs" dxfId="130" priority="27" operator="lessThan">
      <formula>99.8</formula>
    </cfRule>
  </conditionalFormatting>
  <conditionalFormatting sqref="GR287:GU287">
    <cfRule type="cellIs" dxfId="129" priority="22" operator="greaterThan">
      <formula>100.1</formula>
    </cfRule>
    <cfRule type="cellIs" dxfId="128" priority="23" operator="greaterThan">
      <formula>99.8</formula>
    </cfRule>
    <cfRule type="cellIs" dxfId="127" priority="24" operator="lessThan">
      <formula>99.8</formula>
    </cfRule>
  </conditionalFormatting>
  <conditionalFormatting sqref="GY287:HB287">
    <cfRule type="cellIs" dxfId="126" priority="19" operator="greaterThan">
      <formula>100.1</formula>
    </cfRule>
    <cfRule type="cellIs" dxfId="125" priority="20" operator="greaterThan">
      <formula>99.8</formula>
    </cfRule>
    <cfRule type="cellIs" dxfId="124" priority="21" operator="lessThan">
      <formula>99.8</formula>
    </cfRule>
  </conditionalFormatting>
  <conditionalFormatting sqref="HF287:HI287">
    <cfRule type="cellIs" dxfId="123" priority="16" operator="greaterThan">
      <formula>100.1</formula>
    </cfRule>
    <cfRule type="cellIs" dxfId="122" priority="17" operator="greaterThan">
      <formula>99.8</formula>
    </cfRule>
    <cfRule type="cellIs" dxfId="121" priority="18" operator="lessThan">
      <formula>99.8</formula>
    </cfRule>
  </conditionalFormatting>
  <conditionalFormatting sqref="HM287:HP287">
    <cfRule type="cellIs" dxfId="120" priority="13" operator="greaterThan">
      <formula>100.1</formula>
    </cfRule>
    <cfRule type="cellIs" dxfId="119" priority="14" operator="greaterThan">
      <formula>99.8</formula>
    </cfRule>
    <cfRule type="cellIs" dxfId="118" priority="15" operator="lessThan">
      <formula>99.8</formula>
    </cfRule>
  </conditionalFormatting>
  <conditionalFormatting sqref="HT287:HW287">
    <cfRule type="cellIs" dxfId="117" priority="10" operator="greaterThan">
      <formula>100.1</formula>
    </cfRule>
    <cfRule type="cellIs" dxfId="116" priority="11" operator="greaterThan">
      <formula>99.8</formula>
    </cfRule>
    <cfRule type="cellIs" dxfId="115" priority="12" operator="lessThan">
      <formula>99.8</formula>
    </cfRule>
  </conditionalFormatting>
  <conditionalFormatting sqref="IA287:ID287">
    <cfRule type="cellIs" dxfId="114" priority="7" operator="greaterThan">
      <formula>100.1</formula>
    </cfRule>
    <cfRule type="cellIs" dxfId="113" priority="8" operator="greaterThan">
      <formula>99.8</formula>
    </cfRule>
    <cfRule type="cellIs" dxfId="112" priority="9" operator="lessThan">
      <formula>99.8</formula>
    </cfRule>
  </conditionalFormatting>
  <conditionalFormatting sqref="IH287:IK287">
    <cfRule type="cellIs" dxfId="111" priority="4" operator="greaterThan">
      <formula>100.1</formula>
    </cfRule>
    <cfRule type="cellIs" dxfId="110" priority="5" operator="greaterThan">
      <formula>99.8</formula>
    </cfRule>
    <cfRule type="cellIs" dxfId="109" priority="6" operator="lessThan">
      <formula>99.8</formula>
    </cfRule>
  </conditionalFormatting>
  <conditionalFormatting sqref="IO287:IR287">
    <cfRule type="cellIs" dxfId="108" priority="1" operator="greaterThan">
      <formula>100.1</formula>
    </cfRule>
    <cfRule type="cellIs" dxfId="107" priority="2" operator="greaterThan">
      <formula>99.8</formula>
    </cfRule>
    <cfRule type="cellIs" dxfId="106"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IR287"/>
  <sheetViews>
    <sheetView showGridLines="0" topLeftCell="HZ1" zoomScale="70" zoomScaleNormal="70" workbookViewId="0">
      <selection activeCell="IN1" sqref="IN1:IR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16384" width="11.44140625" style="6"/>
  </cols>
  <sheetData>
    <row r="1" spans="1:252"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row>
    <row r="2" spans="1:252"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row>
    <row r="3" spans="1:252"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380</v>
      </c>
      <c r="HS3" s="65" t="s">
        <v>382</v>
      </c>
      <c r="HZ3" s="65" t="s">
        <v>384</v>
      </c>
      <c r="IG3" s="65" t="s">
        <v>386</v>
      </c>
      <c r="IN3" s="65" t="s">
        <v>388</v>
      </c>
    </row>
    <row r="4" spans="1:25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row>
    <row r="5" spans="1:25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row>
    <row r="6" spans="1:252"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row>
    <row r="7" spans="1:25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row>
    <row r="8" spans="1:25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row>
    <row r="9" spans="1:25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row>
    <row r="10" spans="1:25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row>
    <row r="11" spans="1:25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row>
    <row r="12" spans="1:25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row>
    <row r="13" spans="1:25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row>
    <row r="14" spans="1:25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row>
    <row r="15" spans="1:25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row>
    <row r="16" spans="1:25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row>
    <row r="17" spans="1:25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row>
    <row r="18" spans="1:25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row>
    <row r="19" spans="1:25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row>
    <row r="20" spans="1:25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row>
    <row r="21" spans="1:25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row>
    <row r="22" spans="1:25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row>
    <row r="23" spans="1:25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row>
    <row r="24" spans="1:252"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row>
    <row r="25" spans="1:252"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row>
    <row r="26" spans="1:25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row>
    <row r="27" spans="1:25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row>
    <row r="28" spans="1:25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row>
    <row r="29" spans="1:25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row>
    <row r="30" spans="1:25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row>
    <row r="31" spans="1:252"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row>
    <row r="32" spans="1:25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row>
    <row r="33" spans="1:25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row>
    <row r="34" spans="1:25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row>
    <row r="35" spans="1:25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row>
    <row r="36" spans="1:25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row>
    <row r="37" spans="1:252"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row>
    <row r="38" spans="1:252"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row>
    <row r="39" spans="1:25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row>
    <row r="40" spans="1:25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row>
    <row r="41" spans="1:252"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row>
    <row r="42" spans="1:252"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row>
    <row r="43" spans="1:25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row>
    <row r="44" spans="1:252"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row>
    <row r="45" spans="1:252"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row>
    <row r="46" spans="1:252"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row>
    <row r="47" spans="1:252"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row>
    <row r="48" spans="1:252"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row>
    <row r="49" spans="1:252"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row>
    <row r="50" spans="1:252"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row>
    <row r="51" spans="1:252"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row>
    <row r="52" spans="1:252"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row>
    <row r="53" spans="1:252"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row>
    <row r="54" spans="1:252"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row>
    <row r="55" spans="1:252"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row>
    <row r="56" spans="1:252"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row>
    <row r="57" spans="1:252"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row>
    <row r="58" spans="1:252"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row>
    <row r="59" spans="1:252"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row>
    <row r="60" spans="1:252"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row>
    <row r="61" spans="1:252"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row>
    <row r="62" spans="1:252"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row>
    <row r="63" spans="1:252"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row>
    <row r="64" spans="1:252"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row>
    <row r="65" spans="1:252"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row>
    <row r="66" spans="1:252"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row>
    <row r="67" spans="1:252"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row>
    <row r="68" spans="1:252"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row>
    <row r="69" spans="1:252"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row>
    <row r="70" spans="1:252"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row>
    <row r="71" spans="1:252"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row>
    <row r="72" spans="1:252"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row>
    <row r="73" spans="1:252"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row>
    <row r="74" spans="1:252"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row>
    <row r="75" spans="1:252"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row>
    <row r="76" spans="1:252"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row>
    <row r="77" spans="1:252"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row>
    <row r="78" spans="1:252"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row>
    <row r="79" spans="1:252"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row>
    <row r="80" spans="1:252"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row>
    <row r="81" spans="1:252"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row>
    <row r="82" spans="1:252"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row>
    <row r="83" spans="1:252"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row>
    <row r="84" spans="1:252"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row>
    <row r="85" spans="1:252"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row>
    <row r="86" spans="1:252"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row>
    <row r="87" spans="1:252"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row>
    <row r="88" spans="1:252"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row>
    <row r="89" spans="1:252"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row>
    <row r="90" spans="1:252"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row>
    <row r="91" spans="1:252"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row>
    <row r="92" spans="1:252"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row>
    <row r="93" spans="1:252"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row>
    <row r="94" spans="1:252"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row>
    <row r="95" spans="1:252"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row>
    <row r="96" spans="1:252"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row>
    <row r="97" spans="1:252"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row>
    <row r="98" spans="1:252"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row>
    <row r="99" spans="1:252"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row>
    <row r="100" spans="1:252"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row>
    <row r="101" spans="1:252"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row>
    <row r="102" spans="1:252"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row>
    <row r="103" spans="1:252"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row>
    <row r="104" spans="1:252"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row>
    <row r="105" spans="1:252"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row>
    <row r="106" spans="1:252"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row>
    <row r="107" spans="1:252"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row>
    <row r="108" spans="1:252"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row>
    <row r="109" spans="1:252"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row>
    <row r="110" spans="1:252"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row>
    <row r="111" spans="1:252"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row>
    <row r="112" spans="1:252"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row>
    <row r="113" spans="1:252"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row>
    <row r="114" spans="1:252"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row>
    <row r="115" spans="1:252"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row>
    <row r="116" spans="1:252"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row>
    <row r="117" spans="1:252"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row>
    <row r="118" spans="1:252"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row>
    <row r="119" spans="1:252"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row>
    <row r="120" spans="1:252"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row>
    <row r="121" spans="1:252"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row>
    <row r="122" spans="1:252"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row>
    <row r="123" spans="1:252"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row>
    <row r="124" spans="1:252"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row>
    <row r="125" spans="1:252"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row>
    <row r="126" spans="1:252"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row>
    <row r="127" spans="1:252"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row>
    <row r="128" spans="1:252"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row>
    <row r="129" spans="1:252"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row>
    <row r="130" spans="1:252"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row>
    <row r="131" spans="1:252"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row>
    <row r="132" spans="1:252"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row>
    <row r="133" spans="1:252"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row>
    <row r="134" spans="1:252"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row>
    <row r="135" spans="1:252"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row>
    <row r="136" spans="1:252"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row>
    <row r="137" spans="1:252"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row>
    <row r="138" spans="1:252"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row>
    <row r="139" spans="1:252"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row>
    <row r="140" spans="1:252"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row>
    <row r="141" spans="1:252"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row>
    <row r="142" spans="1:252"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row>
    <row r="143" spans="1:252"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row>
    <row r="144" spans="1:252"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row>
    <row r="145" spans="1:252"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row>
    <row r="146" spans="1:252"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row>
    <row r="147" spans="1:252"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row>
    <row r="148" spans="1:252"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row>
    <row r="149" spans="1:252"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row>
    <row r="150" spans="1:252"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row>
    <row r="151" spans="1:252"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row>
    <row r="152" spans="1:252"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row>
    <row r="153" spans="1:252"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row>
    <row r="154" spans="1:252"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row>
    <row r="155" spans="1:252"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row>
    <row r="156" spans="1:252"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row>
    <row r="157" spans="1:252"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row>
    <row r="158" spans="1:252"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row>
    <row r="159" spans="1:252"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row>
    <row r="160" spans="1:252"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row>
    <row r="161" spans="1:252"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row>
    <row r="162" spans="1:252"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row>
    <row r="163" spans="1:252"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row>
    <row r="164" spans="1:252"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row>
    <row r="165" spans="1:252"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row>
    <row r="166" spans="1:252"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row>
    <row r="167" spans="1:252"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row>
    <row r="168" spans="1:252"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row>
    <row r="169" spans="1:252"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row>
    <row r="170" spans="1:252"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row>
    <row r="171" spans="1:252"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row>
    <row r="172" spans="1:252"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row>
    <row r="173" spans="1:252"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row>
    <row r="174" spans="1:252"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row>
    <row r="175" spans="1:252"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row>
    <row r="176" spans="1:252"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row>
    <row r="177" spans="1:252"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row>
    <row r="178" spans="1:252"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row>
    <row r="179" spans="1:252"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row>
    <row r="180" spans="1:252"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row>
    <row r="181" spans="1:25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row>
    <row r="182" spans="1:25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row>
    <row r="183" spans="1:25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row>
    <row r="184" spans="1:25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row>
    <row r="185" spans="1:25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row>
    <row r="186" spans="1:25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row>
    <row r="187" spans="1:25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row>
    <row r="188" spans="1:252"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row>
    <row r="189" spans="1:252"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row>
    <row r="190" spans="1:25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row>
    <row r="191" spans="1:25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row>
    <row r="192" spans="1:25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row>
    <row r="193" spans="1:252"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row>
    <row r="194" spans="1:252"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row>
    <row r="195" spans="1:252"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row>
    <row r="196" spans="1:252"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row>
    <row r="197" spans="1:252"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row>
    <row r="198" spans="1:252"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row>
    <row r="199" spans="1:252"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row>
    <row r="200" spans="1:252"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row>
    <row r="201" spans="1:252"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row>
    <row r="202" spans="1:252"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row>
    <row r="203" spans="1:252"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row>
    <row r="204" spans="1:252"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row>
    <row r="205" spans="1:252"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row>
    <row r="206" spans="1:25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row>
    <row r="207" spans="1:252"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row>
    <row r="208" spans="1:25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row>
    <row r="209" spans="1:25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row>
    <row r="210" spans="1:252"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row>
    <row r="211" spans="1:25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row>
    <row r="212" spans="1:25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row>
    <row r="213" spans="1:252"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row>
    <row r="214" spans="1:252"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row>
    <row r="215" spans="1:252"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row>
    <row r="216" spans="1:252"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row>
    <row r="217" spans="1:252"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row>
    <row r="218" spans="1:25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row>
    <row r="219" spans="1:25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row>
    <row r="220" spans="1:252"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row>
    <row r="221" spans="1:252"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row>
    <row r="222" spans="1:25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row>
    <row r="223" spans="1:25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row>
    <row r="224" spans="1:252"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row>
    <row r="225" spans="1:25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row>
    <row r="226" spans="1:25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row>
    <row r="227" spans="1:25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row>
    <row r="228" spans="1:25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row>
    <row r="229" spans="1:25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row>
    <row r="230" spans="1:252"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row>
    <row r="231" spans="1:252"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row>
    <row r="232" spans="1:25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row>
    <row r="233" spans="1:252"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row>
    <row r="234" spans="1:252"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row>
    <row r="235" spans="1:252"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row>
    <row r="236" spans="1:25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row>
    <row r="237" spans="1:25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row>
    <row r="238" spans="1:25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row>
    <row r="239" spans="1:252"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row>
    <row r="240" spans="1:25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row>
    <row r="241" spans="1:25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row>
    <row r="242" spans="1:25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row>
    <row r="243" spans="1:252"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row>
    <row r="244" spans="1:252"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row>
    <row r="245" spans="1:252"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row>
    <row r="246" spans="1:25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row>
    <row r="247" spans="1:252"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row>
    <row r="248" spans="1:25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row>
    <row r="249" spans="1:25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row>
    <row r="250" spans="1:252"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row>
    <row r="251" spans="1:25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row>
    <row r="252" spans="1:25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row>
    <row r="253" spans="1:252"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row>
    <row r="254" spans="1:252"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row>
    <row r="255" spans="1:252"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row>
    <row r="256" spans="1:252"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row>
    <row r="257" spans="1:252"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row>
    <row r="259" spans="1:25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row>
    <row r="260" spans="1:252"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row>
    <row r="261" spans="1:25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row>
    <row r="262" spans="1:252"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row>
    <row r="263" spans="1:252"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row>
    <row r="264" spans="1:252"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row>
    <row r="265" spans="1:252"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row>
    <row r="266" spans="1:252"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row>
    <row r="267" spans="1:252"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row>
    <row r="268" spans="1:252"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row>
    <row r="269" spans="1:252"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row>
    <row r="270" spans="1:252"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row>
    <row r="271" spans="1:252"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row>
    <row r="272" spans="1:252"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row>
    <row r="273" spans="1:252"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row>
    <row r="274" spans="1:252"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row>
    <row r="275" spans="1:252"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row>
    <row r="276" spans="1:252"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row>
    <row r="277" spans="1:252"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row>
    <row r="278" spans="1:252"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row>
    <row r="279" spans="1:252"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row>
    <row r="280" spans="1:252"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row>
    <row r="281" spans="1:252"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row>
    <row r="282" spans="1:252"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row>
    <row r="283" spans="1:252"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row>
    <row r="284" spans="1:252"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row>
    <row r="285" spans="1:252"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row>
    <row r="286" spans="1:252" x14ac:dyDescent="0.3">
      <c r="GR286" s="58"/>
      <c r="GS286" s="58"/>
      <c r="GT286" s="58"/>
      <c r="GU286" s="58"/>
    </row>
    <row r="287" spans="1:252"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row>
  </sheetData>
  <mergeCells count="1">
    <mergeCell ref="A260:B260"/>
  </mergeCells>
  <conditionalFormatting sqref="BA287:BD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BH287:BK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BO287:BR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BV287:BY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AT287:AW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AM287:AP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AF287:AI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Y287:AB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R287:U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K287:N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D287:G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CC287:CF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CJ287:CM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CQ287:CT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CX287:DA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DE287:DH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DL287:DO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DS287:DV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DZ287:EC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EG287:EJ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EN287:EQ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EU287:EX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FB287:FE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FI287:FL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FP287:FS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FW287:FZ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GD287:GG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GK287:GN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GR287:GU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GY287:HB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HF287:HI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HM287:HP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HT287:IK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IL287:IR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9" sqref="P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JUNIO 19T.España</v>
      </c>
      <c r="F5" s="39" t="str">
        <f t="shared" si="0"/>
        <v xml:space="preserve"> JULIO 19T.España</v>
      </c>
      <c r="G5" s="39" t="str">
        <f t="shared" si="0"/>
        <v xml:space="preserve"> AGOSTO 19T.España</v>
      </c>
      <c r="H5" s="39" t="str">
        <f t="shared" si="0"/>
        <v xml:space="preserve"> SEPTIEMBRE 19T.España</v>
      </c>
      <c r="I5" s="39" t="str">
        <f t="shared" si="0"/>
        <v xml:space="preserve"> OCTUBRE 19T.España</v>
      </c>
      <c r="J5" s="39" t="str">
        <f t="shared" si="0"/>
        <v xml:space="preserve"> NOVIEMBRE 19T.España</v>
      </c>
      <c r="K5" s="39" t="str">
        <f t="shared" si="0"/>
        <v xml:space="preserve"> DICIEMBRE 19T.España</v>
      </c>
      <c r="L5" s="39" t="str">
        <f t="shared" si="0"/>
        <v xml:space="preserve"> ENERO 20T.España</v>
      </c>
      <c r="M5" s="39" t="str">
        <f t="shared" si="0"/>
        <v xml:space="preserve"> FEBRERO 20T.España</v>
      </c>
      <c r="N5" s="39" t="str">
        <f t="shared" si="0"/>
        <v xml:space="preserve"> MARZO 20T.España</v>
      </c>
      <c r="O5" s="39" t="str">
        <f t="shared" si="0"/>
        <v xml:space="preserve"> ABRIL 20T.España</v>
      </c>
      <c r="P5" s="39" t="str">
        <f t="shared" si="0"/>
        <v xml:space="preserve"> MAYO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JUNIO 19</v>
      </c>
      <c r="F9" s="6" t="str">
        <f t="array" ref="F9">INDEX('Aceite de Oliva'!$A$260:$ZP$260,,MAX(IF('Aceite de Oliva'!$A$260:$ZP$260&lt;&gt;"",COLUMN('Aceite de Oliva'!$A$260:$ZP$260)))-(7*F8))</f>
        <v xml:space="preserve"> JULIO 19</v>
      </c>
      <c r="G9" s="6" t="str">
        <f t="array" ref="G9">INDEX('Aceite de Oliva'!$A$260:$ZP$260,,MAX(IF('Aceite de Oliva'!$A$260:$ZP$260&lt;&gt;"",COLUMN('Aceite de Oliva'!$A$260:$ZP$260)))-(7*G8))</f>
        <v xml:space="preserve"> AGOSTO 19</v>
      </c>
      <c r="H9" s="6" t="str">
        <f t="array" ref="H9">INDEX('Aceite de Oliva'!$A$260:$ZP$260,,MAX(IF('Aceite de Oliva'!$A$260:$ZP$260&lt;&gt;"",COLUMN('Aceite de Oliva'!$A$260:$ZP$260)))-(7*H8))</f>
        <v xml:space="preserve"> SEPTIEMBRE 19</v>
      </c>
      <c r="I9" s="6" t="str">
        <f t="array" ref="I9">INDEX('Aceite de Oliva'!$A$260:$ZP$260,,MAX(IF('Aceite de Oliva'!$A$260:$ZP$260&lt;&gt;"",COLUMN('Aceite de Oliva'!$A$260:$ZP$260)))-(7*I8))</f>
        <v xml:space="preserve"> OCTUBRE 19</v>
      </c>
      <c r="J9" s="6" t="str">
        <f t="array" ref="J9">INDEX('Aceite de Oliva'!$A$260:$ZP$260,,MAX(IF('Aceite de Oliva'!$A$260:$ZP$260&lt;&gt;"",COLUMN('Aceite de Oliva'!$A$260:$ZP$260)))-(7*J8))</f>
        <v xml:space="preserve"> NOVIEMBRE 19</v>
      </c>
      <c r="K9" s="6" t="str">
        <f t="array" ref="K9">INDEX('Aceite de Oliva'!$A$260:$ZP$260,,MAX(IF('Aceite de Oliva'!$A$260:$ZP$260&lt;&gt;"",COLUMN('Aceite de Oliva'!$A$260:$ZP$260)))-(7*K8))</f>
        <v xml:space="preserve"> DICIEMBRE 19</v>
      </c>
      <c r="L9" s="6" t="str">
        <f t="array" ref="L9">INDEX('Aceite de Oliva'!$A$260:$ZP$260,,MAX(IF('Aceite de Oliva'!$A$260:$ZP$260&lt;&gt;"",COLUMN('Aceite de Oliva'!$A$260:$ZP$260)))-(7*L8))</f>
        <v xml:space="preserve"> ENERO 20</v>
      </c>
      <c r="M9" s="6" t="str">
        <f t="array" ref="M9">INDEX('Aceite de Oliva'!$A$260:$ZP$260,,MAX(IF('Aceite de Oliva'!$A$260:$ZP$260&lt;&gt;"",COLUMN('Aceite de Oliva'!$A$260:$ZP$260)))-(7*M8))</f>
        <v xml:space="preserve"> FEBRERO 20</v>
      </c>
      <c r="N9" s="6" t="str">
        <f t="array" ref="N9">INDEX('Aceite de Oliva'!$A$260:$ZP$260,,MAX(IF('Aceite de Oliva'!$A$260:$ZP$260&lt;&gt;"",COLUMN('Aceite de Oliva'!$A$260:$ZP$260)))-(7*N8))</f>
        <v xml:space="preserve"> MARZO 20</v>
      </c>
      <c r="O9" s="6" t="str">
        <f t="array" ref="O9">INDEX('Aceite de Oliva'!$A$260:$ZP$260,,MAX(IF('Aceite de Oliva'!$A$260:$ZP$260&lt;&gt;"",COLUMN('Aceite de Oliva'!$A$260:$ZP$260)))-(7*O8))</f>
        <v xml:space="preserve"> ABRIL 20</v>
      </c>
      <c r="P9" s="6" t="str">
        <f t="array" ref="P9">INDEX('Aceite de Oliva'!$A$260:$ZP$260,,MAX(IF('Aceite de Oliva'!$A$260:$ZP$260&lt;&gt;"",COLUMN('Aceite de Oliva'!$A$260:$ZP$260))))</f>
        <v xml:space="preserve"> MAYO 20</v>
      </c>
    </row>
    <row r="10" spans="2:17" x14ac:dyDescent="0.3">
      <c r="B10" s="15"/>
      <c r="C10" s="24">
        <v>2.5</v>
      </c>
      <c r="E10" s="40">
        <f t="array" ref="E10">INDEX('Aceite Virgen Extra'!$A$259:$ZP$285,MATCH($B10,'Aceite Virgen Extra'!$A$259:$A$285,0),MATCH(E$5,'Aceite Virgen Extra'!$A$259:$ZP$259,0))</f>
        <v>2.4699999999999998</v>
      </c>
      <c r="F10" s="40">
        <f t="array" ref="F10">INDEX('Aceite Virgen Extra'!$A$259:$ZP$285,MATCH($B10,'Aceite Virgen Extra'!$A$259:$A$285,0),MATCH(F$5,'Aceite Virgen Extra'!$A$259:$ZP$259,0))</f>
        <v>2.0499999999999998</v>
      </c>
      <c r="G10" s="40">
        <f t="array" ref="G10">INDEX('Aceite Virgen Extra'!$A$259:$ZP$285,MATCH($B10,'Aceite Virgen Extra'!$A$259:$A$285,0),MATCH(G$5,'Aceite Virgen Extra'!$A$259:$ZP$259,0))</f>
        <v>1.54</v>
      </c>
      <c r="H10" s="40">
        <f t="array" ref="H10">INDEX('Aceite Virgen Extra'!$A$259:$ZP$285,MATCH($B10,'Aceite Virgen Extra'!$A$259:$A$285,0),MATCH(H$5,'Aceite Virgen Extra'!$A$259:$ZP$259,0))</f>
        <v>1.54</v>
      </c>
      <c r="I10" s="40">
        <f t="array" ref="I10">INDEX('Aceite Virgen Extra'!$A$259:$ZP$285,MATCH($B10,'Aceite Virgen Extra'!$A$259:$A$285,0),MATCH(I$5,'Aceite Virgen Extra'!$A$259:$ZP$259,0))</f>
        <v>1.86</v>
      </c>
      <c r="J10" s="40">
        <f t="array" ref="J10">INDEX('Aceite Virgen Extra'!$A$259:$ZP$285,MATCH($B10,'Aceite Virgen Extra'!$A$259:$A$285,0),MATCH(J$5,'Aceite Virgen Extra'!$A$259:$ZP$259,0))</f>
        <v>2.0300000000000002</v>
      </c>
      <c r="K10" s="40">
        <f t="array" ref="K10">INDEX('Aceite Virgen Extra'!$A$259:$ZP$285,MATCH($B10,'Aceite Virgen Extra'!$A$259:$A$285,0),MATCH(K$5,'Aceite Virgen Extra'!$A$259:$ZP$259,0))</f>
        <v>2.44</v>
      </c>
      <c r="L10" s="40">
        <f t="array" ref="L10">INDEX('Aceite Virgen Extra'!$A$259:$ZP$285,MATCH($B10,'Aceite Virgen Extra'!$A$259:$A$285,0),MATCH(L$5,'Aceite Virgen Extra'!$A$259:$ZP$259,0))</f>
        <v>4.0200000000000005</v>
      </c>
      <c r="M10" s="40">
        <f t="array" ref="M10">INDEX('Aceite Virgen Extra'!$A$259:$ZP$285,MATCH($B10,'Aceite Virgen Extra'!$A$259:$A$285,0),MATCH(M$5,'Aceite Virgen Extra'!$A$259:$ZP$259,0))</f>
        <v>5.33</v>
      </c>
      <c r="N10" s="40">
        <f t="array" ref="N10">INDEX('Aceite Virgen Extra'!$A$259:$ZP$285,MATCH($B10,'Aceite Virgen Extra'!$A$259:$A$285,0),MATCH(N$5,'Aceite Virgen Extra'!$A$259:$ZP$259,0))</f>
        <v>6.0299999999999994</v>
      </c>
      <c r="O10" s="40">
        <f t="array" ref="O10">INDEX('Aceite Virgen Extra'!$A$259:$ZP$285,MATCH($B10,'Aceite Virgen Extra'!$A$259:$A$285,0),MATCH(O$5,'Aceite Virgen Extra'!$A$259:$ZP$259,0))</f>
        <v>5.5000000000000009</v>
      </c>
      <c r="P10" s="40">
        <f t="array" ref="P10">INDEX('Aceite Virgen Extra'!$A$259:$ZP$285,MATCH($B10,'Aceite Virgen Extra'!$A$259:$A$285,0),MATCH(P$5,'Aceite Virgen Extra'!$A$259:$ZP$259,0))</f>
        <v>6.12</v>
      </c>
    </row>
    <row r="11" spans="2:17" x14ac:dyDescent="0.3">
      <c r="B11" s="19">
        <f t="shared" ref="B11:B33" si="1">C10</f>
        <v>2.5</v>
      </c>
      <c r="C11" s="18">
        <f>ROUND(B11+$C$7,2)</f>
        <v>2.7</v>
      </c>
      <c r="E11" s="40">
        <f t="array" ref="E11">INDEX('Aceite Virgen Extra'!$A$259:$ZP$285,MATCH($B11,'Aceite Virgen Extra'!$A$259:$A$285,0),MATCH(E$5,'Aceite Virgen Extra'!$A$259:$ZP$259,0))</f>
        <v>0.56000000000000005</v>
      </c>
      <c r="F11" s="40">
        <f t="array" ref="F11">INDEX('Aceite Virgen Extra'!$A$259:$ZP$285,MATCH($B11,'Aceite Virgen Extra'!$A$259:$A$285,0),MATCH(F$5,'Aceite Virgen Extra'!$A$259:$ZP$259,0))</f>
        <v>0.43</v>
      </c>
      <c r="G11" s="40">
        <f t="array" ref="G11">INDEX('Aceite Virgen Extra'!$A$259:$ZP$285,MATCH($B11,'Aceite Virgen Extra'!$A$259:$A$285,0),MATCH(G$5,'Aceite Virgen Extra'!$A$259:$ZP$259,0))</f>
        <v>0.77</v>
      </c>
      <c r="H11" s="40">
        <f t="array" ref="H11">INDEX('Aceite Virgen Extra'!$A$259:$ZP$285,MATCH($B11,'Aceite Virgen Extra'!$A$259:$A$285,0),MATCH(H$5,'Aceite Virgen Extra'!$A$259:$ZP$259,0))</f>
        <v>3.08</v>
      </c>
      <c r="I11" s="40">
        <f t="array" ref="I11">INDEX('Aceite Virgen Extra'!$A$259:$ZP$285,MATCH($B11,'Aceite Virgen Extra'!$A$259:$A$285,0),MATCH(I$5,'Aceite Virgen Extra'!$A$259:$ZP$259,0))</f>
        <v>1.38</v>
      </c>
      <c r="J11" s="40">
        <f t="array" ref="J11">INDEX('Aceite Virgen Extra'!$A$259:$ZP$285,MATCH($B11,'Aceite Virgen Extra'!$A$259:$A$285,0),MATCH(J$5,'Aceite Virgen Extra'!$A$259:$ZP$259,0))</f>
        <v>2.59</v>
      </c>
      <c r="K11" s="40">
        <f t="array" ref="K11">INDEX('Aceite Virgen Extra'!$A$259:$ZP$285,MATCH($B11,'Aceite Virgen Extra'!$A$259:$A$285,0),MATCH(K$5,'Aceite Virgen Extra'!$A$259:$ZP$259,0))</f>
        <v>9.7200000000000006</v>
      </c>
      <c r="L11" s="40">
        <f t="array" ref="L11">INDEX('Aceite Virgen Extra'!$A$259:$ZP$285,MATCH($B11,'Aceite Virgen Extra'!$A$259:$A$285,0),MATCH(L$5,'Aceite Virgen Extra'!$A$259:$ZP$259,0))</f>
        <v>7.05</v>
      </c>
      <c r="M11" s="40">
        <f t="array" ref="M11">INDEX('Aceite Virgen Extra'!$A$259:$ZP$285,MATCH($B11,'Aceite Virgen Extra'!$A$259:$A$285,0),MATCH(M$5,'Aceite Virgen Extra'!$A$259:$ZP$259,0))</f>
        <v>8.69</v>
      </c>
      <c r="N11" s="40">
        <f t="array" ref="N11">INDEX('Aceite Virgen Extra'!$A$259:$ZP$285,MATCH($B11,'Aceite Virgen Extra'!$A$259:$A$285,0),MATCH(N$5,'Aceite Virgen Extra'!$A$259:$ZP$259,0))</f>
        <v>8.33</v>
      </c>
      <c r="O11" s="40">
        <f t="array" ref="O11">INDEX('Aceite Virgen Extra'!$A$259:$ZP$285,MATCH($B11,'Aceite Virgen Extra'!$A$259:$A$285,0),MATCH(O$5,'Aceite Virgen Extra'!$A$259:$ZP$259,0))</f>
        <v>6.98</v>
      </c>
      <c r="P11" s="40">
        <f t="array" ref="P11">INDEX('Aceite Virgen Extra'!$A$259:$ZP$285,MATCH($B11,'Aceite Virgen Extra'!$A$259:$A$285,0),MATCH(P$5,'Aceite Virgen Extra'!$A$259:$ZP$259,0))</f>
        <v>9.51</v>
      </c>
    </row>
    <row r="12" spans="2:17" x14ac:dyDescent="0.3">
      <c r="B12" s="19">
        <f t="shared" si="1"/>
        <v>2.7</v>
      </c>
      <c r="C12" s="18">
        <f t="shared" ref="C12:C32" si="2">ROUND(B12+$C$7,2)</f>
        <v>2.9</v>
      </c>
      <c r="E12" s="40">
        <f t="array" ref="E12">INDEX('Aceite Virgen Extra'!$A$259:$ZP$285,MATCH($B12,'Aceite Virgen Extra'!$A$259:$A$285,0),MATCH(E$5,'Aceite Virgen Extra'!$A$259:$ZP$259,0))</f>
        <v>2.2800000000000002</v>
      </c>
      <c r="F12" s="40">
        <f t="array" ref="F12">INDEX('Aceite Virgen Extra'!$A$259:$ZP$285,MATCH($B12,'Aceite Virgen Extra'!$A$259:$A$285,0),MATCH(F$5,'Aceite Virgen Extra'!$A$259:$ZP$259,0))</f>
        <v>9.379999999999999</v>
      </c>
      <c r="G12" s="40">
        <f t="array" ref="G12">INDEX('Aceite Virgen Extra'!$A$259:$ZP$285,MATCH($B12,'Aceite Virgen Extra'!$A$259:$A$285,0),MATCH(G$5,'Aceite Virgen Extra'!$A$259:$ZP$259,0))</f>
        <v>12.76</v>
      </c>
      <c r="H12" s="40">
        <f t="array" ref="H12">INDEX('Aceite Virgen Extra'!$A$259:$ZP$285,MATCH($B12,'Aceite Virgen Extra'!$A$259:$A$285,0),MATCH(H$5,'Aceite Virgen Extra'!$A$259:$ZP$259,0))</f>
        <v>10.34</v>
      </c>
      <c r="I12" s="40">
        <f t="array" ref="I12">INDEX('Aceite Virgen Extra'!$A$259:$ZP$285,MATCH($B12,'Aceite Virgen Extra'!$A$259:$A$285,0),MATCH(I$5,'Aceite Virgen Extra'!$A$259:$ZP$259,0))</f>
        <v>11.18</v>
      </c>
      <c r="J12" s="40">
        <f t="array" ref="J12">INDEX('Aceite Virgen Extra'!$A$259:$ZP$285,MATCH($B12,'Aceite Virgen Extra'!$A$259:$A$285,0),MATCH(J$5,'Aceite Virgen Extra'!$A$259:$ZP$259,0))</f>
        <v>5.8800000000000008</v>
      </c>
      <c r="K12" s="40">
        <f t="array" ref="K12">INDEX('Aceite Virgen Extra'!$A$259:$ZP$285,MATCH($B12,'Aceite Virgen Extra'!$A$259:$A$285,0),MATCH(K$5,'Aceite Virgen Extra'!$A$259:$ZP$259,0))</f>
        <v>5.65</v>
      </c>
      <c r="L12" s="40">
        <f t="array" ref="L12">INDEX('Aceite Virgen Extra'!$A$259:$ZP$285,MATCH($B12,'Aceite Virgen Extra'!$A$259:$A$285,0),MATCH(L$5,'Aceite Virgen Extra'!$A$259:$ZP$259,0))</f>
        <v>12.75</v>
      </c>
      <c r="M12" s="40">
        <f t="array" ref="M12">INDEX('Aceite Virgen Extra'!$A$259:$ZP$285,MATCH($B12,'Aceite Virgen Extra'!$A$259:$A$285,0),MATCH(M$5,'Aceite Virgen Extra'!$A$259:$ZP$259,0))</f>
        <v>7.8800000000000008</v>
      </c>
      <c r="N12" s="40">
        <f t="array" ref="N12">INDEX('Aceite Virgen Extra'!$A$259:$ZP$285,MATCH($B12,'Aceite Virgen Extra'!$A$259:$A$285,0),MATCH(N$5,'Aceite Virgen Extra'!$A$259:$ZP$259,0))</f>
        <v>10.4</v>
      </c>
      <c r="O12" s="40">
        <f t="array" ref="O12">INDEX('Aceite Virgen Extra'!$A$259:$ZP$285,MATCH($B12,'Aceite Virgen Extra'!$A$259:$A$285,0),MATCH(O$5,'Aceite Virgen Extra'!$A$259:$ZP$259,0))</f>
        <v>7.54</v>
      </c>
      <c r="P12" s="40">
        <f t="array" ref="P12">INDEX('Aceite Virgen Extra'!$A$259:$ZP$285,MATCH($B12,'Aceite Virgen Extra'!$A$259:$A$285,0),MATCH(P$5,'Aceite Virgen Extra'!$A$259:$ZP$259,0))</f>
        <v>7.17</v>
      </c>
    </row>
    <row r="13" spans="2:17" x14ac:dyDescent="0.3">
      <c r="B13" s="19">
        <f t="shared" si="1"/>
        <v>2.9</v>
      </c>
      <c r="C13" s="18">
        <f t="shared" si="2"/>
        <v>3.1</v>
      </c>
      <c r="E13" s="40">
        <f t="array" ref="E13">INDEX('Aceite Virgen Extra'!$A$259:$ZP$285,MATCH($B13,'Aceite Virgen Extra'!$A$259:$A$285,0),MATCH(E$5,'Aceite Virgen Extra'!$A$259:$ZP$259,0))</f>
        <v>11.28</v>
      </c>
      <c r="F13" s="40">
        <f t="array" ref="F13">INDEX('Aceite Virgen Extra'!$A$259:$ZP$285,MATCH($B13,'Aceite Virgen Extra'!$A$259:$A$285,0),MATCH(F$5,'Aceite Virgen Extra'!$A$259:$ZP$259,0))</f>
        <v>8.6199999999999992</v>
      </c>
      <c r="G13" s="40">
        <f t="array" ref="G13">INDEX('Aceite Virgen Extra'!$A$259:$ZP$285,MATCH($B13,'Aceite Virgen Extra'!$A$259:$A$285,0),MATCH(G$5,'Aceite Virgen Extra'!$A$259:$ZP$259,0))</f>
        <v>3.09</v>
      </c>
      <c r="H13" s="40">
        <f t="array" ref="H13">INDEX('Aceite Virgen Extra'!$A$259:$ZP$285,MATCH($B13,'Aceite Virgen Extra'!$A$259:$A$285,0),MATCH(H$5,'Aceite Virgen Extra'!$A$259:$ZP$259,0))</f>
        <v>8.9</v>
      </c>
      <c r="I13" s="40">
        <f t="array" ref="I13">INDEX('Aceite Virgen Extra'!$A$259:$ZP$285,MATCH($B13,'Aceite Virgen Extra'!$A$259:$A$285,0),MATCH(I$5,'Aceite Virgen Extra'!$A$259:$ZP$259,0))</f>
        <v>7.8500000000000005</v>
      </c>
      <c r="J13" s="40">
        <f t="array" ref="J13">INDEX('Aceite Virgen Extra'!$A$259:$ZP$285,MATCH($B13,'Aceite Virgen Extra'!$A$259:$A$285,0),MATCH(J$5,'Aceite Virgen Extra'!$A$259:$ZP$259,0))</f>
        <v>9.2700000000000014</v>
      </c>
      <c r="K13" s="40">
        <f t="array" ref="K13">INDEX('Aceite Virgen Extra'!$A$259:$ZP$285,MATCH($B13,'Aceite Virgen Extra'!$A$259:$A$285,0),MATCH(K$5,'Aceite Virgen Extra'!$A$259:$ZP$259,0))</f>
        <v>7.09</v>
      </c>
      <c r="L13" s="40">
        <f t="array" ref="L13">INDEX('Aceite Virgen Extra'!$A$259:$ZP$285,MATCH($B13,'Aceite Virgen Extra'!$A$259:$A$285,0),MATCH(L$5,'Aceite Virgen Extra'!$A$259:$ZP$259,0))</f>
        <v>5.2299999999999995</v>
      </c>
      <c r="M13" s="40">
        <f t="array" ref="M13">INDEX('Aceite Virgen Extra'!$A$259:$ZP$285,MATCH($B13,'Aceite Virgen Extra'!$A$259:$A$285,0),MATCH(M$5,'Aceite Virgen Extra'!$A$259:$ZP$259,0))</f>
        <v>10.11</v>
      </c>
      <c r="N13" s="40">
        <f t="array" ref="N13">INDEX('Aceite Virgen Extra'!$A$259:$ZP$285,MATCH($B13,'Aceite Virgen Extra'!$A$259:$A$285,0),MATCH(N$5,'Aceite Virgen Extra'!$A$259:$ZP$259,0))</f>
        <v>7.3599999999999994</v>
      </c>
      <c r="O13" s="40">
        <f t="array" ref="O13">INDEX('Aceite Virgen Extra'!$A$259:$ZP$285,MATCH($B13,'Aceite Virgen Extra'!$A$259:$A$285,0),MATCH(O$5,'Aceite Virgen Extra'!$A$259:$ZP$259,0))</f>
        <v>8.0500000000000007</v>
      </c>
      <c r="P13" s="40">
        <f t="array" ref="P13">INDEX('Aceite Virgen Extra'!$A$259:$ZP$285,MATCH($B13,'Aceite Virgen Extra'!$A$259:$A$285,0),MATCH(P$5,'Aceite Virgen Extra'!$A$259:$ZP$259,0))</f>
        <v>9.33</v>
      </c>
    </row>
    <row r="14" spans="2:17" x14ac:dyDescent="0.3">
      <c r="B14" s="19">
        <f t="shared" si="1"/>
        <v>3.1</v>
      </c>
      <c r="C14" s="18">
        <f t="shared" si="2"/>
        <v>3.3</v>
      </c>
      <c r="E14" s="40">
        <f t="array" ref="E14">INDEX('Aceite Virgen Extra'!$A$259:$ZP$285,MATCH($B14,'Aceite Virgen Extra'!$A$259:$A$285,0),MATCH(E$5,'Aceite Virgen Extra'!$A$259:$ZP$259,0))</f>
        <v>3.36</v>
      </c>
      <c r="F14" s="40">
        <f t="array" ref="F14">INDEX('Aceite Virgen Extra'!$A$259:$ZP$285,MATCH($B14,'Aceite Virgen Extra'!$A$259:$A$285,0),MATCH(F$5,'Aceite Virgen Extra'!$A$259:$ZP$259,0))</f>
        <v>3.93</v>
      </c>
      <c r="G14" s="40">
        <f t="array" ref="G14">INDEX('Aceite Virgen Extra'!$A$259:$ZP$285,MATCH($B14,'Aceite Virgen Extra'!$A$259:$A$285,0),MATCH(G$5,'Aceite Virgen Extra'!$A$259:$ZP$259,0))</f>
        <v>5.1099999999999994</v>
      </c>
      <c r="H14" s="40">
        <f t="array" ref="H14">INDEX('Aceite Virgen Extra'!$A$259:$ZP$285,MATCH($B14,'Aceite Virgen Extra'!$A$259:$A$285,0),MATCH(H$5,'Aceite Virgen Extra'!$A$259:$ZP$259,0))</f>
        <v>3.9199999999999995</v>
      </c>
      <c r="I14" s="40">
        <f t="array" ref="I14">INDEX('Aceite Virgen Extra'!$A$259:$ZP$285,MATCH($B14,'Aceite Virgen Extra'!$A$259:$A$285,0),MATCH(I$5,'Aceite Virgen Extra'!$A$259:$ZP$259,0))</f>
        <v>8.1</v>
      </c>
      <c r="J14" s="40">
        <f t="array" ref="J14">INDEX('Aceite Virgen Extra'!$A$259:$ZP$285,MATCH($B14,'Aceite Virgen Extra'!$A$259:$A$285,0),MATCH(J$5,'Aceite Virgen Extra'!$A$259:$ZP$259,0))</f>
        <v>11.750000000000002</v>
      </c>
      <c r="K14" s="40">
        <f t="array" ref="K14">INDEX('Aceite Virgen Extra'!$A$259:$ZP$285,MATCH($B14,'Aceite Virgen Extra'!$A$259:$A$285,0),MATCH(K$5,'Aceite Virgen Extra'!$A$259:$ZP$259,0))</f>
        <v>14.04</v>
      </c>
      <c r="L14" s="40">
        <f t="array" ref="L14">INDEX('Aceite Virgen Extra'!$A$259:$ZP$285,MATCH($B14,'Aceite Virgen Extra'!$A$259:$A$285,0),MATCH(L$5,'Aceite Virgen Extra'!$A$259:$ZP$259,0))</f>
        <v>12.95</v>
      </c>
      <c r="M14" s="40">
        <f t="array" ref="M14">INDEX('Aceite Virgen Extra'!$A$259:$ZP$285,MATCH($B14,'Aceite Virgen Extra'!$A$259:$A$285,0),MATCH(M$5,'Aceite Virgen Extra'!$A$259:$ZP$259,0))</f>
        <v>10.55</v>
      </c>
      <c r="N14" s="40">
        <f t="array" ref="N14">INDEX('Aceite Virgen Extra'!$A$259:$ZP$285,MATCH($B14,'Aceite Virgen Extra'!$A$259:$A$285,0),MATCH(N$5,'Aceite Virgen Extra'!$A$259:$ZP$259,0))</f>
        <v>12.799999999999999</v>
      </c>
      <c r="O14" s="40">
        <f t="array" ref="O14">INDEX('Aceite Virgen Extra'!$A$259:$ZP$285,MATCH($B14,'Aceite Virgen Extra'!$A$259:$A$285,0),MATCH(O$5,'Aceite Virgen Extra'!$A$259:$ZP$259,0))</f>
        <v>12.990000000000002</v>
      </c>
      <c r="P14" s="40">
        <f t="array" ref="P14">INDEX('Aceite Virgen Extra'!$A$259:$ZP$285,MATCH($B14,'Aceite Virgen Extra'!$A$259:$A$285,0),MATCH(P$5,'Aceite Virgen Extra'!$A$259:$ZP$259,0))</f>
        <v>13.62</v>
      </c>
    </row>
    <row r="15" spans="2:17" x14ac:dyDescent="0.3">
      <c r="B15" s="19">
        <f t="shared" si="1"/>
        <v>3.3</v>
      </c>
      <c r="C15" s="18">
        <f t="shared" si="2"/>
        <v>3.5</v>
      </c>
      <c r="E15" s="40">
        <f t="array" ref="E15">INDEX('Aceite Virgen Extra'!$A$259:$ZP$285,MATCH($B15,'Aceite Virgen Extra'!$A$259:$A$285,0),MATCH(E$5,'Aceite Virgen Extra'!$A$259:$ZP$259,0))</f>
        <v>14.51</v>
      </c>
      <c r="F15" s="40">
        <f t="array" ref="F15">INDEX('Aceite Virgen Extra'!$A$259:$ZP$285,MATCH($B15,'Aceite Virgen Extra'!$A$259:$A$285,0),MATCH(F$5,'Aceite Virgen Extra'!$A$259:$ZP$259,0))</f>
        <v>11.530000000000001</v>
      </c>
      <c r="G15" s="40">
        <f t="array" ref="G15">INDEX('Aceite Virgen Extra'!$A$259:$ZP$285,MATCH($B15,'Aceite Virgen Extra'!$A$259:$A$285,0),MATCH(G$5,'Aceite Virgen Extra'!$A$259:$ZP$259,0))</f>
        <v>11.68</v>
      </c>
      <c r="H15" s="40">
        <f t="array" ref="H15">INDEX('Aceite Virgen Extra'!$A$259:$ZP$285,MATCH($B15,'Aceite Virgen Extra'!$A$259:$A$285,0),MATCH(H$5,'Aceite Virgen Extra'!$A$259:$ZP$259,0))</f>
        <v>10.229999999999999</v>
      </c>
      <c r="I15" s="40">
        <f t="array" ref="I15">INDEX('Aceite Virgen Extra'!$A$259:$ZP$285,MATCH($B15,'Aceite Virgen Extra'!$A$259:$A$285,0),MATCH(I$5,'Aceite Virgen Extra'!$A$259:$ZP$259,0))</f>
        <v>4.3099999999999996</v>
      </c>
      <c r="J15" s="40">
        <f t="array" ref="J15">INDEX('Aceite Virgen Extra'!$A$259:$ZP$285,MATCH($B15,'Aceite Virgen Extra'!$A$259:$A$285,0),MATCH(J$5,'Aceite Virgen Extra'!$A$259:$ZP$259,0))</f>
        <v>4.82</v>
      </c>
      <c r="K15" s="40">
        <f t="array" ref="K15">INDEX('Aceite Virgen Extra'!$A$259:$ZP$285,MATCH($B15,'Aceite Virgen Extra'!$A$259:$A$285,0),MATCH(K$5,'Aceite Virgen Extra'!$A$259:$ZP$259,0))</f>
        <v>3.2</v>
      </c>
      <c r="L15" s="40">
        <f t="array" ref="L15">INDEX('Aceite Virgen Extra'!$A$259:$ZP$285,MATCH($B15,'Aceite Virgen Extra'!$A$259:$A$285,0),MATCH(L$5,'Aceite Virgen Extra'!$A$259:$ZP$259,0))</f>
        <v>5.6899999999999995</v>
      </c>
      <c r="M15" s="40">
        <f t="array" ref="M15">INDEX('Aceite Virgen Extra'!$A$259:$ZP$285,MATCH($B15,'Aceite Virgen Extra'!$A$259:$A$285,0),MATCH(M$5,'Aceite Virgen Extra'!$A$259:$ZP$259,0))</f>
        <v>6.99</v>
      </c>
      <c r="N15" s="40">
        <f t="array" ref="N15">INDEX('Aceite Virgen Extra'!$A$259:$ZP$285,MATCH($B15,'Aceite Virgen Extra'!$A$259:$A$285,0),MATCH(N$5,'Aceite Virgen Extra'!$A$259:$ZP$259,0))</f>
        <v>7.1099999999999994</v>
      </c>
      <c r="O15" s="40">
        <f t="array" ref="O15">INDEX('Aceite Virgen Extra'!$A$259:$ZP$285,MATCH($B15,'Aceite Virgen Extra'!$A$259:$A$285,0),MATCH(O$5,'Aceite Virgen Extra'!$A$259:$ZP$259,0))</f>
        <v>6.08</v>
      </c>
      <c r="P15" s="40">
        <f t="array" ref="P15">INDEX('Aceite Virgen Extra'!$A$259:$ZP$285,MATCH($B15,'Aceite Virgen Extra'!$A$259:$A$285,0),MATCH(P$5,'Aceite Virgen Extra'!$A$259:$ZP$259,0))</f>
        <v>6.9399999999999995</v>
      </c>
    </row>
    <row r="16" spans="2:17" x14ac:dyDescent="0.3">
      <c r="B16" s="19">
        <f t="shared" si="1"/>
        <v>3.5</v>
      </c>
      <c r="C16" s="18">
        <f t="shared" si="2"/>
        <v>3.7</v>
      </c>
      <c r="E16" s="40">
        <f t="array" ref="E16">INDEX('Aceite Virgen Extra'!$A$259:$ZP$285,MATCH($B16,'Aceite Virgen Extra'!$A$259:$A$285,0),MATCH(E$5,'Aceite Virgen Extra'!$A$259:$ZP$259,0))</f>
        <v>21.619999999999997</v>
      </c>
      <c r="F16" s="40">
        <f t="array" ref="F16">INDEX('Aceite Virgen Extra'!$A$259:$ZP$285,MATCH($B16,'Aceite Virgen Extra'!$A$259:$A$285,0),MATCH(F$5,'Aceite Virgen Extra'!$A$259:$ZP$259,0))</f>
        <v>19.120000000000005</v>
      </c>
      <c r="G16" s="40">
        <f t="array" ref="G16">INDEX('Aceite Virgen Extra'!$A$259:$ZP$285,MATCH($B16,'Aceite Virgen Extra'!$A$259:$A$285,0),MATCH(G$5,'Aceite Virgen Extra'!$A$259:$ZP$259,0))</f>
        <v>22.680000000000003</v>
      </c>
      <c r="H16" s="40">
        <f t="array" ref="H16">INDEX('Aceite Virgen Extra'!$A$259:$ZP$285,MATCH($B16,'Aceite Virgen Extra'!$A$259:$A$285,0),MATCH(H$5,'Aceite Virgen Extra'!$A$259:$ZP$259,0))</f>
        <v>19.23</v>
      </c>
      <c r="I16" s="40">
        <f t="array" ref="I16">INDEX('Aceite Virgen Extra'!$A$259:$ZP$285,MATCH($B16,'Aceite Virgen Extra'!$A$259:$A$285,0),MATCH(I$5,'Aceite Virgen Extra'!$A$259:$ZP$259,0))</f>
        <v>18.3</v>
      </c>
      <c r="J16" s="40">
        <f t="array" ref="J16">INDEX('Aceite Virgen Extra'!$A$259:$ZP$285,MATCH($B16,'Aceite Virgen Extra'!$A$259:$A$285,0),MATCH(J$5,'Aceite Virgen Extra'!$A$259:$ZP$259,0))</f>
        <v>15.71</v>
      </c>
      <c r="K16" s="40">
        <f t="array" ref="K16">INDEX('Aceite Virgen Extra'!$A$259:$ZP$285,MATCH($B16,'Aceite Virgen Extra'!$A$259:$A$285,0),MATCH(K$5,'Aceite Virgen Extra'!$A$259:$ZP$259,0))</f>
        <v>13.799999999999999</v>
      </c>
      <c r="L16" s="40">
        <f t="array" ref="L16">INDEX('Aceite Virgen Extra'!$A$259:$ZP$285,MATCH($B16,'Aceite Virgen Extra'!$A$259:$A$285,0),MATCH(L$5,'Aceite Virgen Extra'!$A$259:$ZP$259,0))</f>
        <v>11.610000000000001</v>
      </c>
      <c r="M16" s="40">
        <f t="array" ref="M16">INDEX('Aceite Virgen Extra'!$A$259:$ZP$285,MATCH($B16,'Aceite Virgen Extra'!$A$259:$A$285,0),MATCH(M$5,'Aceite Virgen Extra'!$A$259:$ZP$259,0))</f>
        <v>11.499999999999998</v>
      </c>
      <c r="N16" s="40">
        <f t="array" ref="N16">INDEX('Aceite Virgen Extra'!$A$259:$ZP$285,MATCH($B16,'Aceite Virgen Extra'!$A$259:$A$285,0),MATCH(N$5,'Aceite Virgen Extra'!$A$259:$ZP$259,0))</f>
        <v>13.29</v>
      </c>
      <c r="O16" s="40">
        <f t="array" ref="O16">INDEX('Aceite Virgen Extra'!$A$259:$ZP$285,MATCH($B16,'Aceite Virgen Extra'!$A$259:$A$285,0),MATCH(O$5,'Aceite Virgen Extra'!$A$259:$ZP$259,0))</f>
        <v>16.07</v>
      </c>
      <c r="P16" s="40">
        <f t="array" ref="P16">INDEX('Aceite Virgen Extra'!$A$259:$ZP$285,MATCH($B16,'Aceite Virgen Extra'!$A$259:$A$285,0),MATCH(P$5,'Aceite Virgen Extra'!$A$259:$ZP$259,0))</f>
        <v>13.52</v>
      </c>
    </row>
    <row r="17" spans="2:16" x14ac:dyDescent="0.3">
      <c r="B17" s="19">
        <f t="shared" si="1"/>
        <v>3.7</v>
      </c>
      <c r="C17" s="18">
        <f t="shared" si="2"/>
        <v>3.9</v>
      </c>
      <c r="E17" s="40">
        <f t="array" ref="E17">INDEX('Aceite Virgen Extra'!$A$259:$ZP$285,MATCH($B17,'Aceite Virgen Extra'!$A$259:$A$285,0),MATCH(E$5,'Aceite Virgen Extra'!$A$259:$ZP$259,0))</f>
        <v>1.22</v>
      </c>
      <c r="F17" s="40">
        <f t="array" ref="F17">INDEX('Aceite Virgen Extra'!$A$259:$ZP$285,MATCH($B17,'Aceite Virgen Extra'!$A$259:$A$285,0),MATCH(F$5,'Aceite Virgen Extra'!$A$259:$ZP$259,0))</f>
        <v>1.1299999999999999</v>
      </c>
      <c r="G17" s="40">
        <f t="array" ref="G17">INDEX('Aceite Virgen Extra'!$A$259:$ZP$285,MATCH($B17,'Aceite Virgen Extra'!$A$259:$A$285,0),MATCH(G$5,'Aceite Virgen Extra'!$A$259:$ZP$259,0))</f>
        <v>2.0300000000000002</v>
      </c>
      <c r="H17" s="40">
        <f t="array" ref="H17">INDEX('Aceite Virgen Extra'!$A$259:$ZP$285,MATCH($B17,'Aceite Virgen Extra'!$A$259:$A$285,0),MATCH(H$5,'Aceite Virgen Extra'!$A$259:$ZP$259,0))</f>
        <v>2.3199999999999998</v>
      </c>
      <c r="I17" s="40">
        <f t="array" ref="I17">INDEX('Aceite Virgen Extra'!$A$259:$ZP$285,MATCH($B17,'Aceite Virgen Extra'!$A$259:$A$285,0),MATCH(I$5,'Aceite Virgen Extra'!$A$259:$ZP$259,0))</f>
        <v>3.6799999999999997</v>
      </c>
      <c r="J17" s="40">
        <f t="array" ref="J17">INDEX('Aceite Virgen Extra'!$A$259:$ZP$285,MATCH($B17,'Aceite Virgen Extra'!$A$259:$A$285,0),MATCH(J$5,'Aceite Virgen Extra'!$A$259:$ZP$259,0))</f>
        <v>3.0600000000000005</v>
      </c>
      <c r="K17" s="40">
        <f t="array" ref="K17">INDEX('Aceite Virgen Extra'!$A$259:$ZP$285,MATCH($B17,'Aceite Virgen Extra'!$A$259:$A$285,0),MATCH(K$5,'Aceite Virgen Extra'!$A$259:$ZP$259,0))</f>
        <v>1.93</v>
      </c>
      <c r="L17" s="40">
        <f t="array" ref="L17">INDEX('Aceite Virgen Extra'!$A$259:$ZP$285,MATCH($B17,'Aceite Virgen Extra'!$A$259:$A$285,0),MATCH(L$5,'Aceite Virgen Extra'!$A$259:$ZP$259,0))</f>
        <v>2.0300000000000002</v>
      </c>
      <c r="M17" s="40">
        <f t="array" ref="M17">INDEX('Aceite Virgen Extra'!$A$259:$ZP$285,MATCH($B17,'Aceite Virgen Extra'!$A$259:$A$285,0),MATCH(M$5,'Aceite Virgen Extra'!$A$259:$ZP$259,0))</f>
        <v>1.8199999999999998</v>
      </c>
      <c r="N17" s="40">
        <f t="array" ref="N17">INDEX('Aceite Virgen Extra'!$A$259:$ZP$285,MATCH($B17,'Aceite Virgen Extra'!$A$259:$A$285,0),MATCH(N$5,'Aceite Virgen Extra'!$A$259:$ZP$259,0))</f>
        <v>2.1</v>
      </c>
      <c r="O17" s="40">
        <f t="array" ref="O17">INDEX('Aceite Virgen Extra'!$A$259:$ZP$285,MATCH($B17,'Aceite Virgen Extra'!$A$259:$A$285,0),MATCH(O$5,'Aceite Virgen Extra'!$A$259:$ZP$259,0))</f>
        <v>2.68</v>
      </c>
      <c r="P17" s="40">
        <f t="array" ref="P17">INDEX('Aceite Virgen Extra'!$A$259:$ZP$285,MATCH($B17,'Aceite Virgen Extra'!$A$259:$A$285,0),MATCH(P$5,'Aceite Virgen Extra'!$A$259:$ZP$259,0))</f>
        <v>1.85</v>
      </c>
    </row>
    <row r="18" spans="2:16" x14ac:dyDescent="0.3">
      <c r="B18" s="19">
        <f t="shared" si="1"/>
        <v>3.9</v>
      </c>
      <c r="C18" s="18">
        <f t="shared" si="2"/>
        <v>4.0999999999999996</v>
      </c>
      <c r="E18" s="40">
        <f t="array" ref="E18">INDEX('Aceite Virgen Extra'!$A$259:$ZP$285,MATCH($B18,'Aceite Virgen Extra'!$A$259:$A$285,0),MATCH(E$5,'Aceite Virgen Extra'!$A$259:$ZP$259,0))</f>
        <v>1.92</v>
      </c>
      <c r="F18" s="40">
        <f t="array" ref="F18">INDEX('Aceite Virgen Extra'!$A$259:$ZP$285,MATCH($B18,'Aceite Virgen Extra'!$A$259:$A$285,0),MATCH(F$5,'Aceite Virgen Extra'!$A$259:$ZP$259,0))</f>
        <v>3.2800000000000002</v>
      </c>
      <c r="G18" s="40">
        <f t="array" ref="G18">INDEX('Aceite Virgen Extra'!$A$259:$ZP$285,MATCH($B18,'Aceite Virgen Extra'!$A$259:$A$285,0),MATCH(G$5,'Aceite Virgen Extra'!$A$259:$ZP$259,0))</f>
        <v>4.7299999999999995</v>
      </c>
      <c r="H18" s="40">
        <f t="array" ref="H18">INDEX('Aceite Virgen Extra'!$A$259:$ZP$285,MATCH($B18,'Aceite Virgen Extra'!$A$259:$A$285,0),MATCH(H$5,'Aceite Virgen Extra'!$A$259:$ZP$259,0))</f>
        <v>3.3</v>
      </c>
      <c r="I18" s="40">
        <f t="array" ref="I18">INDEX('Aceite Virgen Extra'!$A$259:$ZP$285,MATCH($B18,'Aceite Virgen Extra'!$A$259:$A$285,0),MATCH(I$5,'Aceite Virgen Extra'!$A$259:$ZP$259,0))</f>
        <v>3.9099999999999997</v>
      </c>
      <c r="J18" s="40">
        <f t="array" ref="J18">INDEX('Aceite Virgen Extra'!$A$259:$ZP$285,MATCH($B18,'Aceite Virgen Extra'!$A$259:$A$285,0),MATCH(J$5,'Aceite Virgen Extra'!$A$259:$ZP$259,0))</f>
        <v>4.88</v>
      </c>
      <c r="K18" s="40">
        <f t="array" ref="K18">INDEX('Aceite Virgen Extra'!$A$259:$ZP$285,MATCH($B18,'Aceite Virgen Extra'!$A$259:$A$285,0),MATCH(K$5,'Aceite Virgen Extra'!$A$259:$ZP$259,0))</f>
        <v>3.66</v>
      </c>
      <c r="L18" s="40">
        <f t="array" ref="L18">INDEX('Aceite Virgen Extra'!$A$259:$ZP$285,MATCH($B18,'Aceite Virgen Extra'!$A$259:$A$285,0),MATCH(L$5,'Aceite Virgen Extra'!$A$259:$ZP$259,0))</f>
        <v>5.15</v>
      </c>
      <c r="M18" s="40">
        <f t="array" ref="M18">INDEX('Aceite Virgen Extra'!$A$259:$ZP$285,MATCH($B18,'Aceite Virgen Extra'!$A$259:$A$285,0),MATCH(M$5,'Aceite Virgen Extra'!$A$259:$ZP$259,0))</f>
        <v>4.3</v>
      </c>
      <c r="N18" s="40">
        <f t="array" ref="N18">INDEX('Aceite Virgen Extra'!$A$259:$ZP$285,MATCH($B18,'Aceite Virgen Extra'!$A$259:$A$285,0),MATCH(N$5,'Aceite Virgen Extra'!$A$259:$ZP$259,0))</f>
        <v>3.95</v>
      </c>
      <c r="O18" s="40">
        <f t="array" ref="O18">INDEX('Aceite Virgen Extra'!$A$259:$ZP$285,MATCH($B18,'Aceite Virgen Extra'!$A$259:$A$285,0),MATCH(O$5,'Aceite Virgen Extra'!$A$259:$ZP$259,0))</f>
        <v>3.98</v>
      </c>
      <c r="P18" s="40">
        <f t="array" ref="P18">INDEX('Aceite Virgen Extra'!$A$259:$ZP$285,MATCH($B18,'Aceite Virgen Extra'!$A$259:$A$285,0),MATCH(P$5,'Aceite Virgen Extra'!$A$259:$ZP$259,0))</f>
        <v>3.5800000000000005</v>
      </c>
    </row>
    <row r="19" spans="2:16" x14ac:dyDescent="0.3">
      <c r="B19" s="19">
        <f t="shared" si="1"/>
        <v>4.0999999999999996</v>
      </c>
      <c r="C19" s="18">
        <f t="shared" si="2"/>
        <v>4.3</v>
      </c>
      <c r="E19" s="40">
        <f t="array" ref="E19">INDEX('Aceite Virgen Extra'!$A$259:$ZP$285,MATCH($B19,'Aceite Virgen Extra'!$A$259:$A$285,0),MATCH(E$5,'Aceite Virgen Extra'!$A$259:$ZP$259,0))</f>
        <v>1.71</v>
      </c>
      <c r="F19" s="40">
        <f t="array" ref="F19">INDEX('Aceite Virgen Extra'!$A$259:$ZP$285,MATCH($B19,'Aceite Virgen Extra'!$A$259:$A$285,0),MATCH(F$5,'Aceite Virgen Extra'!$A$259:$ZP$259,0))</f>
        <v>1.72</v>
      </c>
      <c r="G19" s="40">
        <f t="array" ref="G19">INDEX('Aceite Virgen Extra'!$A$259:$ZP$285,MATCH($B19,'Aceite Virgen Extra'!$A$259:$A$285,0),MATCH(G$5,'Aceite Virgen Extra'!$A$259:$ZP$259,0))</f>
        <v>1.35</v>
      </c>
      <c r="H19" s="40">
        <f t="array" ref="H19">INDEX('Aceite Virgen Extra'!$A$259:$ZP$285,MATCH($B19,'Aceite Virgen Extra'!$A$259:$A$285,0),MATCH(H$5,'Aceite Virgen Extra'!$A$259:$ZP$259,0))</f>
        <v>0.98</v>
      </c>
      <c r="I19" s="40">
        <f t="array" ref="I19">INDEX('Aceite Virgen Extra'!$A$259:$ZP$285,MATCH($B19,'Aceite Virgen Extra'!$A$259:$A$285,0),MATCH(I$5,'Aceite Virgen Extra'!$A$259:$ZP$259,0))</f>
        <v>1.0100000000000002</v>
      </c>
      <c r="J19" s="40">
        <f t="array" ref="J19">INDEX('Aceite Virgen Extra'!$A$259:$ZP$285,MATCH($B19,'Aceite Virgen Extra'!$A$259:$A$285,0),MATCH(J$5,'Aceite Virgen Extra'!$A$259:$ZP$259,0))</f>
        <v>2.9399999999999995</v>
      </c>
      <c r="K19" s="40">
        <f t="array" ref="K19">INDEX('Aceite Virgen Extra'!$A$259:$ZP$285,MATCH($B19,'Aceite Virgen Extra'!$A$259:$A$285,0),MATCH(K$5,'Aceite Virgen Extra'!$A$259:$ZP$259,0))</f>
        <v>2.02</v>
      </c>
      <c r="L19" s="40">
        <f t="array" ref="L19">INDEX('Aceite Virgen Extra'!$A$259:$ZP$285,MATCH($B19,'Aceite Virgen Extra'!$A$259:$A$285,0),MATCH(L$5,'Aceite Virgen Extra'!$A$259:$ZP$259,0))</f>
        <v>4.84</v>
      </c>
      <c r="M19" s="40">
        <f t="array" ref="M19">INDEX('Aceite Virgen Extra'!$A$259:$ZP$285,MATCH($B19,'Aceite Virgen Extra'!$A$259:$A$285,0),MATCH(M$5,'Aceite Virgen Extra'!$A$259:$ZP$259,0))</f>
        <v>2.15</v>
      </c>
      <c r="N19" s="40">
        <f t="array" ref="N19">INDEX('Aceite Virgen Extra'!$A$259:$ZP$285,MATCH($B19,'Aceite Virgen Extra'!$A$259:$A$285,0),MATCH(N$5,'Aceite Virgen Extra'!$A$259:$ZP$259,0))</f>
        <v>2.99</v>
      </c>
      <c r="O19" s="40">
        <f t="array" ref="O19">INDEX('Aceite Virgen Extra'!$A$259:$ZP$285,MATCH($B19,'Aceite Virgen Extra'!$A$259:$A$285,0),MATCH(O$5,'Aceite Virgen Extra'!$A$259:$ZP$259,0))</f>
        <v>3.63</v>
      </c>
      <c r="P19" s="40">
        <f t="array" ref="P19">INDEX('Aceite Virgen Extra'!$A$259:$ZP$285,MATCH($B19,'Aceite Virgen Extra'!$A$259:$A$285,0),MATCH(P$5,'Aceite Virgen Extra'!$A$259:$ZP$259,0))</f>
        <v>2.69</v>
      </c>
    </row>
    <row r="20" spans="2:16" x14ac:dyDescent="0.3">
      <c r="B20" s="19">
        <f t="shared" si="1"/>
        <v>4.3</v>
      </c>
      <c r="C20" s="18">
        <f t="shared" si="2"/>
        <v>4.5</v>
      </c>
      <c r="E20" s="40">
        <f t="array" ref="E20">INDEX('Aceite Virgen Extra'!$A$259:$ZP$285,MATCH($B20,'Aceite Virgen Extra'!$A$259:$A$285,0),MATCH(E$5,'Aceite Virgen Extra'!$A$259:$ZP$259,0))</f>
        <v>6.45</v>
      </c>
      <c r="F20" s="40">
        <f t="array" ref="F20">INDEX('Aceite Virgen Extra'!$A$259:$ZP$285,MATCH($B20,'Aceite Virgen Extra'!$A$259:$A$285,0),MATCH(F$5,'Aceite Virgen Extra'!$A$259:$ZP$259,0))</f>
        <v>8.1900000000000013</v>
      </c>
      <c r="G20" s="40">
        <f t="array" ref="G20">INDEX('Aceite Virgen Extra'!$A$259:$ZP$285,MATCH($B20,'Aceite Virgen Extra'!$A$259:$A$285,0),MATCH(G$5,'Aceite Virgen Extra'!$A$259:$ZP$259,0))</f>
        <v>5.18</v>
      </c>
      <c r="H20" s="40">
        <f t="array" ref="H20">INDEX('Aceite Virgen Extra'!$A$259:$ZP$285,MATCH($B20,'Aceite Virgen Extra'!$A$259:$A$285,0),MATCH(H$5,'Aceite Virgen Extra'!$A$259:$ZP$259,0))</f>
        <v>3.88</v>
      </c>
      <c r="I20" s="40">
        <f t="array" ref="I20">INDEX('Aceite Virgen Extra'!$A$259:$ZP$285,MATCH($B20,'Aceite Virgen Extra'!$A$259:$A$285,0),MATCH(I$5,'Aceite Virgen Extra'!$A$259:$ZP$259,0))</f>
        <v>4.5999999999999996</v>
      </c>
      <c r="J20" s="40">
        <f t="array" ref="J20">INDEX('Aceite Virgen Extra'!$A$259:$ZP$285,MATCH($B20,'Aceite Virgen Extra'!$A$259:$A$285,0),MATCH(J$5,'Aceite Virgen Extra'!$A$259:$ZP$259,0))</f>
        <v>4.8</v>
      </c>
      <c r="K20" s="40">
        <f t="array" ref="K20">INDEX('Aceite Virgen Extra'!$A$259:$ZP$285,MATCH($B20,'Aceite Virgen Extra'!$A$259:$A$285,0),MATCH(K$5,'Aceite Virgen Extra'!$A$259:$ZP$259,0))</f>
        <v>4.8000000000000007</v>
      </c>
      <c r="L20" s="40">
        <f t="array" ref="L20">INDEX('Aceite Virgen Extra'!$A$259:$ZP$285,MATCH($B20,'Aceite Virgen Extra'!$A$259:$A$285,0),MATCH(L$5,'Aceite Virgen Extra'!$A$259:$ZP$259,0))</f>
        <v>4.3499999999999996</v>
      </c>
      <c r="M20" s="40">
        <f t="array" ref="M20">INDEX('Aceite Virgen Extra'!$A$259:$ZP$285,MATCH($B20,'Aceite Virgen Extra'!$A$259:$A$285,0),MATCH(M$5,'Aceite Virgen Extra'!$A$259:$ZP$259,0))</f>
        <v>7.42</v>
      </c>
      <c r="N20" s="40">
        <f t="array" ref="N20">INDEX('Aceite Virgen Extra'!$A$259:$ZP$285,MATCH($B20,'Aceite Virgen Extra'!$A$259:$A$285,0),MATCH(N$5,'Aceite Virgen Extra'!$A$259:$ZP$259,0))</f>
        <v>5.64</v>
      </c>
      <c r="O20" s="40">
        <f t="array" ref="O20">INDEX('Aceite Virgen Extra'!$A$259:$ZP$285,MATCH($B20,'Aceite Virgen Extra'!$A$259:$A$285,0),MATCH(O$5,'Aceite Virgen Extra'!$A$259:$ZP$259,0))</f>
        <v>6.83</v>
      </c>
      <c r="P20" s="40">
        <f t="array" ref="P20">INDEX('Aceite Virgen Extra'!$A$259:$ZP$285,MATCH($B20,'Aceite Virgen Extra'!$A$259:$A$285,0),MATCH(P$5,'Aceite Virgen Extra'!$A$259:$ZP$259,0))</f>
        <v>5.9499999999999993</v>
      </c>
    </row>
    <row r="21" spans="2:16" x14ac:dyDescent="0.3">
      <c r="B21" s="19">
        <f t="shared" si="1"/>
        <v>4.5</v>
      </c>
      <c r="C21" s="18">
        <f t="shared" si="2"/>
        <v>4.7</v>
      </c>
      <c r="E21" s="40">
        <f t="array" ref="E21">INDEX('Aceite Virgen Extra'!$A$259:$ZP$285,MATCH($B21,'Aceite Virgen Extra'!$A$259:$A$285,0),MATCH(E$5,'Aceite Virgen Extra'!$A$259:$ZP$259,0))</f>
        <v>1.3900000000000001</v>
      </c>
      <c r="F21" s="40">
        <f t="array" ref="F21">INDEX('Aceite Virgen Extra'!$A$259:$ZP$285,MATCH($B21,'Aceite Virgen Extra'!$A$259:$A$285,0),MATCH(F$5,'Aceite Virgen Extra'!$A$259:$ZP$259,0))</f>
        <v>1.54</v>
      </c>
      <c r="G21" s="40">
        <f t="array" ref="G21">INDEX('Aceite Virgen Extra'!$A$259:$ZP$285,MATCH($B21,'Aceite Virgen Extra'!$A$259:$A$285,0),MATCH(G$5,'Aceite Virgen Extra'!$A$259:$ZP$259,0))</f>
        <v>0.85</v>
      </c>
      <c r="H21" s="40">
        <f t="array" ref="H21">INDEX('Aceite Virgen Extra'!$A$259:$ZP$285,MATCH($B21,'Aceite Virgen Extra'!$A$259:$A$285,0),MATCH(H$5,'Aceite Virgen Extra'!$A$259:$ZP$259,0))</f>
        <v>0.76</v>
      </c>
      <c r="I21" s="40">
        <f t="array" ref="I21">INDEX('Aceite Virgen Extra'!$A$259:$ZP$285,MATCH($B21,'Aceite Virgen Extra'!$A$259:$A$285,0),MATCH(I$5,'Aceite Virgen Extra'!$A$259:$ZP$259,0))</f>
        <v>1.5099999999999998</v>
      </c>
      <c r="J21" s="40">
        <f t="array" ref="J21">INDEX('Aceite Virgen Extra'!$A$259:$ZP$285,MATCH($B21,'Aceite Virgen Extra'!$A$259:$A$285,0),MATCH(J$5,'Aceite Virgen Extra'!$A$259:$ZP$259,0))</f>
        <v>1.72</v>
      </c>
      <c r="K21" s="40">
        <f t="array" ref="K21">INDEX('Aceite Virgen Extra'!$A$259:$ZP$285,MATCH($B21,'Aceite Virgen Extra'!$A$259:$A$285,0),MATCH(K$5,'Aceite Virgen Extra'!$A$259:$ZP$259,0))</f>
        <v>2.2000000000000002</v>
      </c>
      <c r="L21" s="40">
        <f t="array" ref="L21">INDEX('Aceite Virgen Extra'!$A$259:$ZP$285,MATCH($B21,'Aceite Virgen Extra'!$A$259:$A$285,0),MATCH(L$5,'Aceite Virgen Extra'!$A$259:$ZP$259,0))</f>
        <v>1.1600000000000001</v>
      </c>
      <c r="M21" s="40">
        <f t="array" ref="M21">INDEX('Aceite Virgen Extra'!$A$259:$ZP$285,MATCH($B21,'Aceite Virgen Extra'!$A$259:$A$285,0),MATCH(M$5,'Aceite Virgen Extra'!$A$259:$ZP$259,0))</f>
        <v>3.25</v>
      </c>
      <c r="N21" s="40">
        <f t="array" ref="N21">INDEX('Aceite Virgen Extra'!$A$259:$ZP$285,MATCH($B21,'Aceite Virgen Extra'!$A$259:$A$285,0),MATCH(N$5,'Aceite Virgen Extra'!$A$259:$ZP$259,0))</f>
        <v>1.06</v>
      </c>
      <c r="O21" s="40">
        <f t="array" ref="O21">INDEX('Aceite Virgen Extra'!$A$259:$ZP$285,MATCH($B21,'Aceite Virgen Extra'!$A$259:$A$285,0),MATCH(O$5,'Aceite Virgen Extra'!$A$259:$ZP$259,0))</f>
        <v>0.79</v>
      </c>
      <c r="P21" s="40">
        <f t="array" ref="P21">INDEX('Aceite Virgen Extra'!$A$259:$ZP$285,MATCH($B21,'Aceite Virgen Extra'!$A$259:$A$285,0),MATCH(P$5,'Aceite Virgen Extra'!$A$259:$ZP$259,0))</f>
        <v>0.62999999999999989</v>
      </c>
    </row>
    <row r="22" spans="2:16" x14ac:dyDescent="0.3">
      <c r="B22" s="19">
        <f t="shared" si="1"/>
        <v>4.7</v>
      </c>
      <c r="C22" s="18">
        <f t="shared" si="2"/>
        <v>4.9000000000000004</v>
      </c>
      <c r="E22" s="40">
        <f t="array" ref="E22">INDEX('Aceite Virgen Extra'!$A$259:$ZP$285,MATCH($B22,'Aceite Virgen Extra'!$A$259:$A$285,0),MATCH(E$5,'Aceite Virgen Extra'!$A$259:$ZP$259,0))</f>
        <v>2.2200000000000002</v>
      </c>
      <c r="F22" s="40">
        <f t="array" ref="F22">INDEX('Aceite Virgen Extra'!$A$259:$ZP$285,MATCH($B22,'Aceite Virgen Extra'!$A$259:$A$285,0),MATCH(F$5,'Aceite Virgen Extra'!$A$259:$ZP$259,0))</f>
        <v>1.98</v>
      </c>
      <c r="G22" s="40">
        <f t="array" ref="G22">INDEX('Aceite Virgen Extra'!$A$259:$ZP$285,MATCH($B22,'Aceite Virgen Extra'!$A$259:$A$285,0),MATCH(G$5,'Aceite Virgen Extra'!$A$259:$ZP$259,0))</f>
        <v>4.75</v>
      </c>
      <c r="H22" s="40">
        <f t="array" ref="H22">INDEX('Aceite Virgen Extra'!$A$259:$ZP$285,MATCH($B22,'Aceite Virgen Extra'!$A$259:$A$285,0),MATCH(H$5,'Aceite Virgen Extra'!$A$259:$ZP$259,0))</f>
        <v>7.1499999999999995</v>
      </c>
      <c r="I22" s="40">
        <f t="array" ref="I22">INDEX('Aceite Virgen Extra'!$A$259:$ZP$285,MATCH($B22,'Aceite Virgen Extra'!$A$259:$A$285,0),MATCH(I$5,'Aceite Virgen Extra'!$A$259:$ZP$259,0))</f>
        <v>3.59</v>
      </c>
      <c r="J22" s="40">
        <f t="array" ref="J22">INDEX('Aceite Virgen Extra'!$A$259:$ZP$285,MATCH($B22,'Aceite Virgen Extra'!$A$259:$A$285,0),MATCH(J$5,'Aceite Virgen Extra'!$A$259:$ZP$259,0))</f>
        <v>3.53</v>
      </c>
      <c r="K22" s="40">
        <f t="array" ref="K22">INDEX('Aceite Virgen Extra'!$A$259:$ZP$285,MATCH($B22,'Aceite Virgen Extra'!$A$259:$A$285,0),MATCH(K$5,'Aceite Virgen Extra'!$A$259:$ZP$259,0))</f>
        <v>3.23</v>
      </c>
      <c r="L22" s="40">
        <f t="array" ref="L22">INDEX('Aceite Virgen Extra'!$A$259:$ZP$285,MATCH($B22,'Aceite Virgen Extra'!$A$259:$A$285,0),MATCH(L$5,'Aceite Virgen Extra'!$A$259:$ZP$259,0))</f>
        <v>3.2700000000000005</v>
      </c>
      <c r="M22" s="40">
        <f t="array" ref="M22">INDEX('Aceite Virgen Extra'!$A$259:$ZP$285,MATCH($B22,'Aceite Virgen Extra'!$A$259:$A$285,0),MATCH(M$5,'Aceite Virgen Extra'!$A$259:$ZP$259,0))</f>
        <v>3.2399999999999998</v>
      </c>
      <c r="N22" s="40">
        <f t="array" ref="N22">INDEX('Aceite Virgen Extra'!$A$259:$ZP$285,MATCH($B22,'Aceite Virgen Extra'!$A$259:$A$285,0),MATCH(N$5,'Aceite Virgen Extra'!$A$259:$ZP$259,0))</f>
        <v>3.45</v>
      </c>
      <c r="O22" s="40">
        <f t="array" ref="O22">INDEX('Aceite Virgen Extra'!$A$259:$ZP$285,MATCH($B22,'Aceite Virgen Extra'!$A$259:$A$285,0),MATCH(O$5,'Aceite Virgen Extra'!$A$259:$ZP$259,0))</f>
        <v>3.9</v>
      </c>
      <c r="P22" s="40">
        <f t="array" ref="P22">INDEX('Aceite Virgen Extra'!$A$259:$ZP$285,MATCH($B22,'Aceite Virgen Extra'!$A$259:$A$285,0),MATCH(P$5,'Aceite Virgen Extra'!$A$259:$ZP$259,0))</f>
        <v>4.4800000000000004</v>
      </c>
    </row>
    <row r="23" spans="2:16" x14ac:dyDescent="0.3">
      <c r="B23" s="19">
        <f t="shared" si="1"/>
        <v>4.9000000000000004</v>
      </c>
      <c r="C23" s="18">
        <f t="shared" si="2"/>
        <v>5.0999999999999996</v>
      </c>
      <c r="E23" s="40">
        <f t="array" ref="E23">INDEX('Aceite Virgen Extra'!$A$259:$ZP$285,MATCH($B23,'Aceite Virgen Extra'!$A$259:$A$285,0),MATCH(E$5,'Aceite Virgen Extra'!$A$259:$ZP$259,0))</f>
        <v>7.54</v>
      </c>
      <c r="F23" s="40">
        <f t="array" ref="F23">INDEX('Aceite Virgen Extra'!$A$259:$ZP$285,MATCH($B23,'Aceite Virgen Extra'!$A$259:$A$285,0),MATCH(F$5,'Aceite Virgen Extra'!$A$259:$ZP$259,0))</f>
        <v>11.93</v>
      </c>
      <c r="G23" s="40">
        <f t="array" ref="G23">INDEX('Aceite Virgen Extra'!$A$259:$ZP$285,MATCH($B23,'Aceite Virgen Extra'!$A$259:$A$285,0),MATCH(G$5,'Aceite Virgen Extra'!$A$259:$ZP$259,0))</f>
        <v>8.0299999999999994</v>
      </c>
      <c r="H23" s="40">
        <f t="array" ref="H23">INDEX('Aceite Virgen Extra'!$A$259:$ZP$285,MATCH($B23,'Aceite Virgen Extra'!$A$259:$A$285,0),MATCH(H$5,'Aceite Virgen Extra'!$A$259:$ZP$259,0))</f>
        <v>10.8</v>
      </c>
      <c r="I23" s="40">
        <f t="array" ref="I23">INDEX('Aceite Virgen Extra'!$A$259:$ZP$285,MATCH($B23,'Aceite Virgen Extra'!$A$259:$A$285,0),MATCH(I$5,'Aceite Virgen Extra'!$A$259:$ZP$259,0))</f>
        <v>16.279999999999998</v>
      </c>
      <c r="J23" s="40">
        <f t="array" ref="J23">INDEX('Aceite Virgen Extra'!$A$259:$ZP$285,MATCH($B23,'Aceite Virgen Extra'!$A$259:$A$285,0),MATCH(J$5,'Aceite Virgen Extra'!$A$259:$ZP$259,0))</f>
        <v>10.51</v>
      </c>
      <c r="K23" s="40">
        <f t="array" ref="K23">INDEX('Aceite Virgen Extra'!$A$259:$ZP$285,MATCH($B23,'Aceite Virgen Extra'!$A$259:$A$285,0),MATCH(K$5,'Aceite Virgen Extra'!$A$259:$ZP$259,0))</f>
        <v>6.46</v>
      </c>
      <c r="L23" s="40">
        <f t="array" ref="L23">INDEX('Aceite Virgen Extra'!$A$259:$ZP$285,MATCH($B23,'Aceite Virgen Extra'!$A$259:$A$285,0),MATCH(L$5,'Aceite Virgen Extra'!$A$259:$ZP$259,0))</f>
        <v>7.0299999999999994</v>
      </c>
      <c r="M23" s="40">
        <f t="array" ref="M23">INDEX('Aceite Virgen Extra'!$A$259:$ZP$285,MATCH($B23,'Aceite Virgen Extra'!$A$259:$A$285,0),MATCH(M$5,'Aceite Virgen Extra'!$A$259:$ZP$259,0))</f>
        <v>3.7600000000000002</v>
      </c>
      <c r="N23" s="40">
        <f t="array" ref="N23">INDEX('Aceite Virgen Extra'!$A$259:$ZP$285,MATCH($B23,'Aceite Virgen Extra'!$A$259:$A$285,0),MATCH(N$5,'Aceite Virgen Extra'!$A$259:$ZP$259,0))</f>
        <v>4.6100000000000003</v>
      </c>
      <c r="O23" s="40">
        <f t="array" ref="O23">INDEX('Aceite Virgen Extra'!$A$259:$ZP$285,MATCH($B23,'Aceite Virgen Extra'!$A$259:$A$285,0),MATCH(O$5,'Aceite Virgen Extra'!$A$259:$ZP$259,0))</f>
        <v>5.1100000000000003</v>
      </c>
      <c r="P23" s="40">
        <f t="array" ref="P23">INDEX('Aceite Virgen Extra'!$A$259:$ZP$285,MATCH($B23,'Aceite Virgen Extra'!$A$259:$A$285,0),MATCH(P$5,'Aceite Virgen Extra'!$A$259:$ZP$259,0))</f>
        <v>3.84</v>
      </c>
    </row>
    <row r="24" spans="2:16" x14ac:dyDescent="0.3">
      <c r="B24" s="19">
        <f t="shared" si="1"/>
        <v>5.0999999999999996</v>
      </c>
      <c r="C24" s="18">
        <f t="shared" si="2"/>
        <v>5.3</v>
      </c>
      <c r="E24" s="40">
        <f t="array" ref="E24">INDEX('Aceite Virgen Extra'!$A$259:$ZP$285,MATCH($B24,'Aceite Virgen Extra'!$A$259:$A$285,0),MATCH(E$5,'Aceite Virgen Extra'!$A$259:$ZP$259,0))</f>
        <v>6.33</v>
      </c>
      <c r="F24" s="40">
        <f t="array" ref="F24">INDEX('Aceite Virgen Extra'!$A$259:$ZP$285,MATCH($B24,'Aceite Virgen Extra'!$A$259:$A$285,0),MATCH(F$5,'Aceite Virgen Extra'!$A$259:$ZP$259,0))</f>
        <v>1.81</v>
      </c>
      <c r="G24" s="40">
        <f t="array" ref="G24">INDEX('Aceite Virgen Extra'!$A$259:$ZP$285,MATCH($B24,'Aceite Virgen Extra'!$A$259:$A$285,0),MATCH(G$5,'Aceite Virgen Extra'!$A$259:$ZP$259,0))</f>
        <v>3.37</v>
      </c>
      <c r="H24" s="40">
        <f t="array" ref="H24">INDEX('Aceite Virgen Extra'!$A$259:$ZP$285,MATCH($B24,'Aceite Virgen Extra'!$A$259:$A$285,0),MATCH(H$5,'Aceite Virgen Extra'!$A$259:$ZP$259,0))</f>
        <v>2.98</v>
      </c>
      <c r="I24" s="40">
        <f t="array" ref="I24">INDEX('Aceite Virgen Extra'!$A$259:$ZP$285,MATCH($B24,'Aceite Virgen Extra'!$A$259:$A$285,0),MATCH(I$5,'Aceite Virgen Extra'!$A$259:$ZP$259,0))</f>
        <v>0.87000000000000011</v>
      </c>
      <c r="J24" s="40">
        <f t="array" ref="J24">INDEX('Aceite Virgen Extra'!$A$259:$ZP$285,MATCH($B24,'Aceite Virgen Extra'!$A$259:$A$285,0),MATCH(J$5,'Aceite Virgen Extra'!$A$259:$ZP$259,0))</f>
        <v>1.5099999999999998</v>
      </c>
      <c r="K24" s="40">
        <f t="array" ref="K24">INDEX('Aceite Virgen Extra'!$A$259:$ZP$285,MATCH($B24,'Aceite Virgen Extra'!$A$259:$A$285,0),MATCH(K$5,'Aceite Virgen Extra'!$A$259:$ZP$259,0))</f>
        <v>1.1099999999999999</v>
      </c>
      <c r="L24" s="40">
        <f t="array" ref="L24">INDEX('Aceite Virgen Extra'!$A$259:$ZP$285,MATCH($B24,'Aceite Virgen Extra'!$A$259:$A$285,0),MATCH(L$5,'Aceite Virgen Extra'!$A$259:$ZP$259,0))</f>
        <v>0.57000000000000006</v>
      </c>
      <c r="M24" s="40">
        <f t="array" ref="M24">INDEX('Aceite Virgen Extra'!$A$259:$ZP$285,MATCH($B24,'Aceite Virgen Extra'!$A$259:$A$285,0),MATCH(M$5,'Aceite Virgen Extra'!$A$259:$ZP$259,0))</f>
        <v>0.66</v>
      </c>
      <c r="N24" s="40">
        <f t="array" ref="N24">INDEX('Aceite Virgen Extra'!$A$259:$ZP$285,MATCH($B24,'Aceite Virgen Extra'!$A$259:$A$285,0),MATCH(N$5,'Aceite Virgen Extra'!$A$259:$ZP$259,0))</f>
        <v>0.75</v>
      </c>
      <c r="O24" s="40">
        <f t="array" ref="O24">INDEX('Aceite Virgen Extra'!$A$259:$ZP$285,MATCH($B24,'Aceite Virgen Extra'!$A$259:$A$285,0),MATCH(O$5,'Aceite Virgen Extra'!$A$259:$ZP$259,0))</f>
        <v>0.82000000000000006</v>
      </c>
      <c r="P24" s="40">
        <f t="array" ref="P24">INDEX('Aceite Virgen Extra'!$A$259:$ZP$285,MATCH($B24,'Aceite Virgen Extra'!$A$259:$A$285,0),MATCH(P$5,'Aceite Virgen Extra'!$A$259:$ZP$259,0))</f>
        <v>0.67</v>
      </c>
    </row>
    <row r="25" spans="2:16" x14ac:dyDescent="0.3">
      <c r="B25" s="19">
        <f t="shared" si="1"/>
        <v>5.3</v>
      </c>
      <c r="C25" s="18">
        <f t="shared" si="2"/>
        <v>5.5</v>
      </c>
      <c r="E25" s="40">
        <f t="array" ref="E25">INDEX('Aceite Virgen Extra'!$A$259:$ZP$285,MATCH($B25,'Aceite Virgen Extra'!$A$259:$A$285,0),MATCH(E$5,'Aceite Virgen Extra'!$A$259:$ZP$259,0))</f>
        <v>1.8800000000000001</v>
      </c>
      <c r="F25" s="40">
        <f t="array" ref="F25">INDEX('Aceite Virgen Extra'!$A$259:$ZP$285,MATCH($B25,'Aceite Virgen Extra'!$A$259:$A$285,0),MATCH(F$5,'Aceite Virgen Extra'!$A$259:$ZP$259,0))</f>
        <v>0.78</v>
      </c>
      <c r="G25" s="40">
        <f t="array" ref="G25">INDEX('Aceite Virgen Extra'!$A$259:$ZP$285,MATCH($B25,'Aceite Virgen Extra'!$A$259:$A$285,0),MATCH(G$5,'Aceite Virgen Extra'!$A$259:$ZP$259,0))</f>
        <v>1.22</v>
      </c>
      <c r="H25" s="40">
        <f t="array" ref="H25">INDEX('Aceite Virgen Extra'!$A$259:$ZP$285,MATCH($B25,'Aceite Virgen Extra'!$A$259:$A$285,0),MATCH(H$5,'Aceite Virgen Extra'!$A$259:$ZP$259,0))</f>
        <v>0.9</v>
      </c>
      <c r="I25" s="40">
        <f t="array" ref="I25">INDEX('Aceite Virgen Extra'!$A$259:$ZP$285,MATCH($B25,'Aceite Virgen Extra'!$A$259:$A$285,0),MATCH(I$5,'Aceite Virgen Extra'!$A$259:$ZP$259,0))</f>
        <v>1.32</v>
      </c>
      <c r="J25" s="40">
        <f t="array" ref="J25">INDEX('Aceite Virgen Extra'!$A$259:$ZP$285,MATCH($B25,'Aceite Virgen Extra'!$A$259:$A$285,0),MATCH(J$5,'Aceite Virgen Extra'!$A$259:$ZP$259,0))</f>
        <v>2.16</v>
      </c>
      <c r="K25" s="40">
        <f t="array" ref="K25">INDEX('Aceite Virgen Extra'!$A$259:$ZP$285,MATCH($B25,'Aceite Virgen Extra'!$A$259:$A$285,0),MATCH(K$5,'Aceite Virgen Extra'!$A$259:$ZP$259,0))</f>
        <v>1.26</v>
      </c>
      <c r="L25" s="40">
        <f t="array" ref="L25">INDEX('Aceite Virgen Extra'!$A$259:$ZP$285,MATCH($B25,'Aceite Virgen Extra'!$A$259:$A$285,0),MATCH(L$5,'Aceite Virgen Extra'!$A$259:$ZP$259,0))</f>
        <v>1.17</v>
      </c>
      <c r="M25" s="40">
        <f t="array" ref="M25">INDEX('Aceite Virgen Extra'!$A$259:$ZP$285,MATCH($B25,'Aceite Virgen Extra'!$A$259:$A$285,0),MATCH(M$5,'Aceite Virgen Extra'!$A$259:$ZP$259,0))</f>
        <v>0.88</v>
      </c>
      <c r="N25" s="40">
        <f t="array" ref="N25">INDEX('Aceite Virgen Extra'!$A$259:$ZP$285,MATCH($B25,'Aceite Virgen Extra'!$A$259:$A$285,0),MATCH(N$5,'Aceite Virgen Extra'!$A$259:$ZP$259,0))</f>
        <v>0.98</v>
      </c>
      <c r="O25" s="40">
        <f t="array" ref="O25">INDEX('Aceite Virgen Extra'!$A$259:$ZP$285,MATCH($B25,'Aceite Virgen Extra'!$A$259:$A$285,0),MATCH(O$5,'Aceite Virgen Extra'!$A$259:$ZP$259,0))</f>
        <v>0.91999999999999993</v>
      </c>
      <c r="P25" s="40">
        <f t="array" ref="P25">INDEX('Aceite Virgen Extra'!$A$259:$ZP$285,MATCH($B25,'Aceite Virgen Extra'!$A$259:$A$285,0),MATCH(P$5,'Aceite Virgen Extra'!$A$259:$ZP$259,0))</f>
        <v>1.1400000000000001</v>
      </c>
    </row>
    <row r="26" spans="2:16" x14ac:dyDescent="0.3">
      <c r="B26" s="19">
        <f t="shared" si="1"/>
        <v>5.5</v>
      </c>
      <c r="C26" s="18">
        <f t="shared" si="2"/>
        <v>5.7</v>
      </c>
      <c r="E26" s="40">
        <f t="array" ref="E26">INDEX('Aceite Virgen Extra'!$A$259:$ZP$285,MATCH($B26,'Aceite Virgen Extra'!$A$259:$A$285,0),MATCH(E$5,'Aceite Virgen Extra'!$A$259:$ZP$259,0))</f>
        <v>0.41000000000000003</v>
      </c>
      <c r="F26" s="40">
        <f t="array" ref="F26">INDEX('Aceite Virgen Extra'!$A$259:$ZP$285,MATCH($B26,'Aceite Virgen Extra'!$A$259:$A$285,0),MATCH(F$5,'Aceite Virgen Extra'!$A$259:$ZP$259,0))</f>
        <v>0.82000000000000006</v>
      </c>
      <c r="G26" s="40">
        <f t="array" ref="G26">INDEX('Aceite Virgen Extra'!$A$259:$ZP$285,MATCH($B26,'Aceite Virgen Extra'!$A$259:$A$285,0),MATCH(G$5,'Aceite Virgen Extra'!$A$259:$ZP$259,0))</f>
        <v>0.41</v>
      </c>
      <c r="H26" s="40">
        <f t="array" ref="H26">INDEX('Aceite Virgen Extra'!$A$259:$ZP$285,MATCH($B26,'Aceite Virgen Extra'!$A$259:$A$285,0),MATCH(H$5,'Aceite Virgen Extra'!$A$259:$ZP$259,0))</f>
        <v>0.27</v>
      </c>
      <c r="I26" s="40">
        <f t="array" ref="I26">INDEX('Aceite Virgen Extra'!$A$259:$ZP$285,MATCH($B26,'Aceite Virgen Extra'!$A$259:$A$285,0),MATCH(I$5,'Aceite Virgen Extra'!$A$259:$ZP$259,0))</f>
        <v>0.24</v>
      </c>
      <c r="J26" s="40">
        <f t="array" ref="J26">INDEX('Aceite Virgen Extra'!$A$259:$ZP$285,MATCH($B26,'Aceite Virgen Extra'!$A$259:$A$285,0),MATCH(J$5,'Aceite Virgen Extra'!$A$259:$ZP$259,0))</f>
        <v>1.3900000000000001</v>
      </c>
      <c r="K26" s="40">
        <f t="array" ref="K26">INDEX('Aceite Virgen Extra'!$A$259:$ZP$285,MATCH($B26,'Aceite Virgen Extra'!$A$259:$A$285,0),MATCH(K$5,'Aceite Virgen Extra'!$A$259:$ZP$259,0))</f>
        <v>0.47000000000000003</v>
      </c>
      <c r="L26" s="40">
        <f t="array" ref="L26">INDEX('Aceite Virgen Extra'!$A$259:$ZP$285,MATCH($B26,'Aceite Virgen Extra'!$A$259:$A$285,0),MATCH(L$5,'Aceite Virgen Extra'!$A$259:$ZP$259,0))</f>
        <v>0.19</v>
      </c>
      <c r="M26" s="40">
        <f t="array" ref="M26">INDEX('Aceite Virgen Extra'!$A$259:$ZP$285,MATCH($B26,'Aceite Virgen Extra'!$A$259:$A$285,0),MATCH(M$5,'Aceite Virgen Extra'!$A$259:$ZP$259,0))</f>
        <v>0.21000000000000002</v>
      </c>
      <c r="N26" s="40">
        <f t="array" ref="N26">INDEX('Aceite Virgen Extra'!$A$259:$ZP$285,MATCH($B26,'Aceite Virgen Extra'!$A$259:$A$285,0),MATCH(N$5,'Aceite Virgen Extra'!$A$259:$ZP$259,0))</f>
        <v>0.30000000000000004</v>
      </c>
      <c r="O26" s="40">
        <f t="array" ref="O26">INDEX('Aceite Virgen Extra'!$A$259:$ZP$285,MATCH($B26,'Aceite Virgen Extra'!$A$259:$A$285,0),MATCH(O$5,'Aceite Virgen Extra'!$A$259:$ZP$259,0))</f>
        <v>0.29000000000000004</v>
      </c>
      <c r="P26" s="40">
        <f t="array" ref="P26">INDEX('Aceite Virgen Extra'!$A$259:$ZP$285,MATCH($B26,'Aceite Virgen Extra'!$A$259:$A$285,0),MATCH(P$5,'Aceite Virgen Extra'!$A$259:$ZP$259,0))</f>
        <v>0.04</v>
      </c>
    </row>
    <row r="27" spans="2:16" x14ac:dyDescent="0.3">
      <c r="B27" s="19">
        <f t="shared" si="1"/>
        <v>5.7</v>
      </c>
      <c r="C27" s="18">
        <f t="shared" si="2"/>
        <v>5.9</v>
      </c>
      <c r="E27" s="40">
        <f t="array" ref="E27">INDEX('Aceite Virgen Extra'!$A$259:$ZP$285,MATCH($B27,'Aceite Virgen Extra'!$A$259:$A$285,0),MATCH(E$5,'Aceite Virgen Extra'!$A$259:$ZP$259,0))</f>
        <v>0.85000000000000009</v>
      </c>
      <c r="F27" s="40">
        <f t="array" ref="F27">INDEX('Aceite Virgen Extra'!$A$259:$ZP$285,MATCH($B27,'Aceite Virgen Extra'!$A$259:$A$285,0),MATCH(F$5,'Aceite Virgen Extra'!$A$259:$ZP$259,0))</f>
        <v>0.21000000000000002</v>
      </c>
      <c r="G27" s="40">
        <f t="array" ref="G27">INDEX('Aceite Virgen Extra'!$A$259:$ZP$285,MATCH($B27,'Aceite Virgen Extra'!$A$259:$A$285,0),MATCH(G$5,'Aceite Virgen Extra'!$A$259:$ZP$259,0))</f>
        <v>0.63000000000000012</v>
      </c>
      <c r="H27" s="40">
        <f t="array" ref="H27">INDEX('Aceite Virgen Extra'!$A$259:$ZP$285,MATCH($B27,'Aceite Virgen Extra'!$A$259:$A$285,0),MATCH(H$5,'Aceite Virgen Extra'!$A$259:$ZP$259,0))</f>
        <v>0.15000000000000002</v>
      </c>
      <c r="I27" s="40">
        <f t="array" ref="I27">INDEX('Aceite Virgen Extra'!$A$259:$ZP$285,MATCH($B27,'Aceite Virgen Extra'!$A$259:$A$285,0),MATCH(I$5,'Aceite Virgen Extra'!$A$259:$ZP$259,0))</f>
        <v>0.16</v>
      </c>
      <c r="J27" s="40">
        <f t="array" ref="J27">INDEX('Aceite Virgen Extra'!$A$259:$ZP$285,MATCH($B27,'Aceite Virgen Extra'!$A$259:$A$285,0),MATCH(J$5,'Aceite Virgen Extra'!$A$259:$ZP$259,0))</f>
        <v>0.2</v>
      </c>
      <c r="K27" s="40">
        <f t="array" ref="K27">INDEX('Aceite Virgen Extra'!$A$259:$ZP$285,MATCH($B27,'Aceite Virgen Extra'!$A$259:$A$285,0),MATCH(K$5,'Aceite Virgen Extra'!$A$259:$ZP$259,0))</f>
        <v>0.28999999999999998</v>
      </c>
      <c r="L27" s="40">
        <f t="array" ref="L27">INDEX('Aceite Virgen Extra'!$A$259:$ZP$285,MATCH($B27,'Aceite Virgen Extra'!$A$259:$A$285,0),MATCH(L$5,'Aceite Virgen Extra'!$A$259:$ZP$259,0))</f>
        <v>0.49</v>
      </c>
      <c r="M27" s="40">
        <f t="array" ref="M27">INDEX('Aceite Virgen Extra'!$A$259:$ZP$285,MATCH($B27,'Aceite Virgen Extra'!$A$259:$A$285,0),MATCH(M$5,'Aceite Virgen Extra'!$A$259:$ZP$259,0))</f>
        <v>0.69000000000000006</v>
      </c>
      <c r="N27" s="40">
        <f t="array" ref="N27">INDEX('Aceite Virgen Extra'!$A$259:$ZP$285,MATCH($B27,'Aceite Virgen Extra'!$A$259:$A$285,0),MATCH(N$5,'Aceite Virgen Extra'!$A$259:$ZP$259,0))</f>
        <v>0.41000000000000003</v>
      </c>
      <c r="O27" s="40">
        <f t="array" ref="O27">INDEX('Aceite Virgen Extra'!$A$259:$ZP$285,MATCH($B27,'Aceite Virgen Extra'!$A$259:$A$285,0),MATCH(O$5,'Aceite Virgen Extra'!$A$259:$ZP$259,0))</f>
        <v>0.47</v>
      </c>
      <c r="P27" s="40">
        <f t="array" ref="P27">INDEX('Aceite Virgen Extra'!$A$259:$ZP$285,MATCH($B27,'Aceite Virgen Extra'!$A$259:$A$285,0),MATCH(P$5,'Aceite Virgen Extra'!$A$259:$ZP$259,0))</f>
        <v>0.19</v>
      </c>
    </row>
    <row r="28" spans="2:16" x14ac:dyDescent="0.3">
      <c r="B28" s="19">
        <f t="shared" si="1"/>
        <v>5.9</v>
      </c>
      <c r="C28" s="18">
        <f t="shared" si="2"/>
        <v>6.1</v>
      </c>
      <c r="E28" s="40">
        <f t="array" ref="E28">INDEX('Aceite Virgen Extra'!$A$259:$ZP$285,MATCH($B28,'Aceite Virgen Extra'!$A$259:$A$285,0),MATCH(E$5,'Aceite Virgen Extra'!$A$259:$ZP$259,0))</f>
        <v>1.27</v>
      </c>
      <c r="F28" s="40">
        <f t="array" ref="F28">INDEX('Aceite Virgen Extra'!$A$259:$ZP$285,MATCH($B28,'Aceite Virgen Extra'!$A$259:$A$285,0),MATCH(F$5,'Aceite Virgen Extra'!$A$259:$ZP$259,0))</f>
        <v>0.86</v>
      </c>
      <c r="G28" s="40">
        <f t="array" ref="G28">INDEX('Aceite Virgen Extra'!$A$259:$ZP$285,MATCH($B28,'Aceite Virgen Extra'!$A$259:$A$285,0),MATCH(G$5,'Aceite Virgen Extra'!$A$259:$ZP$259,0))</f>
        <v>0.67</v>
      </c>
      <c r="H28" s="40">
        <f t="array" ref="H28">INDEX('Aceite Virgen Extra'!$A$259:$ZP$285,MATCH($B28,'Aceite Virgen Extra'!$A$259:$A$285,0),MATCH(H$5,'Aceite Virgen Extra'!$A$259:$ZP$259,0))</f>
        <v>1.21</v>
      </c>
      <c r="I28" s="40">
        <f t="array" ref="I28">INDEX('Aceite Virgen Extra'!$A$259:$ZP$285,MATCH($B28,'Aceite Virgen Extra'!$A$259:$A$285,0),MATCH(I$5,'Aceite Virgen Extra'!$A$259:$ZP$259,0))</f>
        <v>1.59</v>
      </c>
      <c r="J28" s="40">
        <f t="array" ref="J28">INDEX('Aceite Virgen Extra'!$A$259:$ZP$285,MATCH($B28,'Aceite Virgen Extra'!$A$259:$A$285,0),MATCH(J$5,'Aceite Virgen Extra'!$A$259:$ZP$259,0))</f>
        <v>1.38</v>
      </c>
      <c r="K28" s="40">
        <f t="array" ref="K28">INDEX('Aceite Virgen Extra'!$A$259:$ZP$285,MATCH($B28,'Aceite Virgen Extra'!$A$259:$A$285,0),MATCH(K$5,'Aceite Virgen Extra'!$A$259:$ZP$259,0))</f>
        <v>1.3599999999999999</v>
      </c>
      <c r="L28" s="40">
        <f t="array" ref="L28">INDEX('Aceite Virgen Extra'!$A$259:$ZP$285,MATCH($B28,'Aceite Virgen Extra'!$A$259:$A$285,0),MATCH(L$5,'Aceite Virgen Extra'!$A$259:$ZP$259,0))</f>
        <v>1.6099999999999999</v>
      </c>
      <c r="M28" s="40">
        <f t="array" ref="M28">INDEX('Aceite Virgen Extra'!$A$259:$ZP$285,MATCH($B28,'Aceite Virgen Extra'!$A$259:$A$285,0),MATCH(M$5,'Aceite Virgen Extra'!$A$259:$ZP$259,0))</f>
        <v>1.75</v>
      </c>
      <c r="N28" s="40">
        <f t="array" ref="N28">INDEX('Aceite Virgen Extra'!$A$259:$ZP$285,MATCH($B28,'Aceite Virgen Extra'!$A$259:$A$285,0),MATCH(N$5,'Aceite Virgen Extra'!$A$259:$ZP$259,0))</f>
        <v>1.29</v>
      </c>
      <c r="O28" s="40">
        <f t="array" ref="O28">INDEX('Aceite Virgen Extra'!$A$259:$ZP$285,MATCH($B28,'Aceite Virgen Extra'!$A$259:$A$285,0),MATCH(O$5,'Aceite Virgen Extra'!$A$259:$ZP$259,0))</f>
        <v>0.92</v>
      </c>
      <c r="P28" s="40">
        <f t="array" ref="P28">INDEX('Aceite Virgen Extra'!$A$259:$ZP$285,MATCH($B28,'Aceite Virgen Extra'!$A$259:$A$285,0),MATCH(P$5,'Aceite Virgen Extra'!$A$259:$ZP$259,0))</f>
        <v>0.98</v>
      </c>
    </row>
    <row r="29" spans="2:16" x14ac:dyDescent="0.3">
      <c r="B29" s="19">
        <f t="shared" si="1"/>
        <v>6.1</v>
      </c>
      <c r="C29" s="18">
        <f t="shared" si="2"/>
        <v>6.3</v>
      </c>
      <c r="E29" s="40">
        <f t="array" ref="E29">INDEX('Aceite Virgen Extra'!$A$259:$ZP$285,MATCH($B29,'Aceite Virgen Extra'!$A$259:$A$285,0),MATCH(E$5,'Aceite Virgen Extra'!$A$259:$ZP$259,0))</f>
        <v>0.26</v>
      </c>
      <c r="F29" s="40">
        <f t="array" ref="F29">INDEX('Aceite Virgen Extra'!$A$259:$ZP$285,MATCH($B29,'Aceite Virgen Extra'!$A$259:$A$285,0),MATCH(F$5,'Aceite Virgen Extra'!$A$259:$ZP$259,0))</f>
        <v>0.15</v>
      </c>
      <c r="G29" s="40">
        <f t="array" ref="G29">INDEX('Aceite Virgen Extra'!$A$259:$ZP$285,MATCH($B29,'Aceite Virgen Extra'!$A$259:$A$285,0),MATCH(G$5,'Aceite Virgen Extra'!$A$259:$ZP$259,0))</f>
        <v>0.18</v>
      </c>
      <c r="H29" s="40">
        <f t="array" ref="H29">INDEX('Aceite Virgen Extra'!$A$259:$ZP$285,MATCH($B29,'Aceite Virgen Extra'!$A$259:$A$285,0),MATCH(H$5,'Aceite Virgen Extra'!$A$259:$ZP$259,0))</f>
        <v>0</v>
      </c>
      <c r="I29" s="40">
        <f t="array" ref="I29">INDEX('Aceite Virgen Extra'!$A$259:$ZP$285,MATCH($B29,'Aceite Virgen Extra'!$A$259:$A$285,0),MATCH(I$5,'Aceite Virgen Extra'!$A$259:$ZP$259,0))</f>
        <v>0.21</v>
      </c>
      <c r="J29" s="40">
        <f t="array" ref="J29">INDEX('Aceite Virgen Extra'!$A$259:$ZP$285,MATCH($B29,'Aceite Virgen Extra'!$A$259:$A$285,0),MATCH(J$5,'Aceite Virgen Extra'!$A$259:$ZP$259,0))</f>
        <v>1.1300000000000001</v>
      </c>
      <c r="K29" s="40">
        <f t="array" ref="K29">INDEX('Aceite Virgen Extra'!$A$259:$ZP$285,MATCH($B29,'Aceite Virgen Extra'!$A$259:$A$285,0),MATCH(K$5,'Aceite Virgen Extra'!$A$259:$ZP$259,0))</f>
        <v>0.69</v>
      </c>
      <c r="L29" s="40">
        <f t="array" ref="L29">INDEX('Aceite Virgen Extra'!$A$259:$ZP$285,MATCH($B29,'Aceite Virgen Extra'!$A$259:$A$285,0),MATCH(L$5,'Aceite Virgen Extra'!$A$259:$ZP$259,0))</f>
        <v>0.34</v>
      </c>
      <c r="M29" s="40">
        <f t="array" ref="M29">INDEX('Aceite Virgen Extra'!$A$259:$ZP$285,MATCH($B29,'Aceite Virgen Extra'!$A$259:$A$285,0),MATCH(M$5,'Aceite Virgen Extra'!$A$259:$ZP$259,0))</f>
        <v>0.41000000000000003</v>
      </c>
      <c r="N29" s="40">
        <f t="array" ref="N29">INDEX('Aceite Virgen Extra'!$A$259:$ZP$285,MATCH($B29,'Aceite Virgen Extra'!$A$259:$A$285,0),MATCH(N$5,'Aceite Virgen Extra'!$A$259:$ZP$259,0))</f>
        <v>0</v>
      </c>
      <c r="O29" s="40">
        <f t="array" ref="O29">INDEX('Aceite Virgen Extra'!$A$259:$ZP$285,MATCH($B29,'Aceite Virgen Extra'!$A$259:$A$285,0),MATCH(O$5,'Aceite Virgen Extra'!$A$259:$ZP$259,0))</f>
        <v>0.16</v>
      </c>
      <c r="P29" s="40">
        <f t="array" ref="P29">INDEX('Aceite Virgen Extra'!$A$259:$ZP$285,MATCH($B29,'Aceite Virgen Extra'!$A$259:$A$285,0),MATCH(P$5,'Aceite Virgen Extra'!$A$259:$ZP$259,0))</f>
        <v>0</v>
      </c>
    </row>
    <row r="30" spans="2:16" x14ac:dyDescent="0.3">
      <c r="B30" s="19">
        <f t="shared" si="1"/>
        <v>6.3</v>
      </c>
      <c r="C30" s="18">
        <f t="shared" si="2"/>
        <v>6.5</v>
      </c>
      <c r="E30" s="40">
        <f t="array" ref="E30">INDEX('Aceite Virgen Extra'!$A$259:$ZP$285,MATCH($B30,'Aceite Virgen Extra'!$A$259:$A$285,0),MATCH(E$5,'Aceite Virgen Extra'!$A$259:$ZP$259,0))</f>
        <v>0.8600000000000001</v>
      </c>
      <c r="F30" s="40">
        <f t="array" ref="F30">INDEX('Aceite Virgen Extra'!$A$259:$ZP$285,MATCH($B30,'Aceite Virgen Extra'!$A$259:$A$285,0),MATCH(F$5,'Aceite Virgen Extra'!$A$259:$ZP$259,0))</f>
        <v>0.23</v>
      </c>
      <c r="G30" s="40">
        <f t="array" ref="G30">INDEX('Aceite Virgen Extra'!$A$259:$ZP$285,MATCH($B30,'Aceite Virgen Extra'!$A$259:$A$285,0),MATCH(G$5,'Aceite Virgen Extra'!$A$259:$ZP$259,0))</f>
        <v>0.36</v>
      </c>
      <c r="H30" s="40">
        <f t="array" ref="H30">INDEX('Aceite Virgen Extra'!$A$259:$ZP$285,MATCH($B30,'Aceite Virgen Extra'!$A$259:$A$285,0),MATCH(H$5,'Aceite Virgen Extra'!$A$259:$ZP$259,0))</f>
        <v>0.58000000000000007</v>
      </c>
      <c r="I30" s="40">
        <f t="array" ref="I30">INDEX('Aceite Virgen Extra'!$A$259:$ZP$285,MATCH($B30,'Aceite Virgen Extra'!$A$259:$A$285,0),MATCH(I$5,'Aceite Virgen Extra'!$A$259:$ZP$259,0))</f>
        <v>0.69</v>
      </c>
      <c r="J30" s="40">
        <f t="array" ref="J30">INDEX('Aceite Virgen Extra'!$A$259:$ZP$285,MATCH($B30,'Aceite Virgen Extra'!$A$259:$A$285,0),MATCH(J$5,'Aceite Virgen Extra'!$A$259:$ZP$259,0))</f>
        <v>0.5</v>
      </c>
      <c r="K30" s="40">
        <f t="array" ref="K30">INDEX('Aceite Virgen Extra'!$A$259:$ZP$285,MATCH($B30,'Aceite Virgen Extra'!$A$259:$A$285,0),MATCH(K$5,'Aceite Virgen Extra'!$A$259:$ZP$259,0))</f>
        <v>0.66</v>
      </c>
      <c r="L30" s="40">
        <f t="array" ref="L30">INDEX('Aceite Virgen Extra'!$A$259:$ZP$285,MATCH($B30,'Aceite Virgen Extra'!$A$259:$A$285,0),MATCH(L$5,'Aceite Virgen Extra'!$A$259:$ZP$259,0))</f>
        <v>0.66000000000000014</v>
      </c>
      <c r="M30" s="40">
        <f t="array" ref="M30">INDEX('Aceite Virgen Extra'!$A$259:$ZP$285,MATCH($B30,'Aceite Virgen Extra'!$A$259:$A$285,0),MATCH(M$5,'Aceite Virgen Extra'!$A$259:$ZP$259,0))</f>
        <v>0.64</v>
      </c>
      <c r="N30" s="40">
        <f t="array" ref="N30">INDEX('Aceite Virgen Extra'!$A$259:$ZP$285,MATCH($B30,'Aceite Virgen Extra'!$A$259:$A$285,0),MATCH(N$5,'Aceite Virgen Extra'!$A$259:$ZP$259,0))</f>
        <v>0.51</v>
      </c>
      <c r="O30" s="40">
        <f t="array" ref="O30">INDEX('Aceite Virgen Extra'!$A$259:$ZP$285,MATCH($B30,'Aceite Virgen Extra'!$A$259:$A$285,0),MATCH(O$5,'Aceite Virgen Extra'!$A$259:$ZP$259,0))</f>
        <v>0.32</v>
      </c>
      <c r="P30" s="40">
        <f t="array" ref="P30">INDEX('Aceite Virgen Extra'!$A$259:$ZP$285,MATCH($B30,'Aceite Virgen Extra'!$A$259:$A$285,0),MATCH(P$5,'Aceite Virgen Extra'!$A$259:$ZP$259,0))</f>
        <v>0.47</v>
      </c>
    </row>
    <row r="31" spans="2:16" x14ac:dyDescent="0.3">
      <c r="B31" s="19">
        <f t="shared" si="1"/>
        <v>6.5</v>
      </c>
      <c r="C31" s="18">
        <f t="shared" si="2"/>
        <v>6.7</v>
      </c>
      <c r="E31" s="40">
        <f t="array" ref="E31">INDEX('Aceite Virgen Extra'!$A$259:$ZP$285,MATCH($B31,'Aceite Virgen Extra'!$A$259:$A$285,0),MATCH(E$5,'Aceite Virgen Extra'!$A$259:$ZP$259,0))</f>
        <v>0.92000000000000015</v>
      </c>
      <c r="F31" s="40">
        <f t="array" ref="F31">INDEX('Aceite Virgen Extra'!$A$259:$ZP$285,MATCH($B31,'Aceite Virgen Extra'!$A$259:$A$285,0),MATCH(F$5,'Aceite Virgen Extra'!$A$259:$ZP$259,0))</f>
        <v>1.37</v>
      </c>
      <c r="G31" s="40">
        <f t="array" ref="G31">INDEX('Aceite Virgen Extra'!$A$259:$ZP$285,MATCH($B31,'Aceite Virgen Extra'!$A$259:$A$285,0),MATCH(G$5,'Aceite Virgen Extra'!$A$259:$ZP$259,0))</f>
        <v>0.94000000000000006</v>
      </c>
      <c r="H31" s="40">
        <f t="array" ref="H31">INDEX('Aceite Virgen Extra'!$A$259:$ZP$285,MATCH($B31,'Aceite Virgen Extra'!$A$259:$A$285,0),MATCH(H$5,'Aceite Virgen Extra'!$A$259:$ZP$259,0))</f>
        <v>0.39999999999999997</v>
      </c>
      <c r="I31" s="40">
        <f t="array" ref="I31">INDEX('Aceite Virgen Extra'!$A$259:$ZP$285,MATCH($B31,'Aceite Virgen Extra'!$A$259:$A$285,0),MATCH(I$5,'Aceite Virgen Extra'!$A$259:$ZP$259,0))</f>
        <v>0.38</v>
      </c>
      <c r="J31" s="40">
        <f t="array" ref="J31">INDEX('Aceite Virgen Extra'!$A$259:$ZP$285,MATCH($B31,'Aceite Virgen Extra'!$A$259:$A$285,0),MATCH(J$5,'Aceite Virgen Extra'!$A$259:$ZP$259,0))</f>
        <v>1.23</v>
      </c>
      <c r="K31" s="40">
        <f t="array" ref="K31">INDEX('Aceite Virgen Extra'!$A$259:$ZP$285,MATCH($B31,'Aceite Virgen Extra'!$A$259:$A$285,0),MATCH(K$5,'Aceite Virgen Extra'!$A$259:$ZP$259,0))</f>
        <v>0.77</v>
      </c>
      <c r="L31" s="40">
        <f t="array" ref="L31">INDEX('Aceite Virgen Extra'!$A$259:$ZP$285,MATCH($B31,'Aceite Virgen Extra'!$A$259:$A$285,0),MATCH(L$5,'Aceite Virgen Extra'!$A$259:$ZP$259,0))</f>
        <v>0.66999999999999993</v>
      </c>
      <c r="M31" s="40">
        <f t="array" ref="M31">INDEX('Aceite Virgen Extra'!$A$259:$ZP$285,MATCH($B31,'Aceite Virgen Extra'!$A$259:$A$285,0),MATCH(M$5,'Aceite Virgen Extra'!$A$259:$ZP$259,0))</f>
        <v>0.82000000000000006</v>
      </c>
      <c r="N31" s="40">
        <f t="array" ref="N31">INDEX('Aceite Virgen Extra'!$A$259:$ZP$285,MATCH($B31,'Aceite Virgen Extra'!$A$259:$A$285,0),MATCH(N$5,'Aceite Virgen Extra'!$A$259:$ZP$259,0))</f>
        <v>0.45</v>
      </c>
      <c r="O31" s="40">
        <f t="array" ref="O31">INDEX('Aceite Virgen Extra'!$A$259:$ZP$285,MATCH($B31,'Aceite Virgen Extra'!$A$259:$A$285,0),MATCH(O$5,'Aceite Virgen Extra'!$A$259:$ZP$259,0))</f>
        <v>0.24</v>
      </c>
      <c r="P31" s="40">
        <f t="array" ref="P31">INDEX('Aceite Virgen Extra'!$A$259:$ZP$285,MATCH($B31,'Aceite Virgen Extra'!$A$259:$A$285,0),MATCH(P$5,'Aceite Virgen Extra'!$A$259:$ZP$259,0))</f>
        <v>0.1</v>
      </c>
    </row>
    <row r="32" spans="2:16" x14ac:dyDescent="0.3">
      <c r="B32" s="19">
        <f t="shared" si="1"/>
        <v>6.7</v>
      </c>
      <c r="C32" s="18">
        <f t="shared" si="2"/>
        <v>6.9</v>
      </c>
      <c r="E32" s="40">
        <f t="array" ref="E32">INDEX('Aceite Virgen Extra'!$A$259:$ZP$285,MATCH($B32,'Aceite Virgen Extra'!$A$259:$A$285,0),MATCH(E$5,'Aceite Virgen Extra'!$A$259:$ZP$259,0))</f>
        <v>0.33</v>
      </c>
      <c r="F32" s="40">
        <f t="array" ref="F32">INDEX('Aceite Virgen Extra'!$A$259:$ZP$285,MATCH($B32,'Aceite Virgen Extra'!$A$259:$A$285,0),MATCH(F$5,'Aceite Virgen Extra'!$A$259:$ZP$259,0))</f>
        <v>0.15000000000000002</v>
      </c>
      <c r="G32" s="40">
        <f t="array" ref="G32">INDEX('Aceite Virgen Extra'!$A$259:$ZP$285,MATCH($B32,'Aceite Virgen Extra'!$A$259:$A$285,0),MATCH(G$5,'Aceite Virgen Extra'!$A$259:$ZP$259,0))</f>
        <v>0</v>
      </c>
      <c r="H32" s="40">
        <f t="array" ref="H32">INDEX('Aceite Virgen Extra'!$A$259:$ZP$285,MATCH($B32,'Aceite Virgen Extra'!$A$259:$A$285,0),MATCH(H$5,'Aceite Virgen Extra'!$A$259:$ZP$259,0))</f>
        <v>0</v>
      </c>
      <c r="I32" s="40">
        <f t="array" ref="I32">INDEX('Aceite Virgen Extra'!$A$259:$ZP$285,MATCH($B32,'Aceite Virgen Extra'!$A$259:$A$285,0),MATCH(I$5,'Aceite Virgen Extra'!$A$259:$ZP$259,0))</f>
        <v>0.14000000000000001</v>
      </c>
      <c r="J32" s="40">
        <f t="array" ref="J32">INDEX('Aceite Virgen Extra'!$A$259:$ZP$285,MATCH($B32,'Aceite Virgen Extra'!$A$259:$A$285,0),MATCH(J$5,'Aceite Virgen Extra'!$A$259:$ZP$259,0))</f>
        <v>0</v>
      </c>
      <c r="K32" s="40">
        <f t="array" ref="K32">INDEX('Aceite Virgen Extra'!$A$259:$ZP$285,MATCH($B32,'Aceite Virgen Extra'!$A$259:$A$285,0),MATCH(K$5,'Aceite Virgen Extra'!$A$259:$ZP$259,0))</f>
        <v>0</v>
      </c>
      <c r="L32" s="40">
        <f t="array" ref="L32">INDEX('Aceite Virgen Extra'!$A$259:$ZP$285,MATCH($B32,'Aceite Virgen Extra'!$A$259:$A$285,0),MATCH(L$5,'Aceite Virgen Extra'!$A$259:$ZP$259,0))</f>
        <v>0.06</v>
      </c>
      <c r="M32" s="40">
        <f t="array" ref="M32">INDEX('Aceite Virgen Extra'!$A$259:$ZP$285,MATCH($B32,'Aceite Virgen Extra'!$A$259:$A$285,0),MATCH(M$5,'Aceite Virgen Extra'!$A$259:$ZP$259,0))</f>
        <v>0</v>
      </c>
      <c r="N32" s="40">
        <f t="array" ref="N32">INDEX('Aceite Virgen Extra'!$A$259:$ZP$285,MATCH($B32,'Aceite Virgen Extra'!$A$259:$A$285,0),MATCH(N$5,'Aceite Virgen Extra'!$A$259:$ZP$259,0))</f>
        <v>0</v>
      </c>
      <c r="O32" s="40">
        <f t="array" ref="O32">INDEX('Aceite Virgen Extra'!$A$259:$ZP$285,MATCH($B32,'Aceite Virgen Extra'!$A$259:$A$285,0),MATCH(O$5,'Aceite Virgen Extra'!$A$259:$ZP$259,0))</f>
        <v>0</v>
      </c>
      <c r="P32" s="40">
        <f t="array" ref="P32">INDEX('Aceite Virgen Extra'!$A$259:$ZP$285,MATCH($B32,'Aceite Virgen Extra'!$A$259:$A$285,0),MATCH(P$5,'Aceite Virgen Extra'!$A$259:$ZP$259,0))</f>
        <v>0.04</v>
      </c>
    </row>
    <row r="33" spans="2:16" x14ac:dyDescent="0.3">
      <c r="B33" s="54">
        <f t="shared" si="1"/>
        <v>6.9</v>
      </c>
      <c r="C33" s="18"/>
      <c r="E33" s="40">
        <f t="array" ref="E33">INDEX('Aceite Virgen Extra'!$A$259:$ZP$285,MATCH($B33,'Aceite Virgen Extra'!$A$259:$A$285,0),MATCH(E$5,'Aceite Virgen Extra'!$A$259:$ZP$259,0))</f>
        <v>8.44</v>
      </c>
      <c r="F33" s="40">
        <f t="array" ref="F33">INDEX('Aceite Virgen Extra'!$A$259:$ZP$285,MATCH($B33,'Aceite Virgen Extra'!$A$259:$A$285,0),MATCH(F$5,'Aceite Virgen Extra'!$A$259:$ZP$259,0))</f>
        <v>8.7799999999999976</v>
      </c>
      <c r="G33" s="40">
        <f t="array" ref="G33">INDEX('Aceite Virgen Extra'!$A$259:$ZP$285,MATCH($B33,'Aceite Virgen Extra'!$A$259:$A$285,0),MATCH(G$5,'Aceite Virgen Extra'!$A$259:$ZP$259,0))</f>
        <v>7.6499999999999986</v>
      </c>
      <c r="H33" s="40">
        <f t="array" ref="H33">INDEX('Aceite Virgen Extra'!$A$259:$ZP$285,MATCH($B33,'Aceite Virgen Extra'!$A$259:$A$285,0),MATCH(H$5,'Aceite Virgen Extra'!$A$259:$ZP$259,0))</f>
        <v>7.04</v>
      </c>
      <c r="I33" s="40">
        <f t="array" ref="I33">INDEX('Aceite Virgen Extra'!$A$259:$ZP$285,MATCH($B33,'Aceite Virgen Extra'!$A$259:$A$285,0),MATCH(I$5,'Aceite Virgen Extra'!$A$259:$ZP$259,0))</f>
        <v>6.8599999999999985</v>
      </c>
      <c r="J33" s="40">
        <f t="array" ref="J33">INDEX('Aceite Virgen Extra'!$A$259:$ZP$285,MATCH($B33,'Aceite Virgen Extra'!$A$259:$A$285,0),MATCH(J$5,'Aceite Virgen Extra'!$A$259:$ZP$259,0))</f>
        <v>6.98</v>
      </c>
      <c r="K33" s="40">
        <f t="array" ref="K33">INDEX('Aceite Virgen Extra'!$A$259:$ZP$285,MATCH($B33,'Aceite Virgen Extra'!$A$259:$A$285,0),MATCH(K$5,'Aceite Virgen Extra'!$A$259:$ZP$259,0))</f>
        <v>13.169999999999998</v>
      </c>
      <c r="L33" s="40">
        <f t="array" ref="L33">INDEX('Aceite Virgen Extra'!$A$259:$ZP$285,MATCH($B33,'Aceite Virgen Extra'!$A$259:$A$285,0),MATCH(L$5,'Aceite Virgen Extra'!$A$259:$ZP$259,0))</f>
        <v>7.1700000000000008</v>
      </c>
      <c r="M33" s="40">
        <f t="array" ref="M33">INDEX('Aceite Virgen Extra'!$A$259:$ZP$285,MATCH($B33,'Aceite Virgen Extra'!$A$259:$A$285,0),MATCH(M$5,'Aceite Virgen Extra'!$A$259:$ZP$259,0))</f>
        <v>6.92</v>
      </c>
      <c r="N33" s="40">
        <f t="array" ref="N33">INDEX('Aceite Virgen Extra'!$A$259:$ZP$285,MATCH($B33,'Aceite Virgen Extra'!$A$259:$A$285,0),MATCH(N$5,'Aceite Virgen Extra'!$A$259:$ZP$259,0))</f>
        <v>6.1899999999999995</v>
      </c>
      <c r="O33" s="40">
        <f t="array" ref="O33">INDEX('Aceite Virgen Extra'!$A$259:$ZP$285,MATCH($B33,'Aceite Virgen Extra'!$A$259:$A$285,0),MATCH(O$5,'Aceite Virgen Extra'!$A$259:$ZP$259,0))</f>
        <v>5.75</v>
      </c>
      <c r="P33" s="40">
        <f t="array" ref="P33">INDEX('Aceite Virgen Extra'!$A$259:$ZP$285,MATCH($B33,'Aceite Virgen Extra'!$A$259:$A$285,0),MATCH(P$5,'Aceite Virgen Extra'!$A$259:$ZP$259,0))</f>
        <v>7.24</v>
      </c>
    </row>
    <row r="34" spans="2:16" x14ac:dyDescent="0.3">
      <c r="P34" s="38"/>
    </row>
    <row r="35" spans="2:16" x14ac:dyDescent="0.3">
      <c r="E35" s="40">
        <f>SUM(E10:E34)</f>
        <v>100.07999999999998</v>
      </c>
      <c r="F35" s="40">
        <f t="shared" ref="F35:P35" si="3">SUM(F10:F34)</f>
        <v>99.990000000000023</v>
      </c>
      <c r="G35" s="40">
        <f t="shared" si="3"/>
        <v>99.980000000000018</v>
      </c>
      <c r="H35" s="40">
        <f t="shared" si="3"/>
        <v>99.960000000000008</v>
      </c>
      <c r="I35" s="40">
        <f t="shared" si="3"/>
        <v>100.01999999999998</v>
      </c>
      <c r="J35" s="40">
        <f t="shared" si="3"/>
        <v>99.970000000000013</v>
      </c>
      <c r="K35" s="40">
        <f t="shared" si="3"/>
        <v>100.02000000000001</v>
      </c>
      <c r="L35" s="40">
        <f t="shared" si="3"/>
        <v>100.05999999999999</v>
      </c>
      <c r="M35" s="40">
        <f t="shared" si="3"/>
        <v>99.969999999999985</v>
      </c>
      <c r="N35" s="40">
        <f t="shared" si="3"/>
        <v>100</v>
      </c>
      <c r="O35" s="40">
        <f t="shared" si="3"/>
        <v>100.02</v>
      </c>
      <c r="P35" s="40">
        <f t="shared" si="3"/>
        <v>100.1</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O9" sqref="O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JUNIO 19T.España</v>
      </c>
      <c r="F5" s="39" t="str">
        <f t="shared" si="0"/>
        <v xml:space="preserve"> JULIO 19T.España</v>
      </c>
      <c r="G5" s="39" t="str">
        <f t="shared" si="0"/>
        <v xml:space="preserve"> AGOSTO 19T.España</v>
      </c>
      <c r="H5" s="39" t="str">
        <f t="shared" si="0"/>
        <v xml:space="preserve"> SEPTIEMBRE 19T.España</v>
      </c>
      <c r="I5" s="39" t="str">
        <f t="shared" si="0"/>
        <v xml:space="preserve"> OCTUBRE 19T.España</v>
      </c>
      <c r="J5" s="39" t="str">
        <f t="shared" si="0"/>
        <v xml:space="preserve"> NOVIEMBRE 19T.España</v>
      </c>
      <c r="K5" s="39" t="str">
        <f t="shared" si="0"/>
        <v xml:space="preserve"> DICIEMBRE 19T.España</v>
      </c>
      <c r="L5" s="39" t="str">
        <f t="shared" si="0"/>
        <v xml:space="preserve"> ENERO 20T.España</v>
      </c>
      <c r="M5" s="39" t="str">
        <f t="shared" si="0"/>
        <v xml:space="preserve"> FEBRERO 20T.España</v>
      </c>
      <c r="N5" s="39" t="str">
        <f t="shared" si="0"/>
        <v xml:space="preserve"> MARZO 20T.España</v>
      </c>
      <c r="O5" s="39" t="str">
        <f t="shared" si="0"/>
        <v xml:space="preserve"> ABRIL 20T.España</v>
      </c>
      <c r="P5" s="39" t="str">
        <f t="shared" si="0"/>
        <v xml:space="preserve"> MAYO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JUNIO 19</v>
      </c>
      <c r="F9" s="6" t="str">
        <f t="array" ref="F9">INDEX('Aceite de Oliva'!$A$260:$ZP$260,,MAX(IF('Aceite de Oliva'!$A$260:$ZP$260&lt;&gt;"",COLUMN('Aceite de Oliva'!$A$260:$ZP$260)))-(7*F8))</f>
        <v xml:space="preserve"> JULIO 19</v>
      </c>
      <c r="G9" s="6" t="str">
        <f t="array" ref="G9">INDEX('Aceite de Oliva'!$A$260:$ZP$260,,MAX(IF('Aceite de Oliva'!$A$260:$ZP$260&lt;&gt;"",COLUMN('Aceite de Oliva'!$A$260:$ZP$260)))-(7*G8))</f>
        <v xml:space="preserve"> AGOSTO 19</v>
      </c>
      <c r="H9" s="6" t="str">
        <f t="array" ref="H9">INDEX('Aceite de Oliva'!$A$260:$ZP$260,,MAX(IF('Aceite de Oliva'!$A$260:$ZP$260&lt;&gt;"",COLUMN('Aceite de Oliva'!$A$260:$ZP$260)))-(7*H8))</f>
        <v xml:space="preserve"> SEPTIEMBRE 19</v>
      </c>
      <c r="I9" s="6" t="str">
        <f t="array" ref="I9">INDEX('Aceite de Oliva'!$A$260:$ZP$260,,MAX(IF('Aceite de Oliva'!$A$260:$ZP$260&lt;&gt;"",COLUMN('Aceite de Oliva'!$A$260:$ZP$260)))-(7*I8))</f>
        <v xml:space="preserve"> OCTUBRE 19</v>
      </c>
      <c r="J9" s="6" t="str">
        <f t="array" ref="J9">INDEX('Aceite de Oliva'!$A$260:$ZP$260,,MAX(IF('Aceite de Oliva'!$A$260:$ZP$260&lt;&gt;"",COLUMN('Aceite de Oliva'!$A$260:$ZP$260)))-(7*J8))</f>
        <v xml:space="preserve"> NOVIEMBRE 19</v>
      </c>
      <c r="K9" s="6" t="str">
        <f t="array" ref="K9">INDEX('Aceite de Oliva'!$A$260:$ZP$260,,MAX(IF('Aceite de Oliva'!$A$260:$ZP$260&lt;&gt;"",COLUMN('Aceite de Oliva'!$A$260:$ZP$260)))-(7*K8))</f>
        <v xml:space="preserve"> DICIEMBRE 19</v>
      </c>
      <c r="L9" s="6" t="str">
        <f t="array" ref="L9">INDEX('Aceite de Oliva'!$A$260:$ZP$260,,MAX(IF('Aceite de Oliva'!$A$260:$ZP$260&lt;&gt;"",COLUMN('Aceite de Oliva'!$A$260:$ZP$260)))-(7*L8))</f>
        <v xml:space="preserve"> ENERO 20</v>
      </c>
      <c r="M9" s="6" t="str">
        <f t="array" ref="M9">INDEX('Aceite de Oliva'!$A$260:$ZP$260,,MAX(IF('Aceite de Oliva'!$A$260:$ZP$260&lt;&gt;"",COLUMN('Aceite de Oliva'!$A$260:$ZP$260)))-(7*M8))</f>
        <v xml:space="preserve"> FEBRERO 20</v>
      </c>
      <c r="N9" s="6" t="str">
        <f t="array" ref="N9">INDEX('Aceite de Oliva'!$A$260:$ZP$260,,MAX(IF('Aceite de Oliva'!$A$260:$ZP$260&lt;&gt;"",COLUMN('Aceite de Oliva'!$A$260:$ZP$260)))-(7*N8))</f>
        <v xml:space="preserve"> MARZO 20</v>
      </c>
      <c r="O9" s="6" t="str">
        <f t="array" ref="O9">INDEX('Aceite de Oliva'!$A$260:$ZP$260,,MAX(IF('Aceite de Oliva'!$A$260:$ZP$260&lt;&gt;"",COLUMN('Aceite de Oliva'!$A$260:$ZP$260)))-(7*O8))</f>
        <v xml:space="preserve"> ABRIL 20</v>
      </c>
      <c r="P9" s="6" t="str">
        <f t="array" ref="P9">INDEX('Aceite de Oliva'!$A$260:$ZP$260,,MAX(IF('Aceite de Oliva'!$A$260:$ZP$260&lt;&gt;"",COLUMN('Aceite de Oliva'!$A$260:$ZP$260))))</f>
        <v xml:space="preserve"> MAYO 20</v>
      </c>
    </row>
    <row r="10" spans="2:17" x14ac:dyDescent="0.3">
      <c r="B10" s="15"/>
      <c r="C10" s="24">
        <v>2.2999999999999998</v>
      </c>
      <c r="E10" s="40">
        <f t="array" ref="E10">INDEX('Aceite Virgen'!$A$259:$ZP$285,MATCH($B10,'Aceite Virgen'!$A$259:$A$285,0),MATCH(E$5,'Aceite Virgen'!$A$259:$ZP$259,0))</f>
        <v>0.25</v>
      </c>
      <c r="F10" s="40">
        <f t="array" ref="F10">INDEX('Aceite Virgen'!$A$259:$ZP$285,MATCH($B10,'Aceite Virgen'!$A$259:$A$285,0),MATCH(F$5,'Aceite Virgen'!$A$259:$ZP$259,0))</f>
        <v>3.59</v>
      </c>
      <c r="G10" s="40">
        <f t="array" ref="G10">INDEX('Aceite Virgen'!$A$259:$ZP$285,MATCH($B10,'Aceite Virgen'!$A$259:$A$285,0),MATCH(G$5,'Aceite Virgen'!$A$259:$ZP$259,0))</f>
        <v>1.64</v>
      </c>
      <c r="H10" s="40">
        <f t="array" ref="H10">INDEX('Aceite Virgen'!$A$259:$ZP$285,MATCH($B10,'Aceite Virgen'!$A$259:$A$285,0),MATCH(H$5,'Aceite Virgen'!$A$259:$ZP$259,0))</f>
        <v>0.96</v>
      </c>
      <c r="I10" s="40">
        <f t="array" ref="I10">INDEX('Aceite Virgen'!$A$259:$ZP$285,MATCH($B10,'Aceite Virgen'!$A$259:$A$285,0),MATCH(I$5,'Aceite Virgen'!$A$259:$ZP$259,0))</f>
        <v>3.54</v>
      </c>
      <c r="J10" s="40">
        <f t="array" ref="J10">INDEX('Aceite Virgen'!$A$259:$ZP$285,MATCH($B10,'Aceite Virgen'!$A$259:$A$285,0),MATCH(J$5,'Aceite Virgen'!$A$259:$ZP$259,0))</f>
        <v>1.1499999999999999</v>
      </c>
      <c r="K10" s="40">
        <f t="array" ref="K10">INDEX('Aceite Virgen'!$A$259:$ZP$285,MATCH($B10,'Aceite Virgen'!$A$259:$A$285,0),MATCH(K$5,'Aceite Virgen'!$A$259:$ZP$259,0))</f>
        <v>3.35</v>
      </c>
      <c r="L10" s="40">
        <f t="array" ref="L10">INDEX('Aceite Virgen'!$A$259:$ZP$285,MATCH($B10,'Aceite Virgen'!$A$259:$A$285,0),MATCH(L$5,'Aceite Virgen'!$A$259:$ZP$259,0))</f>
        <v>3.47</v>
      </c>
      <c r="M10" s="40">
        <f t="array" ref="M10">INDEX('Aceite Virgen'!$A$259:$ZP$285,MATCH($B10,'Aceite Virgen'!$A$259:$A$285,0),MATCH(M$5,'Aceite Virgen'!$A$259:$ZP$259,0))</f>
        <v>10.45</v>
      </c>
      <c r="N10" s="40">
        <f t="array" ref="N10">INDEX('Aceite Virgen'!$A$259:$ZP$285,MATCH($B10,'Aceite Virgen'!$A$259:$A$285,0),MATCH(N$5,'Aceite Virgen'!$A$259:$ZP$259,0))</f>
        <v>8.9400000000000013</v>
      </c>
      <c r="O10" s="40">
        <f t="array" ref="O10">INDEX('Aceite Virgen'!$A$259:$ZP$285,MATCH($B10,'Aceite Virgen'!$A$259:$A$285,0),MATCH(O$5,'Aceite Virgen'!$A$259:$ZP$259,0))</f>
        <v>4.92</v>
      </c>
      <c r="P10" s="40">
        <f t="array" ref="P10">INDEX('Aceite Virgen'!$A$259:$ZP$285,MATCH($B10,'Aceite Virgen'!$A$259:$A$285,0),MATCH(P$5,'Aceite Virgen'!$A$259:$ZP$259,0))</f>
        <v>4.6100000000000003</v>
      </c>
    </row>
    <row r="11" spans="2:17" x14ac:dyDescent="0.3">
      <c r="B11" s="19">
        <f t="shared" ref="B11:B33" si="1">C10</f>
        <v>2.2999999999999998</v>
      </c>
      <c r="C11" s="18">
        <f>ROUND(B11+$C$7,2)</f>
        <v>2.4</v>
      </c>
      <c r="E11" s="40">
        <f t="array" ref="E11">INDEX('Aceite Virgen'!$A$259:$ZP$285,MATCH($B11,'Aceite Virgen'!$A$259:$A$285,0),MATCH(E$5,'Aceite Virgen'!$A$259:$ZP$259,0))</f>
        <v>0</v>
      </c>
      <c r="F11" s="40">
        <f t="array" ref="F11">INDEX('Aceite Virgen'!$A$259:$ZP$285,MATCH($B11,'Aceite Virgen'!$A$259:$A$285,0),MATCH(F$5,'Aceite Virgen'!$A$259:$ZP$259,0))</f>
        <v>2.46</v>
      </c>
      <c r="G11" s="40">
        <f t="array" ref="G11">INDEX('Aceite Virgen'!$A$259:$ZP$285,MATCH($B11,'Aceite Virgen'!$A$259:$A$285,0),MATCH(G$5,'Aceite Virgen'!$A$259:$ZP$259,0))</f>
        <v>3.48</v>
      </c>
      <c r="H11" s="40">
        <f t="array" ref="H11">INDEX('Aceite Virgen'!$A$259:$ZP$285,MATCH($B11,'Aceite Virgen'!$A$259:$A$285,0),MATCH(H$5,'Aceite Virgen'!$A$259:$ZP$259,0))</f>
        <v>4.0599999999999996</v>
      </c>
      <c r="I11" s="40">
        <f t="array" ref="I11">INDEX('Aceite Virgen'!$A$259:$ZP$285,MATCH($B11,'Aceite Virgen'!$A$259:$A$285,0),MATCH(I$5,'Aceite Virgen'!$A$259:$ZP$259,0))</f>
        <v>1.91</v>
      </c>
      <c r="J11" s="40">
        <f t="array" ref="J11">INDEX('Aceite Virgen'!$A$259:$ZP$285,MATCH($B11,'Aceite Virgen'!$A$259:$A$285,0),MATCH(J$5,'Aceite Virgen'!$A$259:$ZP$259,0))</f>
        <v>0.35</v>
      </c>
      <c r="K11" s="40">
        <f t="array" ref="K11">INDEX('Aceite Virgen'!$A$259:$ZP$285,MATCH($B11,'Aceite Virgen'!$A$259:$A$285,0),MATCH(K$5,'Aceite Virgen'!$A$259:$ZP$259,0))</f>
        <v>0.43</v>
      </c>
      <c r="L11" s="40">
        <f t="array" ref="L11">INDEX('Aceite Virgen'!$A$259:$ZP$285,MATCH($B11,'Aceite Virgen'!$A$259:$A$285,0),MATCH(L$5,'Aceite Virgen'!$A$259:$ZP$259,0))</f>
        <v>1.48</v>
      </c>
      <c r="M11" s="40">
        <f t="array" ref="M11">INDEX('Aceite Virgen'!$A$259:$ZP$285,MATCH($B11,'Aceite Virgen'!$A$259:$A$285,0),MATCH(M$5,'Aceite Virgen'!$A$259:$ZP$259,0))</f>
        <v>6.86</v>
      </c>
      <c r="N11" s="40">
        <f t="array" ref="N11">INDEX('Aceite Virgen'!$A$259:$ZP$285,MATCH($B11,'Aceite Virgen'!$A$259:$A$285,0),MATCH(N$5,'Aceite Virgen'!$A$259:$ZP$259,0))</f>
        <v>10.130000000000001</v>
      </c>
      <c r="O11" s="40">
        <f t="array" ref="O11">INDEX('Aceite Virgen'!$A$259:$ZP$285,MATCH($B11,'Aceite Virgen'!$A$259:$A$285,0),MATCH(O$5,'Aceite Virgen'!$A$259:$ZP$259,0))</f>
        <v>10.61</v>
      </c>
      <c r="P11" s="40">
        <f t="array" ref="P11">INDEX('Aceite Virgen'!$A$259:$ZP$285,MATCH($B11,'Aceite Virgen'!$A$259:$A$285,0),MATCH(P$5,'Aceite Virgen'!$A$259:$ZP$259,0))</f>
        <v>9.01</v>
      </c>
    </row>
    <row r="12" spans="2:17" x14ac:dyDescent="0.3">
      <c r="B12" s="19">
        <f t="shared" si="1"/>
        <v>2.4</v>
      </c>
      <c r="C12" s="18">
        <f t="shared" ref="C12:C32" si="2">ROUND(B12+$C$7,2)</f>
        <v>2.5</v>
      </c>
      <c r="E12" s="40">
        <f t="array" ref="E12">INDEX('Aceite Virgen'!$A$259:$ZP$285,MATCH($B12,'Aceite Virgen'!$A$259:$A$285,0),MATCH(E$5,'Aceite Virgen'!$A$259:$ZP$259,0))</f>
        <v>2.36</v>
      </c>
      <c r="F12" s="40">
        <f t="array" ref="F12">INDEX('Aceite Virgen'!$A$259:$ZP$285,MATCH($B12,'Aceite Virgen'!$A$259:$A$285,0),MATCH(F$5,'Aceite Virgen'!$A$259:$ZP$259,0))</f>
        <v>2.6</v>
      </c>
      <c r="G12" s="40">
        <f t="array" ref="G12">INDEX('Aceite Virgen'!$A$259:$ZP$285,MATCH($B12,'Aceite Virgen'!$A$259:$A$285,0),MATCH(G$5,'Aceite Virgen'!$A$259:$ZP$259,0))</f>
        <v>4.3599999999999994</v>
      </c>
      <c r="H12" s="40">
        <f t="array" ref="H12">INDEX('Aceite Virgen'!$A$259:$ZP$285,MATCH($B12,'Aceite Virgen'!$A$259:$A$285,0),MATCH(H$5,'Aceite Virgen'!$A$259:$ZP$259,0))</f>
        <v>3.46</v>
      </c>
      <c r="I12" s="40">
        <f t="array" ref="I12">INDEX('Aceite Virgen'!$A$259:$ZP$285,MATCH($B12,'Aceite Virgen'!$A$259:$A$285,0),MATCH(I$5,'Aceite Virgen'!$A$259:$ZP$259,0))</f>
        <v>9.7999999999999989</v>
      </c>
      <c r="J12" s="40">
        <f t="array" ref="J12">INDEX('Aceite Virgen'!$A$259:$ZP$285,MATCH($B12,'Aceite Virgen'!$A$259:$A$285,0),MATCH(J$5,'Aceite Virgen'!$A$259:$ZP$259,0))</f>
        <v>2.33</v>
      </c>
      <c r="K12" s="40">
        <f t="array" ref="K12">INDEX('Aceite Virgen'!$A$259:$ZP$285,MATCH($B12,'Aceite Virgen'!$A$259:$A$285,0),MATCH(K$5,'Aceite Virgen'!$A$259:$ZP$259,0))</f>
        <v>3.91</v>
      </c>
      <c r="L12" s="40">
        <f t="array" ref="L12">INDEX('Aceite Virgen'!$A$259:$ZP$285,MATCH($B12,'Aceite Virgen'!$A$259:$A$285,0),MATCH(L$5,'Aceite Virgen'!$A$259:$ZP$259,0))</f>
        <v>9.4700000000000006</v>
      </c>
      <c r="M12" s="40">
        <f t="array" ref="M12">INDEX('Aceite Virgen'!$A$259:$ZP$285,MATCH($B12,'Aceite Virgen'!$A$259:$A$285,0),MATCH(M$5,'Aceite Virgen'!$A$259:$ZP$259,0))</f>
        <v>4.78</v>
      </c>
      <c r="N12" s="40">
        <f t="array" ref="N12">INDEX('Aceite Virgen'!$A$259:$ZP$285,MATCH($B12,'Aceite Virgen'!$A$259:$A$285,0),MATCH(N$5,'Aceite Virgen'!$A$259:$ZP$259,0))</f>
        <v>4.7</v>
      </c>
      <c r="O12" s="40">
        <f t="array" ref="O12">INDEX('Aceite Virgen'!$A$259:$ZP$285,MATCH($B12,'Aceite Virgen'!$A$259:$A$285,0),MATCH(O$5,'Aceite Virgen'!$A$259:$ZP$259,0))</f>
        <v>4.75</v>
      </c>
      <c r="P12" s="40">
        <f t="array" ref="P12">INDEX('Aceite Virgen'!$A$259:$ZP$285,MATCH($B12,'Aceite Virgen'!$A$259:$A$285,0),MATCH(P$5,'Aceite Virgen'!$A$259:$ZP$259,0))</f>
        <v>5.17</v>
      </c>
    </row>
    <row r="13" spans="2:17" x14ac:dyDescent="0.3">
      <c r="B13" s="19">
        <f t="shared" si="1"/>
        <v>2.5</v>
      </c>
      <c r="C13" s="18">
        <f t="shared" si="2"/>
        <v>2.6</v>
      </c>
      <c r="E13" s="40">
        <f t="array" ref="E13">INDEX('Aceite Virgen'!$A$259:$ZP$285,MATCH($B13,'Aceite Virgen'!$A$259:$A$285,0),MATCH(E$5,'Aceite Virgen'!$A$259:$ZP$259,0))</f>
        <v>4.76</v>
      </c>
      <c r="F13" s="40">
        <f t="array" ref="F13">INDEX('Aceite Virgen'!$A$259:$ZP$285,MATCH($B13,'Aceite Virgen'!$A$259:$A$285,0),MATCH(F$5,'Aceite Virgen'!$A$259:$ZP$259,0))</f>
        <v>4.91</v>
      </c>
      <c r="G13" s="40">
        <f t="array" ref="G13">INDEX('Aceite Virgen'!$A$259:$ZP$285,MATCH($B13,'Aceite Virgen'!$A$259:$A$285,0),MATCH(G$5,'Aceite Virgen'!$A$259:$ZP$259,0))</f>
        <v>3</v>
      </c>
      <c r="H13" s="40">
        <f t="array" ref="H13">INDEX('Aceite Virgen'!$A$259:$ZP$285,MATCH($B13,'Aceite Virgen'!$A$259:$A$285,0),MATCH(H$5,'Aceite Virgen'!$A$259:$ZP$259,0))</f>
        <v>5.97</v>
      </c>
      <c r="I13" s="40">
        <f t="array" ref="I13">INDEX('Aceite Virgen'!$A$259:$ZP$285,MATCH($B13,'Aceite Virgen'!$A$259:$A$285,0),MATCH(I$5,'Aceite Virgen'!$A$259:$ZP$259,0))</f>
        <v>6.7</v>
      </c>
      <c r="J13" s="40">
        <f t="array" ref="J13">INDEX('Aceite Virgen'!$A$259:$ZP$285,MATCH($B13,'Aceite Virgen'!$A$259:$A$285,0),MATCH(J$5,'Aceite Virgen'!$A$259:$ZP$259,0))</f>
        <v>4.5999999999999996</v>
      </c>
      <c r="K13" s="40">
        <f t="array" ref="K13">INDEX('Aceite Virgen'!$A$259:$ZP$285,MATCH($B13,'Aceite Virgen'!$A$259:$A$285,0),MATCH(K$5,'Aceite Virgen'!$A$259:$ZP$259,0))</f>
        <v>2.78</v>
      </c>
      <c r="L13" s="40">
        <f t="array" ref="L13">INDEX('Aceite Virgen'!$A$259:$ZP$285,MATCH($B13,'Aceite Virgen'!$A$259:$A$285,0),MATCH(L$5,'Aceite Virgen'!$A$259:$ZP$259,0))</f>
        <v>1.05</v>
      </c>
      <c r="M13" s="40">
        <f t="array" ref="M13">INDEX('Aceite Virgen'!$A$259:$ZP$285,MATCH($B13,'Aceite Virgen'!$A$259:$A$285,0),MATCH(M$5,'Aceite Virgen'!$A$259:$ZP$259,0))</f>
        <v>2.5</v>
      </c>
      <c r="N13" s="40">
        <f t="array" ref="N13">INDEX('Aceite Virgen'!$A$259:$ZP$285,MATCH($B13,'Aceite Virgen'!$A$259:$A$285,0),MATCH(N$5,'Aceite Virgen'!$A$259:$ZP$259,0))</f>
        <v>6.42</v>
      </c>
      <c r="O13" s="40">
        <f t="array" ref="O13">INDEX('Aceite Virgen'!$A$259:$ZP$285,MATCH($B13,'Aceite Virgen'!$A$259:$A$285,0),MATCH(O$5,'Aceite Virgen'!$A$259:$ZP$259,0))</f>
        <v>2.69</v>
      </c>
      <c r="P13" s="40">
        <f t="array" ref="P13">INDEX('Aceite Virgen'!$A$259:$ZP$285,MATCH($B13,'Aceite Virgen'!$A$259:$A$285,0),MATCH(P$5,'Aceite Virgen'!$A$259:$ZP$259,0))</f>
        <v>4.38</v>
      </c>
    </row>
    <row r="14" spans="2:17" x14ac:dyDescent="0.3">
      <c r="B14" s="19">
        <f t="shared" si="1"/>
        <v>2.6</v>
      </c>
      <c r="C14" s="18">
        <f t="shared" si="2"/>
        <v>2.7</v>
      </c>
      <c r="E14" s="40">
        <f t="array" ref="E14">INDEX('Aceite Virgen'!$A$259:$ZP$285,MATCH($B14,'Aceite Virgen'!$A$259:$A$285,0),MATCH(E$5,'Aceite Virgen'!$A$259:$ZP$259,0))</f>
        <v>7.86</v>
      </c>
      <c r="F14" s="40">
        <f t="array" ref="F14">INDEX('Aceite Virgen'!$A$259:$ZP$285,MATCH($B14,'Aceite Virgen'!$A$259:$A$285,0),MATCH(F$5,'Aceite Virgen'!$A$259:$ZP$259,0))</f>
        <v>6.2200000000000006</v>
      </c>
      <c r="G14" s="40">
        <f t="array" ref="G14">INDEX('Aceite Virgen'!$A$259:$ZP$285,MATCH($B14,'Aceite Virgen'!$A$259:$A$285,0),MATCH(G$5,'Aceite Virgen'!$A$259:$ZP$259,0))</f>
        <v>16.16</v>
      </c>
      <c r="H14" s="40">
        <f t="array" ref="H14">INDEX('Aceite Virgen'!$A$259:$ZP$285,MATCH($B14,'Aceite Virgen'!$A$259:$A$285,0),MATCH(H$5,'Aceite Virgen'!$A$259:$ZP$259,0))</f>
        <v>14.51</v>
      </c>
      <c r="I14" s="40">
        <f t="array" ref="I14">INDEX('Aceite Virgen'!$A$259:$ZP$285,MATCH($B14,'Aceite Virgen'!$A$259:$A$285,0),MATCH(I$5,'Aceite Virgen'!$A$259:$ZP$259,0))</f>
        <v>26.540000000000003</v>
      </c>
      <c r="J14" s="40">
        <f t="array" ref="J14">INDEX('Aceite Virgen'!$A$259:$ZP$285,MATCH($B14,'Aceite Virgen'!$A$259:$A$285,0),MATCH(J$5,'Aceite Virgen'!$A$259:$ZP$259,0))</f>
        <v>32.619999999999997</v>
      </c>
      <c r="K14" s="40">
        <f t="array" ref="K14">INDEX('Aceite Virgen'!$A$259:$ZP$285,MATCH($B14,'Aceite Virgen'!$A$259:$A$285,0),MATCH(K$5,'Aceite Virgen'!$A$259:$ZP$259,0))</f>
        <v>32.799999999999997</v>
      </c>
      <c r="L14" s="40">
        <f t="array" ref="L14">INDEX('Aceite Virgen'!$A$259:$ZP$285,MATCH($B14,'Aceite Virgen'!$A$259:$A$285,0),MATCH(L$5,'Aceite Virgen'!$A$259:$ZP$259,0))</f>
        <v>27.45</v>
      </c>
      <c r="M14" s="40">
        <f t="array" ref="M14">INDEX('Aceite Virgen'!$A$259:$ZP$285,MATCH($B14,'Aceite Virgen'!$A$259:$A$285,0),MATCH(M$5,'Aceite Virgen'!$A$259:$ZP$259,0))</f>
        <v>25.11</v>
      </c>
      <c r="N14" s="40">
        <f t="array" ref="N14">INDEX('Aceite Virgen'!$A$259:$ZP$285,MATCH($B14,'Aceite Virgen'!$A$259:$A$285,0),MATCH(N$5,'Aceite Virgen'!$A$259:$ZP$259,0))</f>
        <v>19.47</v>
      </c>
      <c r="O14" s="40">
        <f t="array" ref="O14">INDEX('Aceite Virgen'!$A$259:$ZP$285,MATCH($B14,'Aceite Virgen'!$A$259:$A$285,0),MATCH(O$5,'Aceite Virgen'!$A$259:$ZP$259,0))</f>
        <v>22.24</v>
      </c>
      <c r="P14" s="40">
        <f t="array" ref="P14">INDEX('Aceite Virgen'!$A$259:$ZP$285,MATCH($B14,'Aceite Virgen'!$A$259:$A$285,0),MATCH(P$5,'Aceite Virgen'!$A$259:$ZP$259,0))</f>
        <v>25.91</v>
      </c>
    </row>
    <row r="15" spans="2:17" x14ac:dyDescent="0.3">
      <c r="B15" s="19">
        <f t="shared" si="1"/>
        <v>2.7</v>
      </c>
      <c r="C15" s="18">
        <f t="shared" si="2"/>
        <v>2.8</v>
      </c>
      <c r="E15" s="40">
        <f t="array" ref="E15">INDEX('Aceite Virgen'!$A$259:$ZP$285,MATCH($B15,'Aceite Virgen'!$A$259:$A$285,0),MATCH(E$5,'Aceite Virgen'!$A$259:$ZP$259,0))</f>
        <v>4.57</v>
      </c>
      <c r="F15" s="40">
        <f t="array" ref="F15">INDEX('Aceite Virgen'!$A$259:$ZP$285,MATCH($B15,'Aceite Virgen'!$A$259:$A$285,0),MATCH(F$5,'Aceite Virgen'!$A$259:$ZP$259,0))</f>
        <v>2.34</v>
      </c>
      <c r="G15" s="40">
        <f t="array" ref="G15">INDEX('Aceite Virgen'!$A$259:$ZP$285,MATCH($B15,'Aceite Virgen'!$A$259:$A$285,0),MATCH(G$5,'Aceite Virgen'!$A$259:$ZP$259,0))</f>
        <v>5.0500000000000007</v>
      </c>
      <c r="H15" s="40">
        <f t="array" ref="H15">INDEX('Aceite Virgen'!$A$259:$ZP$285,MATCH($B15,'Aceite Virgen'!$A$259:$A$285,0),MATCH(H$5,'Aceite Virgen'!$A$259:$ZP$259,0))</f>
        <v>4.78</v>
      </c>
      <c r="I15" s="40">
        <f t="array" ref="I15">INDEX('Aceite Virgen'!$A$259:$ZP$285,MATCH($B15,'Aceite Virgen'!$A$259:$A$285,0),MATCH(I$5,'Aceite Virgen'!$A$259:$ZP$259,0))</f>
        <v>2.6</v>
      </c>
      <c r="J15" s="40">
        <f t="array" ref="J15">INDEX('Aceite Virgen'!$A$259:$ZP$285,MATCH($B15,'Aceite Virgen'!$A$259:$A$285,0),MATCH(J$5,'Aceite Virgen'!$A$259:$ZP$259,0))</f>
        <v>1.9</v>
      </c>
      <c r="K15" s="40">
        <f t="array" ref="K15">INDEX('Aceite Virgen'!$A$259:$ZP$285,MATCH($B15,'Aceite Virgen'!$A$259:$A$285,0),MATCH(K$5,'Aceite Virgen'!$A$259:$ZP$259,0))</f>
        <v>2.1800000000000002</v>
      </c>
      <c r="L15" s="40">
        <f t="array" ref="L15">INDEX('Aceite Virgen'!$A$259:$ZP$285,MATCH($B15,'Aceite Virgen'!$A$259:$A$285,0),MATCH(L$5,'Aceite Virgen'!$A$259:$ZP$259,0))</f>
        <v>0.72</v>
      </c>
      <c r="M15" s="40">
        <f t="array" ref="M15">INDEX('Aceite Virgen'!$A$259:$ZP$285,MATCH($B15,'Aceite Virgen'!$A$259:$A$285,0),MATCH(M$5,'Aceite Virgen'!$A$259:$ZP$259,0))</f>
        <v>0.79</v>
      </c>
      <c r="N15" s="40">
        <f t="array" ref="N15">INDEX('Aceite Virgen'!$A$259:$ZP$285,MATCH($B15,'Aceite Virgen'!$A$259:$A$285,0),MATCH(N$5,'Aceite Virgen'!$A$259:$ZP$259,0))</f>
        <v>3.0999999999999996</v>
      </c>
      <c r="O15" s="40">
        <f t="array" ref="O15">INDEX('Aceite Virgen'!$A$259:$ZP$285,MATCH($B15,'Aceite Virgen'!$A$259:$A$285,0),MATCH(O$5,'Aceite Virgen'!$A$259:$ZP$259,0))</f>
        <v>5.21</v>
      </c>
      <c r="P15" s="40">
        <f t="array" ref="P15">INDEX('Aceite Virgen'!$A$259:$ZP$285,MATCH($B15,'Aceite Virgen'!$A$259:$A$285,0),MATCH(P$5,'Aceite Virgen'!$A$259:$ZP$259,0))</f>
        <v>9.2899999999999991</v>
      </c>
    </row>
    <row r="16" spans="2:17" x14ac:dyDescent="0.3">
      <c r="B16" s="19">
        <f t="shared" si="1"/>
        <v>2.8</v>
      </c>
      <c r="C16" s="18">
        <f t="shared" si="2"/>
        <v>2.9</v>
      </c>
      <c r="E16" s="40">
        <f t="array" ref="E16">INDEX('Aceite Virgen'!$A$259:$ZP$285,MATCH($B16,'Aceite Virgen'!$A$259:$A$285,0),MATCH(E$5,'Aceite Virgen'!$A$259:$ZP$259,0))</f>
        <v>5.9</v>
      </c>
      <c r="F16" s="40">
        <f t="array" ref="F16">INDEX('Aceite Virgen'!$A$259:$ZP$285,MATCH($B16,'Aceite Virgen'!$A$259:$A$285,0),MATCH(F$5,'Aceite Virgen'!$A$259:$ZP$259,0))</f>
        <v>8.7100000000000009</v>
      </c>
      <c r="G16" s="40">
        <f t="array" ref="G16">INDEX('Aceite Virgen'!$A$259:$ZP$285,MATCH($B16,'Aceite Virgen'!$A$259:$A$285,0),MATCH(G$5,'Aceite Virgen'!$A$259:$ZP$259,0))</f>
        <v>8.6300000000000008</v>
      </c>
      <c r="H16" s="40">
        <f t="array" ref="H16">INDEX('Aceite Virgen'!$A$259:$ZP$285,MATCH($B16,'Aceite Virgen'!$A$259:$A$285,0),MATCH(H$5,'Aceite Virgen'!$A$259:$ZP$259,0))</f>
        <v>3.59</v>
      </c>
      <c r="I16" s="40">
        <f t="array" ref="I16">INDEX('Aceite Virgen'!$A$259:$ZP$285,MATCH($B16,'Aceite Virgen'!$A$259:$A$285,0),MATCH(I$5,'Aceite Virgen'!$A$259:$ZP$259,0))</f>
        <v>0.18</v>
      </c>
      <c r="J16" s="40">
        <f t="array" ref="J16">INDEX('Aceite Virgen'!$A$259:$ZP$285,MATCH($B16,'Aceite Virgen'!$A$259:$A$285,0),MATCH(J$5,'Aceite Virgen'!$A$259:$ZP$259,0))</f>
        <v>6.66</v>
      </c>
      <c r="K16" s="40">
        <f t="array" ref="K16">INDEX('Aceite Virgen'!$A$259:$ZP$285,MATCH($B16,'Aceite Virgen'!$A$259:$A$285,0),MATCH(K$5,'Aceite Virgen'!$A$259:$ZP$259,0))</f>
        <v>0.76</v>
      </c>
      <c r="L16" s="40">
        <f t="array" ref="L16">INDEX('Aceite Virgen'!$A$259:$ZP$285,MATCH($B16,'Aceite Virgen'!$A$259:$A$285,0),MATCH(L$5,'Aceite Virgen'!$A$259:$ZP$259,0))</f>
        <v>0</v>
      </c>
      <c r="M16" s="40">
        <f t="array" ref="M16">INDEX('Aceite Virgen'!$A$259:$ZP$285,MATCH($B16,'Aceite Virgen'!$A$259:$A$285,0),MATCH(M$5,'Aceite Virgen'!$A$259:$ZP$259,0))</f>
        <v>2.6</v>
      </c>
      <c r="N16" s="40">
        <f t="array" ref="N16">INDEX('Aceite Virgen'!$A$259:$ZP$285,MATCH($B16,'Aceite Virgen'!$A$259:$A$285,0),MATCH(N$5,'Aceite Virgen'!$A$259:$ZP$259,0))</f>
        <v>4.68</v>
      </c>
      <c r="O16" s="40">
        <f t="array" ref="O16">INDEX('Aceite Virgen'!$A$259:$ZP$285,MATCH($B16,'Aceite Virgen'!$A$259:$A$285,0),MATCH(O$5,'Aceite Virgen'!$A$259:$ZP$259,0))</f>
        <v>2.9000000000000004</v>
      </c>
      <c r="P16" s="40">
        <f t="array" ref="P16">INDEX('Aceite Virgen'!$A$259:$ZP$285,MATCH($B16,'Aceite Virgen'!$A$259:$A$285,0),MATCH(P$5,'Aceite Virgen'!$A$259:$ZP$259,0))</f>
        <v>0.49</v>
      </c>
    </row>
    <row r="17" spans="2:16" x14ac:dyDescent="0.3">
      <c r="B17" s="19">
        <f t="shared" si="1"/>
        <v>2.9</v>
      </c>
      <c r="C17" s="18">
        <f t="shared" si="2"/>
        <v>3</v>
      </c>
      <c r="E17" s="40">
        <f t="array" ref="E17">INDEX('Aceite Virgen'!$A$259:$ZP$285,MATCH($B17,'Aceite Virgen'!$A$259:$A$285,0),MATCH(E$5,'Aceite Virgen'!$A$259:$ZP$259,0))</f>
        <v>16.21</v>
      </c>
      <c r="F17" s="40">
        <f t="array" ref="F17">INDEX('Aceite Virgen'!$A$259:$ZP$285,MATCH($B17,'Aceite Virgen'!$A$259:$A$285,0),MATCH(F$5,'Aceite Virgen'!$A$259:$ZP$259,0))</f>
        <v>17.560000000000002</v>
      </c>
      <c r="G17" s="40">
        <f t="array" ref="G17">INDEX('Aceite Virgen'!$A$259:$ZP$285,MATCH($B17,'Aceite Virgen'!$A$259:$A$285,0),MATCH(G$5,'Aceite Virgen'!$A$259:$ZP$259,0))</f>
        <v>12.34</v>
      </c>
      <c r="H17" s="40">
        <f t="array" ref="H17">INDEX('Aceite Virgen'!$A$259:$ZP$285,MATCH($B17,'Aceite Virgen'!$A$259:$A$285,0),MATCH(H$5,'Aceite Virgen'!$A$259:$ZP$259,0))</f>
        <v>12.84</v>
      </c>
      <c r="I17" s="40">
        <f t="array" ref="I17">INDEX('Aceite Virgen'!$A$259:$ZP$285,MATCH($B17,'Aceite Virgen'!$A$259:$A$285,0),MATCH(I$5,'Aceite Virgen'!$A$259:$ZP$259,0))</f>
        <v>3.26</v>
      </c>
      <c r="J17" s="40">
        <f t="array" ref="J17">INDEX('Aceite Virgen'!$A$259:$ZP$285,MATCH($B17,'Aceite Virgen'!$A$259:$A$285,0),MATCH(J$5,'Aceite Virgen'!$A$259:$ZP$259,0))</f>
        <v>1.8800000000000001</v>
      </c>
      <c r="K17" s="40">
        <f t="array" ref="K17">INDEX('Aceite Virgen'!$A$259:$ZP$285,MATCH($B17,'Aceite Virgen'!$A$259:$A$285,0),MATCH(K$5,'Aceite Virgen'!$A$259:$ZP$259,0))</f>
        <v>0.56999999999999995</v>
      </c>
      <c r="L17" s="40">
        <f t="array" ref="L17">INDEX('Aceite Virgen'!$A$259:$ZP$285,MATCH($B17,'Aceite Virgen'!$A$259:$A$285,0),MATCH(L$5,'Aceite Virgen'!$A$259:$ZP$259,0))</f>
        <v>2.5299999999999998</v>
      </c>
      <c r="M17" s="40">
        <f t="array" ref="M17">INDEX('Aceite Virgen'!$A$259:$ZP$285,MATCH($B17,'Aceite Virgen'!$A$259:$A$285,0),MATCH(M$5,'Aceite Virgen'!$A$259:$ZP$259,0))</f>
        <v>5.68</v>
      </c>
      <c r="N17" s="40">
        <f t="array" ref="N17">INDEX('Aceite Virgen'!$A$259:$ZP$285,MATCH($B17,'Aceite Virgen'!$A$259:$A$285,0),MATCH(N$5,'Aceite Virgen'!$A$259:$ZP$259,0))</f>
        <v>1.73</v>
      </c>
      <c r="O17" s="40">
        <f t="array" ref="O17">INDEX('Aceite Virgen'!$A$259:$ZP$285,MATCH($B17,'Aceite Virgen'!$A$259:$A$285,0),MATCH(O$5,'Aceite Virgen'!$A$259:$ZP$259,0))</f>
        <v>0.71</v>
      </c>
      <c r="P17" s="40">
        <f t="array" ref="P17">INDEX('Aceite Virgen'!$A$259:$ZP$285,MATCH($B17,'Aceite Virgen'!$A$259:$A$285,0),MATCH(P$5,'Aceite Virgen'!$A$259:$ZP$259,0))</f>
        <v>2.4699999999999998</v>
      </c>
    </row>
    <row r="18" spans="2:16" x14ac:dyDescent="0.3">
      <c r="B18" s="19">
        <f t="shared" si="1"/>
        <v>3</v>
      </c>
      <c r="C18" s="18">
        <f t="shared" si="2"/>
        <v>3.1</v>
      </c>
      <c r="E18" s="40">
        <f t="array" ref="E18">INDEX('Aceite Virgen'!$A$259:$ZP$285,MATCH($B18,'Aceite Virgen'!$A$259:$A$285,0),MATCH(E$5,'Aceite Virgen'!$A$259:$ZP$259,0))</f>
        <v>0.52</v>
      </c>
      <c r="F18" s="40">
        <f t="array" ref="F18">INDEX('Aceite Virgen'!$A$259:$ZP$285,MATCH($B18,'Aceite Virgen'!$A$259:$A$285,0),MATCH(F$5,'Aceite Virgen'!$A$259:$ZP$259,0))</f>
        <v>0.1</v>
      </c>
      <c r="G18" s="40">
        <f t="array" ref="G18">INDEX('Aceite Virgen'!$A$259:$ZP$285,MATCH($B18,'Aceite Virgen'!$A$259:$A$285,0),MATCH(G$5,'Aceite Virgen'!$A$259:$ZP$259,0))</f>
        <v>0.18</v>
      </c>
      <c r="H18" s="40">
        <f t="array" ref="H18">INDEX('Aceite Virgen'!$A$259:$ZP$285,MATCH($B18,'Aceite Virgen'!$A$259:$A$285,0),MATCH(H$5,'Aceite Virgen'!$A$259:$ZP$259,0))</f>
        <v>0.61</v>
      </c>
      <c r="I18" s="40">
        <f t="array" ref="I18">INDEX('Aceite Virgen'!$A$259:$ZP$285,MATCH($B18,'Aceite Virgen'!$A$259:$A$285,0),MATCH(I$5,'Aceite Virgen'!$A$259:$ZP$259,0))</f>
        <v>0.43</v>
      </c>
      <c r="J18" s="40">
        <f t="array" ref="J18">INDEX('Aceite Virgen'!$A$259:$ZP$285,MATCH($B18,'Aceite Virgen'!$A$259:$A$285,0),MATCH(J$5,'Aceite Virgen'!$A$259:$ZP$259,0))</f>
        <v>0.69</v>
      </c>
      <c r="K18" s="40">
        <f t="array" ref="K18">INDEX('Aceite Virgen'!$A$259:$ZP$285,MATCH($B18,'Aceite Virgen'!$A$259:$A$285,0),MATCH(K$5,'Aceite Virgen'!$A$259:$ZP$259,0))</f>
        <v>0</v>
      </c>
      <c r="L18" s="40">
        <f t="array" ref="L18">INDEX('Aceite Virgen'!$A$259:$ZP$285,MATCH($B18,'Aceite Virgen'!$A$259:$A$285,0),MATCH(L$5,'Aceite Virgen'!$A$259:$ZP$259,0))</f>
        <v>3.45</v>
      </c>
      <c r="M18" s="40">
        <f t="array" ref="M18">INDEX('Aceite Virgen'!$A$259:$ZP$285,MATCH($B18,'Aceite Virgen'!$A$259:$A$285,0),MATCH(M$5,'Aceite Virgen'!$A$259:$ZP$259,0))</f>
        <v>5.2700000000000005</v>
      </c>
      <c r="N18" s="40">
        <f t="array" ref="N18">INDEX('Aceite Virgen'!$A$259:$ZP$285,MATCH($B18,'Aceite Virgen'!$A$259:$A$285,0),MATCH(N$5,'Aceite Virgen'!$A$259:$ZP$259,0))</f>
        <v>3.96</v>
      </c>
      <c r="O18" s="40">
        <f t="array" ref="O18">INDEX('Aceite Virgen'!$A$259:$ZP$285,MATCH($B18,'Aceite Virgen'!$A$259:$A$285,0),MATCH(O$5,'Aceite Virgen'!$A$259:$ZP$259,0))</f>
        <v>2.8</v>
      </c>
      <c r="P18" s="40">
        <f t="array" ref="P18">INDEX('Aceite Virgen'!$A$259:$ZP$285,MATCH($B18,'Aceite Virgen'!$A$259:$A$285,0),MATCH(P$5,'Aceite Virgen'!$A$259:$ZP$259,0))</f>
        <v>3.34</v>
      </c>
    </row>
    <row r="19" spans="2:16" x14ac:dyDescent="0.3">
      <c r="B19" s="19">
        <f t="shared" si="1"/>
        <v>3.1</v>
      </c>
      <c r="C19" s="18">
        <f t="shared" si="2"/>
        <v>3.2</v>
      </c>
      <c r="E19" s="40">
        <f t="array" ref="E19">INDEX('Aceite Virgen'!$A$259:$ZP$285,MATCH($B19,'Aceite Virgen'!$A$259:$A$285,0),MATCH(E$5,'Aceite Virgen'!$A$259:$ZP$259,0))</f>
        <v>9.0300000000000011</v>
      </c>
      <c r="F19" s="40">
        <f t="array" ref="F19">INDEX('Aceite Virgen'!$A$259:$ZP$285,MATCH($B19,'Aceite Virgen'!$A$259:$A$285,0),MATCH(F$5,'Aceite Virgen'!$A$259:$ZP$259,0))</f>
        <v>4.21</v>
      </c>
      <c r="G19" s="40">
        <f t="array" ref="G19">INDEX('Aceite Virgen'!$A$259:$ZP$285,MATCH($B19,'Aceite Virgen'!$A$259:$A$285,0),MATCH(G$5,'Aceite Virgen'!$A$259:$ZP$259,0))</f>
        <v>3.89</v>
      </c>
      <c r="H19" s="40">
        <f t="array" ref="H19">INDEX('Aceite Virgen'!$A$259:$ZP$285,MATCH($B19,'Aceite Virgen'!$A$259:$A$285,0),MATCH(H$5,'Aceite Virgen'!$A$259:$ZP$259,0))</f>
        <v>4.42</v>
      </c>
      <c r="I19" s="40">
        <f t="array" ref="I19">INDEX('Aceite Virgen'!$A$259:$ZP$285,MATCH($B19,'Aceite Virgen'!$A$259:$A$285,0),MATCH(I$5,'Aceite Virgen'!$A$259:$ZP$259,0))</f>
        <v>2.9699999999999998</v>
      </c>
      <c r="J19" s="40">
        <f t="array" ref="J19">INDEX('Aceite Virgen'!$A$259:$ZP$285,MATCH($B19,'Aceite Virgen'!$A$259:$A$285,0),MATCH(J$5,'Aceite Virgen'!$A$259:$ZP$259,0))</f>
        <v>2.8600000000000003</v>
      </c>
      <c r="K19" s="40">
        <f t="array" ref="K19">INDEX('Aceite Virgen'!$A$259:$ZP$285,MATCH($B19,'Aceite Virgen'!$A$259:$A$285,0),MATCH(K$5,'Aceite Virgen'!$A$259:$ZP$259,0))</f>
        <v>12.34</v>
      </c>
      <c r="L19" s="40">
        <f t="array" ref="L19">INDEX('Aceite Virgen'!$A$259:$ZP$285,MATCH($B19,'Aceite Virgen'!$A$259:$A$285,0),MATCH(L$5,'Aceite Virgen'!$A$259:$ZP$259,0))</f>
        <v>21.39</v>
      </c>
      <c r="M19" s="40">
        <f t="array" ref="M19">INDEX('Aceite Virgen'!$A$259:$ZP$285,MATCH($B19,'Aceite Virgen'!$A$259:$A$285,0),MATCH(M$5,'Aceite Virgen'!$A$259:$ZP$259,0))</f>
        <v>20.58</v>
      </c>
      <c r="N19" s="40">
        <f t="array" ref="N19">INDEX('Aceite Virgen'!$A$259:$ZP$285,MATCH($B19,'Aceite Virgen'!$A$259:$A$285,0),MATCH(N$5,'Aceite Virgen'!$A$259:$ZP$259,0))</f>
        <v>17.329999999999998</v>
      </c>
      <c r="O19" s="40">
        <f t="array" ref="O19">INDEX('Aceite Virgen'!$A$259:$ZP$285,MATCH($B19,'Aceite Virgen'!$A$259:$A$285,0),MATCH(O$5,'Aceite Virgen'!$A$259:$ZP$259,0))</f>
        <v>25.700000000000003</v>
      </c>
      <c r="P19" s="40">
        <f t="array" ref="P19">INDEX('Aceite Virgen'!$A$259:$ZP$285,MATCH($B19,'Aceite Virgen'!$A$259:$A$285,0),MATCH(P$5,'Aceite Virgen'!$A$259:$ZP$259,0))</f>
        <v>19.619999999999997</v>
      </c>
    </row>
    <row r="20" spans="2:16" x14ac:dyDescent="0.3">
      <c r="B20" s="19">
        <f t="shared" si="1"/>
        <v>3.2</v>
      </c>
      <c r="C20" s="18">
        <f t="shared" si="2"/>
        <v>3.3</v>
      </c>
      <c r="E20" s="40">
        <f t="array" ref="E20">INDEX('Aceite Virgen'!$A$259:$ZP$285,MATCH($B20,'Aceite Virgen'!$A$259:$A$285,0),MATCH(E$5,'Aceite Virgen'!$A$259:$ZP$259,0))</f>
        <v>24.22</v>
      </c>
      <c r="F20" s="40">
        <f t="array" ref="F20">INDEX('Aceite Virgen'!$A$259:$ZP$285,MATCH($B20,'Aceite Virgen'!$A$259:$A$285,0),MATCH(F$5,'Aceite Virgen'!$A$259:$ZP$259,0))</f>
        <v>22.12</v>
      </c>
      <c r="G20" s="40">
        <f t="array" ref="G20">INDEX('Aceite Virgen'!$A$259:$ZP$285,MATCH($B20,'Aceite Virgen'!$A$259:$A$285,0),MATCH(G$5,'Aceite Virgen'!$A$259:$ZP$259,0))</f>
        <v>20.73</v>
      </c>
      <c r="H20" s="40">
        <f t="array" ref="H20">INDEX('Aceite Virgen'!$A$259:$ZP$285,MATCH($B20,'Aceite Virgen'!$A$259:$A$285,0),MATCH(H$5,'Aceite Virgen'!$A$259:$ZP$259,0))</f>
        <v>21.74</v>
      </c>
      <c r="I20" s="40">
        <f t="array" ref="I20">INDEX('Aceite Virgen'!$A$259:$ZP$285,MATCH($B20,'Aceite Virgen'!$A$259:$A$285,0),MATCH(I$5,'Aceite Virgen'!$A$259:$ZP$259,0))</f>
        <v>17.46</v>
      </c>
      <c r="J20" s="40">
        <f t="array" ref="J20">INDEX('Aceite Virgen'!$A$259:$ZP$285,MATCH($B20,'Aceite Virgen'!$A$259:$A$285,0),MATCH(J$5,'Aceite Virgen'!$A$259:$ZP$259,0))</f>
        <v>22.060000000000002</v>
      </c>
      <c r="K20" s="40">
        <f t="array" ref="K20">INDEX('Aceite Virgen'!$A$259:$ZP$285,MATCH($B20,'Aceite Virgen'!$A$259:$A$285,0),MATCH(K$5,'Aceite Virgen'!$A$259:$ZP$259,0))</f>
        <v>16.799999999999997</v>
      </c>
      <c r="L20" s="40">
        <f t="array" ref="L20">INDEX('Aceite Virgen'!$A$259:$ZP$285,MATCH($B20,'Aceite Virgen'!$A$259:$A$285,0),MATCH(L$5,'Aceite Virgen'!$A$259:$ZP$259,0))</f>
        <v>1.8800000000000001</v>
      </c>
      <c r="M20" s="40">
        <f t="array" ref="M20">INDEX('Aceite Virgen'!$A$259:$ZP$285,MATCH($B20,'Aceite Virgen'!$A$259:$A$285,0),MATCH(M$5,'Aceite Virgen'!$A$259:$ZP$259,0))</f>
        <v>1.88</v>
      </c>
      <c r="N20" s="40">
        <f t="array" ref="N20">INDEX('Aceite Virgen'!$A$259:$ZP$285,MATCH($B20,'Aceite Virgen'!$A$259:$A$285,0),MATCH(N$5,'Aceite Virgen'!$A$259:$ZP$259,0))</f>
        <v>1.97</v>
      </c>
      <c r="O20" s="40">
        <f t="array" ref="O20">INDEX('Aceite Virgen'!$A$259:$ZP$285,MATCH($B20,'Aceite Virgen'!$A$259:$A$285,0),MATCH(O$5,'Aceite Virgen'!$A$259:$ZP$259,0))</f>
        <v>1.31</v>
      </c>
      <c r="P20" s="40">
        <f t="array" ref="P20">INDEX('Aceite Virgen'!$A$259:$ZP$285,MATCH($B20,'Aceite Virgen'!$A$259:$A$285,0),MATCH(P$5,'Aceite Virgen'!$A$259:$ZP$259,0))</f>
        <v>2.4700000000000002</v>
      </c>
    </row>
    <row r="21" spans="2:16" x14ac:dyDescent="0.3">
      <c r="B21" s="19">
        <f t="shared" si="1"/>
        <v>3.3</v>
      </c>
      <c r="C21" s="18">
        <f t="shared" si="2"/>
        <v>3.4</v>
      </c>
      <c r="E21" s="40">
        <f t="array" ref="E21">INDEX('Aceite Virgen'!$A$259:$ZP$285,MATCH($B21,'Aceite Virgen'!$A$259:$A$285,0),MATCH(E$5,'Aceite Virgen'!$A$259:$ZP$259,0))</f>
        <v>0.84</v>
      </c>
      <c r="F21" s="40">
        <f t="array" ref="F21">INDEX('Aceite Virgen'!$A$259:$ZP$285,MATCH($B21,'Aceite Virgen'!$A$259:$A$285,0),MATCH(F$5,'Aceite Virgen'!$A$259:$ZP$259,0))</f>
        <v>0.43</v>
      </c>
      <c r="G21" s="40">
        <f t="array" ref="G21">INDEX('Aceite Virgen'!$A$259:$ZP$285,MATCH($B21,'Aceite Virgen'!$A$259:$A$285,0),MATCH(G$5,'Aceite Virgen'!$A$259:$ZP$259,0))</f>
        <v>0.3</v>
      </c>
      <c r="H21" s="40">
        <f t="array" ref="H21">INDEX('Aceite Virgen'!$A$259:$ZP$285,MATCH($B21,'Aceite Virgen'!$A$259:$A$285,0),MATCH(H$5,'Aceite Virgen'!$A$259:$ZP$259,0))</f>
        <v>1.27</v>
      </c>
      <c r="I21" s="40">
        <f t="array" ref="I21">INDEX('Aceite Virgen'!$A$259:$ZP$285,MATCH($B21,'Aceite Virgen'!$A$259:$A$285,0),MATCH(I$5,'Aceite Virgen'!$A$259:$ZP$259,0))</f>
        <v>0.34</v>
      </c>
      <c r="J21" s="40">
        <f t="array" ref="J21">INDEX('Aceite Virgen'!$A$259:$ZP$285,MATCH($B21,'Aceite Virgen'!$A$259:$A$285,0),MATCH(J$5,'Aceite Virgen'!$A$259:$ZP$259,0))</f>
        <v>0</v>
      </c>
      <c r="K21" s="40">
        <f t="array" ref="K21">INDEX('Aceite Virgen'!$A$259:$ZP$285,MATCH($B21,'Aceite Virgen'!$A$259:$A$285,0),MATCH(K$5,'Aceite Virgen'!$A$259:$ZP$259,0))</f>
        <v>0.19</v>
      </c>
      <c r="L21" s="40">
        <f t="array" ref="L21">INDEX('Aceite Virgen'!$A$259:$ZP$285,MATCH($B21,'Aceite Virgen'!$A$259:$A$285,0),MATCH(L$5,'Aceite Virgen'!$A$259:$ZP$259,0))</f>
        <v>0.75</v>
      </c>
      <c r="M21" s="40">
        <f t="array" ref="M21">INDEX('Aceite Virgen'!$A$259:$ZP$285,MATCH($B21,'Aceite Virgen'!$A$259:$A$285,0),MATCH(M$5,'Aceite Virgen'!$A$259:$ZP$259,0))</f>
        <v>0.18</v>
      </c>
      <c r="N21" s="40">
        <f t="array" ref="N21">INDEX('Aceite Virgen'!$A$259:$ZP$285,MATCH($B21,'Aceite Virgen'!$A$259:$A$285,0),MATCH(N$5,'Aceite Virgen'!$A$259:$ZP$259,0))</f>
        <v>0.63</v>
      </c>
      <c r="O21" s="40">
        <f t="array" ref="O21">INDEX('Aceite Virgen'!$A$259:$ZP$285,MATCH($B21,'Aceite Virgen'!$A$259:$A$285,0),MATCH(O$5,'Aceite Virgen'!$A$259:$ZP$259,0))</f>
        <v>1.01</v>
      </c>
      <c r="P21" s="40">
        <f t="array" ref="P21">INDEX('Aceite Virgen'!$A$259:$ZP$285,MATCH($B21,'Aceite Virgen'!$A$259:$A$285,0),MATCH(P$5,'Aceite Virgen'!$A$259:$ZP$259,0))</f>
        <v>0.81</v>
      </c>
    </row>
    <row r="22" spans="2:16" x14ac:dyDescent="0.3">
      <c r="B22" s="19">
        <f t="shared" si="1"/>
        <v>3.4</v>
      </c>
      <c r="C22" s="18">
        <f t="shared" si="2"/>
        <v>3.5</v>
      </c>
      <c r="E22" s="40">
        <f t="array" ref="E22">INDEX('Aceite Virgen'!$A$259:$ZP$285,MATCH($B22,'Aceite Virgen'!$A$259:$A$285,0),MATCH(E$5,'Aceite Virgen'!$A$259:$ZP$259,0))</f>
        <v>1.3599999999999999</v>
      </c>
      <c r="F22" s="40">
        <f t="array" ref="F22">INDEX('Aceite Virgen'!$A$259:$ZP$285,MATCH($B22,'Aceite Virgen'!$A$259:$A$285,0),MATCH(F$5,'Aceite Virgen'!$A$259:$ZP$259,0))</f>
        <v>3.75</v>
      </c>
      <c r="G22" s="40">
        <f t="array" ref="G22">INDEX('Aceite Virgen'!$A$259:$ZP$285,MATCH($B22,'Aceite Virgen'!$A$259:$A$285,0),MATCH(G$5,'Aceite Virgen'!$A$259:$ZP$259,0))</f>
        <v>0.71</v>
      </c>
      <c r="H22" s="40">
        <f t="array" ref="H22">INDEX('Aceite Virgen'!$A$259:$ZP$285,MATCH($B22,'Aceite Virgen'!$A$259:$A$285,0),MATCH(H$5,'Aceite Virgen'!$A$259:$ZP$259,0))</f>
        <v>3.45</v>
      </c>
      <c r="I22" s="40">
        <f t="array" ref="I22">INDEX('Aceite Virgen'!$A$259:$ZP$285,MATCH($B22,'Aceite Virgen'!$A$259:$A$285,0),MATCH(I$5,'Aceite Virgen'!$A$259:$ZP$259,0))</f>
        <v>0.73</v>
      </c>
      <c r="J22" s="40">
        <f t="array" ref="J22">INDEX('Aceite Virgen'!$A$259:$ZP$285,MATCH($B22,'Aceite Virgen'!$A$259:$A$285,0),MATCH(J$5,'Aceite Virgen'!$A$259:$ZP$259,0))</f>
        <v>0.21</v>
      </c>
      <c r="K22" s="40">
        <f t="array" ref="K22">INDEX('Aceite Virgen'!$A$259:$ZP$285,MATCH($B22,'Aceite Virgen'!$A$259:$A$285,0),MATCH(K$5,'Aceite Virgen'!$A$259:$ZP$259,0))</f>
        <v>0.59</v>
      </c>
      <c r="L22" s="40">
        <f t="array" ref="L22">INDEX('Aceite Virgen'!$A$259:$ZP$285,MATCH($B22,'Aceite Virgen'!$A$259:$A$285,0),MATCH(L$5,'Aceite Virgen'!$A$259:$ZP$259,0))</f>
        <v>1.4200000000000002</v>
      </c>
      <c r="M22" s="40">
        <f t="array" ref="M22">INDEX('Aceite Virgen'!$A$259:$ZP$285,MATCH($B22,'Aceite Virgen'!$A$259:$A$285,0),MATCH(M$5,'Aceite Virgen'!$A$259:$ZP$259,0))</f>
        <v>2.42</v>
      </c>
      <c r="N22" s="40">
        <f t="array" ref="N22">INDEX('Aceite Virgen'!$A$259:$ZP$285,MATCH($B22,'Aceite Virgen'!$A$259:$A$285,0),MATCH(N$5,'Aceite Virgen'!$A$259:$ZP$259,0))</f>
        <v>2.4300000000000002</v>
      </c>
      <c r="O22" s="40">
        <f t="array" ref="O22">INDEX('Aceite Virgen'!$A$259:$ZP$285,MATCH($B22,'Aceite Virgen'!$A$259:$A$285,0),MATCH(O$5,'Aceite Virgen'!$A$259:$ZP$259,0))</f>
        <v>3.6100000000000003</v>
      </c>
      <c r="P22" s="40">
        <f t="array" ref="P22">INDEX('Aceite Virgen'!$A$259:$ZP$285,MATCH($B22,'Aceite Virgen'!$A$259:$A$285,0),MATCH(P$5,'Aceite Virgen'!$A$259:$ZP$259,0))</f>
        <v>5.17</v>
      </c>
    </row>
    <row r="23" spans="2:16" x14ac:dyDescent="0.3">
      <c r="B23" s="19">
        <f t="shared" si="1"/>
        <v>3.5</v>
      </c>
      <c r="C23" s="18">
        <f t="shared" si="2"/>
        <v>3.6</v>
      </c>
      <c r="E23" s="40">
        <f t="array" ref="E23">INDEX('Aceite Virgen'!$A$259:$ZP$285,MATCH($B23,'Aceite Virgen'!$A$259:$A$285,0),MATCH(E$5,'Aceite Virgen'!$A$259:$ZP$259,0))</f>
        <v>3.5300000000000002</v>
      </c>
      <c r="F23" s="40">
        <f t="array" ref="F23">INDEX('Aceite Virgen'!$A$259:$ZP$285,MATCH($B23,'Aceite Virgen'!$A$259:$A$285,0),MATCH(F$5,'Aceite Virgen'!$A$259:$ZP$259,0))</f>
        <v>3.82</v>
      </c>
      <c r="G23" s="40">
        <f t="array" ref="G23">INDEX('Aceite Virgen'!$A$259:$ZP$285,MATCH($B23,'Aceite Virgen'!$A$259:$A$285,0),MATCH(G$5,'Aceite Virgen'!$A$259:$ZP$259,0))</f>
        <v>3.19</v>
      </c>
      <c r="H23" s="40">
        <f t="array" ref="H23">INDEX('Aceite Virgen'!$A$259:$ZP$285,MATCH($B23,'Aceite Virgen'!$A$259:$A$285,0),MATCH(H$5,'Aceite Virgen'!$A$259:$ZP$259,0))</f>
        <v>2.5499999999999998</v>
      </c>
      <c r="I23" s="40">
        <f t="array" ref="I23">INDEX('Aceite Virgen'!$A$259:$ZP$285,MATCH($B23,'Aceite Virgen'!$A$259:$A$285,0),MATCH(I$5,'Aceite Virgen'!$A$259:$ZP$259,0))</f>
        <v>2.46</v>
      </c>
      <c r="J23" s="40">
        <f t="array" ref="J23">INDEX('Aceite Virgen'!$A$259:$ZP$285,MATCH($B23,'Aceite Virgen'!$A$259:$A$285,0),MATCH(J$5,'Aceite Virgen'!$A$259:$ZP$259,0))</f>
        <v>4.18</v>
      </c>
      <c r="K23" s="40">
        <f t="array" ref="K23">INDEX('Aceite Virgen'!$A$259:$ZP$285,MATCH($B23,'Aceite Virgen'!$A$259:$A$285,0),MATCH(K$5,'Aceite Virgen'!$A$259:$ZP$259,0))</f>
        <v>2.87</v>
      </c>
      <c r="L23" s="40">
        <f t="array" ref="L23">INDEX('Aceite Virgen'!$A$259:$ZP$285,MATCH($B23,'Aceite Virgen'!$A$259:$A$285,0),MATCH(L$5,'Aceite Virgen'!$A$259:$ZP$259,0))</f>
        <v>1.49</v>
      </c>
      <c r="M23" s="40">
        <f t="array" ref="M23">INDEX('Aceite Virgen'!$A$259:$ZP$285,MATCH($B23,'Aceite Virgen'!$A$259:$A$285,0),MATCH(M$5,'Aceite Virgen'!$A$259:$ZP$259,0))</f>
        <v>0</v>
      </c>
      <c r="N23" s="40">
        <f t="array" ref="N23">INDEX('Aceite Virgen'!$A$259:$ZP$285,MATCH($B23,'Aceite Virgen'!$A$259:$A$285,0),MATCH(N$5,'Aceite Virgen'!$A$259:$ZP$259,0))</f>
        <v>0.79</v>
      </c>
      <c r="O23" s="40">
        <f t="array" ref="O23">INDEX('Aceite Virgen'!$A$259:$ZP$285,MATCH($B23,'Aceite Virgen'!$A$259:$A$285,0),MATCH(O$5,'Aceite Virgen'!$A$259:$ZP$259,0))</f>
        <v>0.58000000000000007</v>
      </c>
      <c r="P23" s="40">
        <f t="array" ref="P23">INDEX('Aceite Virgen'!$A$259:$ZP$285,MATCH($B23,'Aceite Virgen'!$A$259:$A$285,0),MATCH(P$5,'Aceite Virgen'!$A$259:$ZP$259,0))</f>
        <v>0.47</v>
      </c>
    </row>
    <row r="24" spans="2:16" x14ac:dyDescent="0.3">
      <c r="B24" s="19">
        <f t="shared" si="1"/>
        <v>3.6</v>
      </c>
      <c r="C24" s="18">
        <f t="shared" si="2"/>
        <v>3.7</v>
      </c>
      <c r="E24" s="40">
        <f t="array" ref="E24">INDEX('Aceite Virgen'!$A$259:$ZP$285,MATCH($B24,'Aceite Virgen'!$A$259:$A$285,0),MATCH(E$5,'Aceite Virgen'!$A$259:$ZP$259,0))</f>
        <v>0.52</v>
      </c>
      <c r="F24" s="40">
        <f t="array" ref="F24">INDEX('Aceite Virgen'!$A$259:$ZP$285,MATCH($B24,'Aceite Virgen'!$A$259:$A$285,0),MATCH(F$5,'Aceite Virgen'!$A$259:$ZP$259,0))</f>
        <v>0.5</v>
      </c>
      <c r="G24" s="40">
        <f t="array" ref="G24">INDEX('Aceite Virgen'!$A$259:$ZP$285,MATCH($B24,'Aceite Virgen'!$A$259:$A$285,0),MATCH(G$5,'Aceite Virgen'!$A$259:$ZP$259,0))</f>
        <v>1.95</v>
      </c>
      <c r="H24" s="40">
        <f t="array" ref="H24">INDEX('Aceite Virgen'!$A$259:$ZP$285,MATCH($B24,'Aceite Virgen'!$A$259:$A$285,0),MATCH(H$5,'Aceite Virgen'!$A$259:$ZP$259,0))</f>
        <v>0.73</v>
      </c>
      <c r="I24" s="40">
        <f t="array" ref="I24">INDEX('Aceite Virgen'!$A$259:$ZP$285,MATCH($B24,'Aceite Virgen'!$A$259:$A$285,0),MATCH(I$5,'Aceite Virgen'!$A$259:$ZP$259,0))</f>
        <v>2.21</v>
      </c>
      <c r="J24" s="40">
        <f t="array" ref="J24">INDEX('Aceite Virgen'!$A$259:$ZP$285,MATCH($B24,'Aceite Virgen'!$A$259:$A$285,0),MATCH(J$5,'Aceite Virgen'!$A$259:$ZP$259,0))</f>
        <v>1.24</v>
      </c>
      <c r="K24" s="40">
        <f t="array" ref="K24">INDEX('Aceite Virgen'!$A$259:$ZP$285,MATCH($B24,'Aceite Virgen'!$A$259:$A$285,0),MATCH(K$5,'Aceite Virgen'!$A$259:$ZP$259,0))</f>
        <v>2.37</v>
      </c>
      <c r="L24" s="40">
        <f t="array" ref="L24">INDEX('Aceite Virgen'!$A$259:$ZP$285,MATCH($B24,'Aceite Virgen'!$A$259:$A$285,0),MATCH(L$5,'Aceite Virgen'!$A$259:$ZP$259,0))</f>
        <v>1.88</v>
      </c>
      <c r="M24" s="40">
        <f t="array" ref="M24">INDEX('Aceite Virgen'!$A$259:$ZP$285,MATCH($B24,'Aceite Virgen'!$A$259:$A$285,0),MATCH(M$5,'Aceite Virgen'!$A$259:$ZP$259,0))</f>
        <v>2.56</v>
      </c>
      <c r="N24" s="40">
        <f t="array" ref="N24">INDEX('Aceite Virgen'!$A$259:$ZP$285,MATCH($B24,'Aceite Virgen'!$A$259:$A$285,0),MATCH(N$5,'Aceite Virgen'!$A$259:$ZP$259,0))</f>
        <v>3.14</v>
      </c>
      <c r="O24" s="40">
        <f t="array" ref="O24">INDEX('Aceite Virgen'!$A$259:$ZP$285,MATCH($B24,'Aceite Virgen'!$A$259:$A$285,0),MATCH(O$5,'Aceite Virgen'!$A$259:$ZP$259,0))</f>
        <v>1.75</v>
      </c>
      <c r="P24" s="40">
        <f t="array" ref="P24">INDEX('Aceite Virgen'!$A$259:$ZP$285,MATCH($B24,'Aceite Virgen'!$A$259:$A$285,0),MATCH(P$5,'Aceite Virgen'!$A$259:$ZP$259,0))</f>
        <v>0.99</v>
      </c>
    </row>
    <row r="25" spans="2:16" x14ac:dyDescent="0.3">
      <c r="B25" s="19">
        <f t="shared" si="1"/>
        <v>3.7</v>
      </c>
      <c r="C25" s="18">
        <f t="shared" si="2"/>
        <v>3.8</v>
      </c>
      <c r="E25" s="40">
        <f t="array" ref="E25">INDEX('Aceite Virgen'!$A$259:$ZP$285,MATCH($B25,'Aceite Virgen'!$A$259:$A$285,0),MATCH(E$5,'Aceite Virgen'!$A$259:$ZP$259,0))</f>
        <v>0.15</v>
      </c>
      <c r="F25" s="40">
        <f t="array" ref="F25">INDEX('Aceite Virgen'!$A$259:$ZP$285,MATCH($B25,'Aceite Virgen'!$A$259:$A$285,0),MATCH(F$5,'Aceite Virgen'!$A$259:$ZP$259,0))</f>
        <v>0.38</v>
      </c>
      <c r="G25" s="40">
        <f t="array" ref="G25">INDEX('Aceite Virgen'!$A$259:$ZP$285,MATCH($B25,'Aceite Virgen'!$A$259:$A$285,0),MATCH(G$5,'Aceite Virgen'!$A$259:$ZP$259,0))</f>
        <v>0.15</v>
      </c>
      <c r="H25" s="40">
        <f t="array" ref="H25">INDEX('Aceite Virgen'!$A$259:$ZP$285,MATCH($B25,'Aceite Virgen'!$A$259:$A$285,0),MATCH(H$5,'Aceite Virgen'!$A$259:$ZP$259,0))</f>
        <v>0</v>
      </c>
      <c r="I25" s="40">
        <f t="array" ref="I25">INDEX('Aceite Virgen'!$A$259:$ZP$285,MATCH($B25,'Aceite Virgen'!$A$259:$A$285,0),MATCH(I$5,'Aceite Virgen'!$A$259:$ZP$259,0))</f>
        <v>1.65</v>
      </c>
      <c r="J25" s="40">
        <f t="array" ref="J25">INDEX('Aceite Virgen'!$A$259:$ZP$285,MATCH($B25,'Aceite Virgen'!$A$259:$A$285,0),MATCH(J$5,'Aceite Virgen'!$A$259:$ZP$259,0))</f>
        <v>0.91</v>
      </c>
      <c r="K25" s="40">
        <f t="array" ref="K25">INDEX('Aceite Virgen'!$A$259:$ZP$285,MATCH($B25,'Aceite Virgen'!$A$259:$A$285,0),MATCH(K$5,'Aceite Virgen'!$A$259:$ZP$259,0))</f>
        <v>0.19</v>
      </c>
      <c r="L25" s="40">
        <f t="array" ref="L25">INDEX('Aceite Virgen'!$A$259:$ZP$285,MATCH($B25,'Aceite Virgen'!$A$259:$A$285,0),MATCH(L$5,'Aceite Virgen'!$A$259:$ZP$259,0))</f>
        <v>0.31</v>
      </c>
      <c r="M25" s="40">
        <f t="array" ref="M25">INDEX('Aceite Virgen'!$A$259:$ZP$285,MATCH($B25,'Aceite Virgen'!$A$259:$A$285,0),MATCH(M$5,'Aceite Virgen'!$A$259:$ZP$259,0))</f>
        <v>0.25</v>
      </c>
      <c r="N25" s="40">
        <f t="array" ref="N25">INDEX('Aceite Virgen'!$A$259:$ZP$285,MATCH($B25,'Aceite Virgen'!$A$259:$A$285,0),MATCH(N$5,'Aceite Virgen'!$A$259:$ZP$259,0))</f>
        <v>0.28000000000000003</v>
      </c>
      <c r="O25" s="40">
        <f t="array" ref="O25">INDEX('Aceite Virgen'!$A$259:$ZP$285,MATCH($B25,'Aceite Virgen'!$A$259:$A$285,0),MATCH(O$5,'Aceite Virgen'!$A$259:$ZP$259,0))</f>
        <v>1.1499999999999999</v>
      </c>
      <c r="P25" s="40">
        <f t="array" ref="P25">INDEX('Aceite Virgen'!$A$259:$ZP$285,MATCH($B25,'Aceite Virgen'!$A$259:$A$285,0),MATCH(P$5,'Aceite Virgen'!$A$259:$ZP$259,0))</f>
        <v>0.26</v>
      </c>
    </row>
    <row r="26" spans="2:16" x14ac:dyDescent="0.3">
      <c r="B26" s="19">
        <f t="shared" si="1"/>
        <v>3.8</v>
      </c>
      <c r="C26" s="18">
        <f t="shared" si="2"/>
        <v>3.9</v>
      </c>
      <c r="E26" s="40">
        <f t="array" ref="E26">INDEX('Aceite Virgen'!$A$259:$ZP$285,MATCH($B26,'Aceite Virgen'!$A$259:$A$285,0),MATCH(E$5,'Aceite Virgen'!$A$259:$ZP$259,0))</f>
        <v>0</v>
      </c>
      <c r="F26" s="40">
        <f t="array" ref="F26">INDEX('Aceite Virgen'!$A$259:$ZP$285,MATCH($B26,'Aceite Virgen'!$A$259:$A$285,0),MATCH(F$5,'Aceite Virgen'!$A$259:$ZP$259,0))</f>
        <v>0</v>
      </c>
      <c r="G26" s="40">
        <f t="array" ref="G26">INDEX('Aceite Virgen'!$A$259:$ZP$285,MATCH($B26,'Aceite Virgen'!$A$259:$A$285,0),MATCH(G$5,'Aceite Virgen'!$A$259:$ZP$259,0))</f>
        <v>0</v>
      </c>
      <c r="H26" s="40">
        <f t="array" ref="H26">INDEX('Aceite Virgen'!$A$259:$ZP$285,MATCH($B26,'Aceite Virgen'!$A$259:$A$285,0),MATCH(H$5,'Aceite Virgen'!$A$259:$ZP$259,0))</f>
        <v>0</v>
      </c>
      <c r="I26" s="40">
        <f t="array" ref="I26">INDEX('Aceite Virgen'!$A$259:$ZP$285,MATCH($B26,'Aceite Virgen'!$A$259:$A$285,0),MATCH(I$5,'Aceite Virgen'!$A$259:$ZP$259,0))</f>
        <v>0.1</v>
      </c>
      <c r="J26" s="40">
        <f t="array" ref="J26">INDEX('Aceite Virgen'!$A$259:$ZP$285,MATCH($B26,'Aceite Virgen'!$A$259:$A$285,0),MATCH(J$5,'Aceite Virgen'!$A$259:$ZP$259,0))</f>
        <v>0</v>
      </c>
      <c r="K26" s="40">
        <f t="array" ref="K26">INDEX('Aceite Virgen'!$A$259:$ZP$285,MATCH($B26,'Aceite Virgen'!$A$259:$A$285,0),MATCH(K$5,'Aceite Virgen'!$A$259:$ZP$259,0))</f>
        <v>0</v>
      </c>
      <c r="L26" s="40">
        <f t="array" ref="L26">INDEX('Aceite Virgen'!$A$259:$ZP$285,MATCH($B26,'Aceite Virgen'!$A$259:$A$285,0),MATCH(L$5,'Aceite Virgen'!$A$259:$ZP$259,0))</f>
        <v>0.28000000000000003</v>
      </c>
      <c r="M26" s="40">
        <f t="array" ref="M26">INDEX('Aceite Virgen'!$A$259:$ZP$285,MATCH($B26,'Aceite Virgen'!$A$259:$A$285,0),MATCH(M$5,'Aceite Virgen'!$A$259:$ZP$259,0))</f>
        <v>0.36</v>
      </c>
      <c r="N26" s="40">
        <f t="array" ref="N26">INDEX('Aceite Virgen'!$A$259:$ZP$285,MATCH($B26,'Aceite Virgen'!$A$259:$A$285,0),MATCH(N$5,'Aceite Virgen'!$A$259:$ZP$259,0))</f>
        <v>1.07</v>
      </c>
      <c r="O26" s="40">
        <f t="array" ref="O26">INDEX('Aceite Virgen'!$A$259:$ZP$285,MATCH($B26,'Aceite Virgen'!$A$259:$A$285,0),MATCH(O$5,'Aceite Virgen'!$A$259:$ZP$259,0))</f>
        <v>1.66</v>
      </c>
      <c r="P26" s="40">
        <f t="array" ref="P26">INDEX('Aceite Virgen'!$A$259:$ZP$285,MATCH($B26,'Aceite Virgen'!$A$259:$A$285,0),MATCH(P$5,'Aceite Virgen'!$A$259:$ZP$259,0))</f>
        <v>0.33</v>
      </c>
    </row>
    <row r="27" spans="2:16" x14ac:dyDescent="0.3">
      <c r="B27" s="19">
        <f t="shared" si="1"/>
        <v>3.9</v>
      </c>
      <c r="C27" s="18">
        <f t="shared" si="2"/>
        <v>4</v>
      </c>
      <c r="E27" s="40">
        <f t="array" ref="E27">INDEX('Aceite Virgen'!$A$259:$ZP$285,MATCH($B27,'Aceite Virgen'!$A$259:$A$285,0),MATCH(E$5,'Aceite Virgen'!$A$259:$ZP$259,0))</f>
        <v>6.21</v>
      </c>
      <c r="F27" s="40">
        <f t="array" ref="F27">INDEX('Aceite Virgen'!$A$259:$ZP$285,MATCH($B27,'Aceite Virgen'!$A$259:$A$285,0),MATCH(F$5,'Aceite Virgen'!$A$259:$ZP$259,0))</f>
        <v>0.92</v>
      </c>
      <c r="G27" s="40">
        <f t="array" ref="G27">INDEX('Aceite Virgen'!$A$259:$ZP$285,MATCH($B27,'Aceite Virgen'!$A$259:$A$285,0),MATCH(G$5,'Aceite Virgen'!$A$259:$ZP$259,0))</f>
        <v>4.71</v>
      </c>
      <c r="H27" s="40">
        <f t="array" ref="H27">INDEX('Aceite Virgen'!$A$259:$ZP$285,MATCH($B27,'Aceite Virgen'!$A$259:$A$285,0),MATCH(H$5,'Aceite Virgen'!$A$259:$ZP$259,0))</f>
        <v>8.4499999999999993</v>
      </c>
      <c r="I27" s="40">
        <f t="array" ref="I27">INDEX('Aceite Virgen'!$A$259:$ZP$285,MATCH($B27,'Aceite Virgen'!$A$259:$A$285,0),MATCH(I$5,'Aceite Virgen'!$A$259:$ZP$259,0))</f>
        <v>10.450000000000001</v>
      </c>
      <c r="J27" s="40">
        <f t="array" ref="J27">INDEX('Aceite Virgen'!$A$259:$ZP$285,MATCH($B27,'Aceite Virgen'!$A$259:$A$285,0),MATCH(J$5,'Aceite Virgen'!$A$259:$ZP$259,0))</f>
        <v>11.98</v>
      </c>
      <c r="K27" s="40">
        <f t="array" ref="K27">INDEX('Aceite Virgen'!$A$259:$ZP$285,MATCH($B27,'Aceite Virgen'!$A$259:$A$285,0),MATCH(K$5,'Aceite Virgen'!$A$259:$ZP$259,0))</f>
        <v>6.16</v>
      </c>
      <c r="L27" s="40">
        <f t="array" ref="L27">INDEX('Aceite Virgen'!$A$259:$ZP$285,MATCH($B27,'Aceite Virgen'!$A$259:$A$285,0),MATCH(L$5,'Aceite Virgen'!$A$259:$ZP$259,0))</f>
        <v>10.8</v>
      </c>
      <c r="M27" s="40">
        <f t="array" ref="M27">INDEX('Aceite Virgen'!$A$259:$ZP$285,MATCH($B27,'Aceite Virgen'!$A$259:$A$285,0),MATCH(M$5,'Aceite Virgen'!$A$259:$ZP$259,0))</f>
        <v>1.43</v>
      </c>
      <c r="N27" s="40">
        <f t="array" ref="N27">INDEX('Aceite Virgen'!$A$259:$ZP$285,MATCH($B27,'Aceite Virgen'!$A$259:$A$285,0),MATCH(N$5,'Aceite Virgen'!$A$259:$ZP$259,0))</f>
        <v>3.88</v>
      </c>
      <c r="O27" s="40">
        <f t="array" ref="O27">INDEX('Aceite Virgen'!$A$259:$ZP$285,MATCH($B27,'Aceite Virgen'!$A$259:$A$285,0),MATCH(O$5,'Aceite Virgen'!$A$259:$ZP$259,0))</f>
        <v>3.88</v>
      </c>
      <c r="P27" s="40">
        <f t="array" ref="P27">INDEX('Aceite Virgen'!$A$259:$ZP$285,MATCH($B27,'Aceite Virgen'!$A$259:$A$285,0),MATCH(P$5,'Aceite Virgen'!$A$259:$ZP$259,0))</f>
        <v>2.71</v>
      </c>
    </row>
    <row r="28" spans="2:16" x14ac:dyDescent="0.3">
      <c r="B28" s="19">
        <f t="shared" si="1"/>
        <v>4</v>
      </c>
      <c r="C28" s="18">
        <f t="shared" si="2"/>
        <v>4.0999999999999996</v>
      </c>
      <c r="E28" s="40">
        <f t="array" ref="E28">INDEX('Aceite Virgen'!$A$259:$ZP$285,MATCH($B28,'Aceite Virgen'!$A$259:$A$285,0),MATCH(E$5,'Aceite Virgen'!$A$259:$ZP$259,0))</f>
        <v>0</v>
      </c>
      <c r="F28" s="40">
        <f t="array" ref="F28">INDEX('Aceite Virgen'!$A$259:$ZP$285,MATCH($B28,'Aceite Virgen'!$A$259:$A$285,0),MATCH(F$5,'Aceite Virgen'!$A$259:$ZP$259,0))</f>
        <v>0.48</v>
      </c>
      <c r="G28" s="40">
        <f t="array" ref="G28">INDEX('Aceite Virgen'!$A$259:$ZP$285,MATCH($B28,'Aceite Virgen'!$A$259:$A$285,0),MATCH(G$5,'Aceite Virgen'!$A$259:$ZP$259,0))</f>
        <v>0.16</v>
      </c>
      <c r="H28" s="40">
        <f t="array" ref="H28">INDEX('Aceite Virgen'!$A$259:$ZP$285,MATCH($B28,'Aceite Virgen'!$A$259:$A$285,0),MATCH(H$5,'Aceite Virgen'!$A$259:$ZP$259,0))</f>
        <v>1.75</v>
      </c>
      <c r="I28" s="40">
        <f t="array" ref="I28">INDEX('Aceite Virgen'!$A$259:$ZP$285,MATCH($B28,'Aceite Virgen'!$A$259:$A$285,0),MATCH(I$5,'Aceite Virgen'!$A$259:$ZP$259,0))</f>
        <v>0</v>
      </c>
      <c r="J28" s="40">
        <f t="array" ref="J28">INDEX('Aceite Virgen'!$A$259:$ZP$285,MATCH($B28,'Aceite Virgen'!$A$259:$A$285,0),MATCH(J$5,'Aceite Virgen'!$A$259:$ZP$259,0))</f>
        <v>0.32</v>
      </c>
      <c r="K28" s="40">
        <f t="array" ref="K28">INDEX('Aceite Virgen'!$A$259:$ZP$285,MATCH($B28,'Aceite Virgen'!$A$259:$A$285,0),MATCH(K$5,'Aceite Virgen'!$A$259:$ZP$259,0))</f>
        <v>1.3</v>
      </c>
      <c r="L28" s="40">
        <f t="array" ref="L28">INDEX('Aceite Virgen'!$A$259:$ZP$285,MATCH($B28,'Aceite Virgen'!$A$259:$A$285,0),MATCH(L$5,'Aceite Virgen'!$A$259:$ZP$259,0))</f>
        <v>1.47</v>
      </c>
      <c r="M28" s="40">
        <f t="array" ref="M28">INDEX('Aceite Virgen'!$A$259:$ZP$285,MATCH($B28,'Aceite Virgen'!$A$259:$A$285,0),MATCH(M$5,'Aceite Virgen'!$A$259:$ZP$259,0))</f>
        <v>3.09</v>
      </c>
      <c r="N28" s="40">
        <f t="array" ref="N28">INDEX('Aceite Virgen'!$A$259:$ZP$285,MATCH($B28,'Aceite Virgen'!$A$259:$A$285,0),MATCH(N$5,'Aceite Virgen'!$A$259:$ZP$259,0))</f>
        <v>0</v>
      </c>
      <c r="O28" s="40">
        <f t="array" ref="O28">INDEX('Aceite Virgen'!$A$259:$ZP$285,MATCH($B28,'Aceite Virgen'!$A$259:$A$285,0),MATCH(O$5,'Aceite Virgen'!$A$259:$ZP$259,0))</f>
        <v>0.28000000000000003</v>
      </c>
      <c r="P28" s="40">
        <f t="array" ref="P28">INDEX('Aceite Virgen'!$A$259:$ZP$285,MATCH($B28,'Aceite Virgen'!$A$259:$A$285,0),MATCH(P$5,'Aceite Virgen'!$A$259:$ZP$259,0))</f>
        <v>0</v>
      </c>
    </row>
    <row r="29" spans="2:16" x14ac:dyDescent="0.3">
      <c r="B29" s="19">
        <f t="shared" si="1"/>
        <v>4.0999999999999996</v>
      </c>
      <c r="C29" s="18">
        <f t="shared" si="2"/>
        <v>4.2</v>
      </c>
      <c r="E29" s="40">
        <f t="array" ref="E29">INDEX('Aceite Virgen'!$A$259:$ZP$285,MATCH($B29,'Aceite Virgen'!$A$259:$A$285,0),MATCH(E$5,'Aceite Virgen'!$A$259:$ZP$259,0))</f>
        <v>0.38</v>
      </c>
      <c r="F29" s="40">
        <f t="array" ref="F29">INDEX('Aceite Virgen'!$A$259:$ZP$285,MATCH($B29,'Aceite Virgen'!$A$259:$A$285,0),MATCH(F$5,'Aceite Virgen'!$A$259:$ZP$259,0))</f>
        <v>1.02</v>
      </c>
      <c r="G29" s="40">
        <f t="array" ref="G29">INDEX('Aceite Virgen'!$A$259:$ZP$285,MATCH($B29,'Aceite Virgen'!$A$259:$A$285,0),MATCH(G$5,'Aceite Virgen'!$A$259:$ZP$259,0))</f>
        <v>0.51</v>
      </c>
      <c r="H29" s="40">
        <f t="array" ref="H29">INDEX('Aceite Virgen'!$A$259:$ZP$285,MATCH($B29,'Aceite Virgen'!$A$259:$A$285,0),MATCH(H$5,'Aceite Virgen'!$A$259:$ZP$259,0))</f>
        <v>0.3</v>
      </c>
      <c r="I29" s="40">
        <f t="array" ref="I29">INDEX('Aceite Virgen'!$A$259:$ZP$285,MATCH($B29,'Aceite Virgen'!$A$259:$A$285,0),MATCH(I$5,'Aceite Virgen'!$A$259:$ZP$259,0))</f>
        <v>3.05</v>
      </c>
      <c r="J29" s="40">
        <f t="array" ref="J29">INDEX('Aceite Virgen'!$A$259:$ZP$285,MATCH($B29,'Aceite Virgen'!$A$259:$A$285,0),MATCH(J$5,'Aceite Virgen'!$A$259:$ZP$259,0))</f>
        <v>0.17</v>
      </c>
      <c r="K29" s="40">
        <f t="array" ref="K29">INDEX('Aceite Virgen'!$A$259:$ZP$285,MATCH($B29,'Aceite Virgen'!$A$259:$A$285,0),MATCH(K$5,'Aceite Virgen'!$A$259:$ZP$259,0))</f>
        <v>0</v>
      </c>
      <c r="L29" s="40">
        <f t="array" ref="L29">INDEX('Aceite Virgen'!$A$259:$ZP$285,MATCH($B29,'Aceite Virgen'!$A$259:$A$285,0),MATCH(L$5,'Aceite Virgen'!$A$259:$ZP$259,0))</f>
        <v>0.06</v>
      </c>
      <c r="M29" s="40">
        <f t="array" ref="M29">INDEX('Aceite Virgen'!$A$259:$ZP$285,MATCH($B29,'Aceite Virgen'!$A$259:$A$285,0),MATCH(M$5,'Aceite Virgen'!$A$259:$ZP$259,0))</f>
        <v>0</v>
      </c>
      <c r="N29" s="40">
        <f t="array" ref="N29">INDEX('Aceite Virgen'!$A$259:$ZP$285,MATCH($B29,'Aceite Virgen'!$A$259:$A$285,0),MATCH(N$5,'Aceite Virgen'!$A$259:$ZP$259,0))</f>
        <v>0.24</v>
      </c>
      <c r="O29" s="40">
        <f t="array" ref="O29">INDEX('Aceite Virgen'!$A$259:$ZP$285,MATCH($B29,'Aceite Virgen'!$A$259:$A$285,0),MATCH(O$5,'Aceite Virgen'!$A$259:$ZP$259,0))</f>
        <v>0.48</v>
      </c>
      <c r="P29" s="40">
        <f t="array" ref="P29">INDEX('Aceite Virgen'!$A$259:$ZP$285,MATCH($B29,'Aceite Virgen'!$A$259:$A$285,0),MATCH(P$5,'Aceite Virgen'!$A$259:$ZP$259,0))</f>
        <v>0.41</v>
      </c>
    </row>
    <row r="30" spans="2:16" x14ac:dyDescent="0.3">
      <c r="B30" s="19">
        <f t="shared" si="1"/>
        <v>4.2</v>
      </c>
      <c r="C30" s="18">
        <f t="shared" si="2"/>
        <v>4.3</v>
      </c>
      <c r="E30" s="40">
        <f t="array" ref="E30">INDEX('Aceite Virgen'!$A$259:$ZP$285,MATCH($B30,'Aceite Virgen'!$A$259:$A$285,0),MATCH(E$5,'Aceite Virgen'!$A$259:$ZP$259,0))</f>
        <v>0.45</v>
      </c>
      <c r="F30" s="40">
        <f t="array" ref="F30">INDEX('Aceite Virgen'!$A$259:$ZP$285,MATCH($B30,'Aceite Virgen'!$A$259:$A$285,0),MATCH(F$5,'Aceite Virgen'!$A$259:$ZP$259,0))</f>
        <v>0.6</v>
      </c>
      <c r="G30" s="40">
        <f t="array" ref="G30">INDEX('Aceite Virgen'!$A$259:$ZP$285,MATCH($B30,'Aceite Virgen'!$A$259:$A$285,0),MATCH(G$5,'Aceite Virgen'!$A$259:$ZP$259,0))</f>
        <v>0.28999999999999998</v>
      </c>
      <c r="H30" s="40">
        <f t="array" ref="H30">INDEX('Aceite Virgen'!$A$259:$ZP$285,MATCH($B30,'Aceite Virgen'!$A$259:$A$285,0),MATCH(H$5,'Aceite Virgen'!$A$259:$ZP$259,0))</f>
        <v>0</v>
      </c>
      <c r="I30" s="40">
        <f t="array" ref="I30">INDEX('Aceite Virgen'!$A$259:$ZP$285,MATCH($B30,'Aceite Virgen'!$A$259:$A$285,0),MATCH(I$5,'Aceite Virgen'!$A$259:$ZP$259,0))</f>
        <v>0</v>
      </c>
      <c r="J30" s="40">
        <f t="array" ref="J30">INDEX('Aceite Virgen'!$A$259:$ZP$285,MATCH($B30,'Aceite Virgen'!$A$259:$A$285,0),MATCH(J$5,'Aceite Virgen'!$A$259:$ZP$259,0))</f>
        <v>0.15</v>
      </c>
      <c r="K30" s="40">
        <f t="array" ref="K30">INDEX('Aceite Virgen'!$A$259:$ZP$285,MATCH($B30,'Aceite Virgen'!$A$259:$A$285,0),MATCH(K$5,'Aceite Virgen'!$A$259:$ZP$259,0))</f>
        <v>0</v>
      </c>
      <c r="L30" s="40">
        <f t="array" ref="L30">INDEX('Aceite Virgen'!$A$259:$ZP$285,MATCH($B30,'Aceite Virgen'!$A$259:$A$285,0),MATCH(L$5,'Aceite Virgen'!$A$259:$ZP$259,0))</f>
        <v>0.31</v>
      </c>
      <c r="M30" s="40">
        <f t="array" ref="M30">INDEX('Aceite Virgen'!$A$259:$ZP$285,MATCH($B30,'Aceite Virgen'!$A$259:$A$285,0),MATCH(M$5,'Aceite Virgen'!$A$259:$ZP$259,0))</f>
        <v>0</v>
      </c>
      <c r="N30" s="40">
        <f t="array" ref="N30">INDEX('Aceite Virgen'!$A$259:$ZP$285,MATCH($B30,'Aceite Virgen'!$A$259:$A$285,0),MATCH(N$5,'Aceite Virgen'!$A$259:$ZP$259,0))</f>
        <v>1.28</v>
      </c>
      <c r="O30" s="40">
        <f t="array" ref="O30">INDEX('Aceite Virgen'!$A$259:$ZP$285,MATCH($B30,'Aceite Virgen'!$A$259:$A$285,0),MATCH(O$5,'Aceite Virgen'!$A$259:$ZP$259,0))</f>
        <v>0.18</v>
      </c>
      <c r="P30" s="40">
        <f t="array" ref="P30">INDEX('Aceite Virgen'!$A$259:$ZP$285,MATCH($B30,'Aceite Virgen'!$A$259:$A$285,0),MATCH(P$5,'Aceite Virgen'!$A$259:$ZP$259,0))</f>
        <v>0.2</v>
      </c>
    </row>
    <row r="31" spans="2:16" x14ac:dyDescent="0.3">
      <c r="B31" s="19">
        <f t="shared" si="1"/>
        <v>4.3</v>
      </c>
      <c r="C31" s="18">
        <f t="shared" si="2"/>
        <v>4.4000000000000004</v>
      </c>
      <c r="E31" s="40">
        <f t="array" ref="E31">INDEX('Aceite Virgen'!$A$259:$ZP$285,MATCH($B31,'Aceite Virgen'!$A$259:$A$285,0),MATCH(E$5,'Aceite Virgen'!$A$259:$ZP$259,0))</f>
        <v>0.15</v>
      </c>
      <c r="F31" s="40">
        <f t="array" ref="F31">INDEX('Aceite Virgen'!$A$259:$ZP$285,MATCH($B31,'Aceite Virgen'!$A$259:$A$285,0),MATCH(F$5,'Aceite Virgen'!$A$259:$ZP$259,0))</f>
        <v>0</v>
      </c>
      <c r="G31" s="40">
        <f t="array" ref="G31">INDEX('Aceite Virgen'!$A$259:$ZP$285,MATCH($B31,'Aceite Virgen'!$A$259:$A$285,0),MATCH(G$5,'Aceite Virgen'!$A$259:$ZP$259,0))</f>
        <v>0</v>
      </c>
      <c r="H31" s="40">
        <f t="array" ref="H31">INDEX('Aceite Virgen'!$A$259:$ZP$285,MATCH($B31,'Aceite Virgen'!$A$259:$A$285,0),MATCH(H$5,'Aceite Virgen'!$A$259:$ZP$259,0))</f>
        <v>0</v>
      </c>
      <c r="I31" s="40">
        <f t="array" ref="I31">INDEX('Aceite Virgen'!$A$259:$ZP$285,MATCH($B31,'Aceite Virgen'!$A$259:$A$285,0),MATCH(I$5,'Aceite Virgen'!$A$259:$ZP$259,0))</f>
        <v>0.67</v>
      </c>
      <c r="J31" s="40">
        <f t="array" ref="J31">INDEX('Aceite Virgen'!$A$259:$ZP$285,MATCH($B31,'Aceite Virgen'!$A$259:$A$285,0),MATCH(J$5,'Aceite Virgen'!$A$259:$ZP$259,0))</f>
        <v>0.13</v>
      </c>
      <c r="K31" s="40">
        <f t="array" ref="K31">INDEX('Aceite Virgen'!$A$259:$ZP$285,MATCH($B31,'Aceite Virgen'!$A$259:$A$285,0),MATCH(K$5,'Aceite Virgen'!$A$259:$ZP$259,0))</f>
        <v>1.35</v>
      </c>
      <c r="L31" s="40">
        <f t="array" ref="L31">INDEX('Aceite Virgen'!$A$259:$ZP$285,MATCH($B31,'Aceite Virgen'!$A$259:$A$285,0),MATCH(L$5,'Aceite Virgen'!$A$259:$ZP$259,0))</f>
        <v>1.26</v>
      </c>
      <c r="M31" s="40">
        <f t="array" ref="M31">INDEX('Aceite Virgen'!$A$259:$ZP$285,MATCH($B31,'Aceite Virgen'!$A$259:$A$285,0),MATCH(M$5,'Aceite Virgen'!$A$259:$ZP$259,0))</f>
        <v>0</v>
      </c>
      <c r="N31" s="40">
        <f t="array" ref="N31">INDEX('Aceite Virgen'!$A$259:$ZP$285,MATCH($B31,'Aceite Virgen'!$A$259:$A$285,0),MATCH(N$5,'Aceite Virgen'!$A$259:$ZP$259,0))</f>
        <v>0.15</v>
      </c>
      <c r="O31" s="40">
        <f t="array" ref="O31">INDEX('Aceite Virgen'!$A$259:$ZP$285,MATCH($B31,'Aceite Virgen'!$A$259:$A$285,0),MATCH(O$5,'Aceite Virgen'!$A$259:$ZP$259,0))</f>
        <v>0.08</v>
      </c>
      <c r="P31" s="40">
        <f t="array" ref="P31">INDEX('Aceite Virgen'!$A$259:$ZP$285,MATCH($B31,'Aceite Virgen'!$A$259:$A$285,0),MATCH(P$5,'Aceite Virgen'!$A$259:$ZP$259,0))</f>
        <v>0.12</v>
      </c>
    </row>
    <row r="32" spans="2:16" x14ac:dyDescent="0.3">
      <c r="B32" s="19">
        <f t="shared" si="1"/>
        <v>4.4000000000000004</v>
      </c>
      <c r="C32" s="18">
        <f t="shared" si="2"/>
        <v>4.5</v>
      </c>
      <c r="E32" s="40">
        <f t="array" ref="E32">INDEX('Aceite Virgen'!$A$259:$ZP$285,MATCH($B32,'Aceite Virgen'!$A$259:$A$285,0),MATCH(E$5,'Aceite Virgen'!$A$259:$ZP$259,0))</f>
        <v>2.2799999999999998</v>
      </c>
      <c r="F32" s="40">
        <f t="array" ref="F32">INDEX('Aceite Virgen'!$A$259:$ZP$285,MATCH($B32,'Aceite Virgen'!$A$259:$A$285,0),MATCH(F$5,'Aceite Virgen'!$A$259:$ZP$259,0))</f>
        <v>6.61</v>
      </c>
      <c r="G32" s="40">
        <f t="array" ref="G32">INDEX('Aceite Virgen'!$A$259:$ZP$285,MATCH($B32,'Aceite Virgen'!$A$259:$A$285,0),MATCH(G$5,'Aceite Virgen'!$A$259:$ZP$259,0))</f>
        <v>7.29</v>
      </c>
      <c r="H32" s="40">
        <f t="array" ref="H32">INDEX('Aceite Virgen'!$A$259:$ZP$285,MATCH($B32,'Aceite Virgen'!$A$259:$A$285,0),MATCH(H$5,'Aceite Virgen'!$A$259:$ZP$259,0))</f>
        <v>1.21</v>
      </c>
      <c r="I32" s="40">
        <f t="array" ref="I32">INDEX('Aceite Virgen'!$A$259:$ZP$285,MATCH($B32,'Aceite Virgen'!$A$259:$A$285,0),MATCH(I$5,'Aceite Virgen'!$A$259:$ZP$259,0))</f>
        <v>1.3099999999999998</v>
      </c>
      <c r="J32" s="40">
        <f t="array" ref="J32">INDEX('Aceite Virgen'!$A$259:$ZP$285,MATCH($B32,'Aceite Virgen'!$A$259:$A$285,0),MATCH(J$5,'Aceite Virgen'!$A$259:$ZP$259,0))</f>
        <v>0.47</v>
      </c>
      <c r="K32" s="40">
        <f t="array" ref="K32">INDEX('Aceite Virgen'!$A$259:$ZP$285,MATCH($B32,'Aceite Virgen'!$A$259:$A$285,0),MATCH(K$5,'Aceite Virgen'!$A$259:$ZP$259,0))</f>
        <v>0.33</v>
      </c>
      <c r="L32" s="40">
        <f t="array" ref="L32">INDEX('Aceite Virgen'!$A$259:$ZP$285,MATCH($B32,'Aceite Virgen'!$A$259:$A$285,0),MATCH(L$5,'Aceite Virgen'!$A$259:$ZP$259,0))</f>
        <v>0</v>
      </c>
      <c r="M32" s="40">
        <f t="array" ref="M32">INDEX('Aceite Virgen'!$A$259:$ZP$285,MATCH($B32,'Aceite Virgen'!$A$259:$A$285,0),MATCH(M$5,'Aceite Virgen'!$A$259:$ZP$259,0))</f>
        <v>0.18</v>
      </c>
      <c r="N32" s="40">
        <f t="array" ref="N32">INDEX('Aceite Virgen'!$A$259:$ZP$285,MATCH($B32,'Aceite Virgen'!$A$259:$A$285,0),MATCH(N$5,'Aceite Virgen'!$A$259:$ZP$259,0))</f>
        <v>0.21</v>
      </c>
      <c r="O32" s="40">
        <f t="array" ref="O32">INDEX('Aceite Virgen'!$A$259:$ZP$285,MATCH($B32,'Aceite Virgen'!$A$259:$A$285,0),MATCH(O$5,'Aceite Virgen'!$A$259:$ZP$259,0))</f>
        <v>0</v>
      </c>
      <c r="P32" s="40">
        <f t="array" ref="P32">INDEX('Aceite Virgen'!$A$259:$ZP$285,MATCH($B32,'Aceite Virgen'!$A$259:$A$285,0),MATCH(P$5,'Aceite Virgen'!$A$259:$ZP$259,0))</f>
        <v>0.09</v>
      </c>
    </row>
    <row r="33" spans="2:16" x14ac:dyDescent="0.3">
      <c r="B33" s="54">
        <f t="shared" si="1"/>
        <v>4.5</v>
      </c>
      <c r="C33" s="18"/>
      <c r="E33" s="40">
        <f t="array" ref="E33">INDEX('Aceite Virgen'!$A$259:$ZP$285,MATCH($B33,'Aceite Virgen'!$A$259:$A$285,0),MATCH(E$5,'Aceite Virgen'!$A$259:$ZP$259,0))</f>
        <v>8.44</v>
      </c>
      <c r="F33" s="40">
        <f t="array" ref="F33">INDEX('Aceite Virgen'!$A$259:$ZP$285,MATCH($B33,'Aceite Virgen'!$A$259:$A$285,0),MATCH(F$5,'Aceite Virgen'!$A$259:$ZP$259,0))</f>
        <v>6.660000000000001</v>
      </c>
      <c r="G33" s="40">
        <f t="array" ref="G33">INDEX('Aceite Virgen'!$A$259:$ZP$285,MATCH($B33,'Aceite Virgen'!$A$259:$A$285,0),MATCH(G$5,'Aceite Virgen'!$A$259:$ZP$259,0))</f>
        <v>1.29</v>
      </c>
      <c r="H33" s="40">
        <f t="array" ref="H33">INDEX('Aceite Virgen'!$A$259:$ZP$285,MATCH($B33,'Aceite Virgen'!$A$259:$A$285,0),MATCH(H$5,'Aceite Virgen'!$A$259:$ZP$259,0))</f>
        <v>3.3899999999999997</v>
      </c>
      <c r="I33" s="40">
        <f t="array" ref="I33">INDEX('Aceite Virgen'!$A$259:$ZP$285,MATCH($B33,'Aceite Virgen'!$A$259:$A$285,0),MATCH(I$5,'Aceite Virgen'!$A$259:$ZP$259,0))</f>
        <v>1.65</v>
      </c>
      <c r="J33" s="40">
        <f t="array" ref="J33">INDEX('Aceite Virgen'!$A$259:$ZP$285,MATCH($B33,'Aceite Virgen'!$A$259:$A$285,0),MATCH(J$5,'Aceite Virgen'!$A$259:$ZP$259,0))</f>
        <v>3.1500000000000008</v>
      </c>
      <c r="K33" s="40">
        <f t="array" ref="K33">INDEX('Aceite Virgen'!$A$259:$ZP$285,MATCH($B33,'Aceite Virgen'!$A$259:$A$285,0),MATCH(K$5,'Aceite Virgen'!$A$259:$ZP$259,0))</f>
        <v>8.7200000000000006</v>
      </c>
      <c r="L33" s="40">
        <f t="array" ref="L33">INDEX('Aceite Virgen'!$A$259:$ZP$285,MATCH($B33,'Aceite Virgen'!$A$259:$A$285,0),MATCH(L$5,'Aceite Virgen'!$A$259:$ZP$259,0))</f>
        <v>7.13</v>
      </c>
      <c r="M33" s="40">
        <f t="array" ref="M33">INDEX('Aceite Virgen'!$A$259:$ZP$285,MATCH($B33,'Aceite Virgen'!$A$259:$A$285,0),MATCH(M$5,'Aceite Virgen'!$A$259:$ZP$259,0))</f>
        <v>3.04</v>
      </c>
      <c r="N33" s="40">
        <f t="array" ref="N33">INDEX('Aceite Virgen'!$A$259:$ZP$285,MATCH($B33,'Aceite Virgen'!$A$259:$A$285,0),MATCH(N$5,'Aceite Virgen'!$A$259:$ZP$259,0))</f>
        <v>3.47</v>
      </c>
      <c r="O33" s="40">
        <f t="array" ref="O33">INDEX('Aceite Virgen'!$A$259:$ZP$285,MATCH($B33,'Aceite Virgen'!$A$259:$A$285,0),MATCH(O$5,'Aceite Virgen'!$A$259:$ZP$259,0))</f>
        <v>1.52</v>
      </c>
      <c r="P33" s="40">
        <f t="array" ref="P33">INDEX('Aceite Virgen'!$A$259:$ZP$285,MATCH($B33,'Aceite Virgen'!$A$259:$A$285,0),MATCH(P$5,'Aceite Virgen'!$A$259:$ZP$259,0))</f>
        <v>1.71</v>
      </c>
    </row>
    <row r="34" spans="2:16" x14ac:dyDescent="0.3">
      <c r="P34" s="38"/>
    </row>
    <row r="35" spans="2:16" x14ac:dyDescent="0.3">
      <c r="E35" s="40">
        <f>SUM(E10:E34)</f>
        <v>99.990000000000009</v>
      </c>
      <c r="F35" s="40">
        <f t="shared" ref="F35:P35" si="3">SUM(F10:F34)</f>
        <v>99.99</v>
      </c>
      <c r="G35" s="40">
        <f t="shared" si="3"/>
        <v>100.01</v>
      </c>
      <c r="H35" s="40">
        <f t="shared" si="3"/>
        <v>100.03999999999999</v>
      </c>
      <c r="I35" s="40">
        <f t="shared" si="3"/>
        <v>100.01</v>
      </c>
      <c r="J35" s="40">
        <f t="shared" si="3"/>
        <v>100.00999999999998</v>
      </c>
      <c r="K35" s="40">
        <f t="shared" si="3"/>
        <v>99.989999999999981</v>
      </c>
      <c r="L35" s="40">
        <f t="shared" si="3"/>
        <v>100.05</v>
      </c>
      <c r="M35" s="40">
        <f t="shared" si="3"/>
        <v>100.01000000000003</v>
      </c>
      <c r="N35" s="40">
        <f t="shared" si="3"/>
        <v>99.999999999999986</v>
      </c>
      <c r="O35" s="40">
        <f t="shared" si="3"/>
        <v>100.02000000000001</v>
      </c>
      <c r="P35" s="40">
        <f t="shared" si="3"/>
        <v>100.02999999999999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D10" sqref="D1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JUNIO 19T.España</v>
      </c>
      <c r="F5" s="39" t="str">
        <f t="shared" si="0"/>
        <v xml:space="preserve"> JULIO 19T.España</v>
      </c>
      <c r="G5" s="39" t="str">
        <f t="shared" si="0"/>
        <v xml:space="preserve"> AGOSTO 19T.España</v>
      </c>
      <c r="H5" s="39" t="str">
        <f t="shared" si="0"/>
        <v xml:space="preserve"> SEPTIEMBRE 19T.España</v>
      </c>
      <c r="I5" s="39" t="str">
        <f t="shared" si="0"/>
        <v xml:space="preserve"> OCTUBRE 19T.España</v>
      </c>
      <c r="J5" s="39" t="str">
        <f t="shared" si="0"/>
        <v xml:space="preserve"> NOVIEMBRE 19T.España</v>
      </c>
      <c r="K5" s="39" t="str">
        <f t="shared" si="0"/>
        <v xml:space="preserve"> DICIEMBRE 19T.España</v>
      </c>
      <c r="L5" s="39" t="str">
        <f t="shared" si="0"/>
        <v xml:space="preserve"> ENERO 20T.España</v>
      </c>
      <c r="M5" s="39" t="str">
        <f t="shared" si="0"/>
        <v xml:space="preserve"> FEBRERO 20T.España</v>
      </c>
      <c r="N5" s="39" t="str">
        <f t="shared" si="0"/>
        <v xml:space="preserve"> MARZO 20T.España</v>
      </c>
      <c r="O5" s="39" t="str">
        <f t="shared" si="0"/>
        <v xml:space="preserve"> ABRIL 20T.España</v>
      </c>
      <c r="P5" s="39" t="str">
        <f t="shared" si="0"/>
        <v xml:space="preserve"> MAYO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Oliva'!$A$260:$ZP$260,,MAX(IF('Aceite de Oliva'!$A$260:$ZP$260&lt;&gt;"",COLUMN('Aceite de Oliva'!$A$260:$ZP$260)))-(7*E8))</f>
        <v xml:space="preserve"> JUNIO 19</v>
      </c>
      <c r="F9" s="6" t="str">
        <f t="array" ref="F9">INDEX('Aceite de Oliva'!$A$260:$ZP$260,,MAX(IF('Aceite de Oliva'!$A$260:$ZP$260&lt;&gt;"",COLUMN('Aceite de Oliva'!$A$260:$ZP$260)))-(7*F8))</f>
        <v xml:space="preserve"> JULIO 19</v>
      </c>
      <c r="G9" s="6" t="str">
        <f t="array" ref="G9">INDEX('Aceite de Oliva'!$A$260:$ZP$260,,MAX(IF('Aceite de Oliva'!$A$260:$ZP$260&lt;&gt;"",COLUMN('Aceite de Oliva'!$A$260:$ZP$260)))-(7*G8))</f>
        <v xml:space="preserve"> AGOSTO 19</v>
      </c>
      <c r="H9" s="6" t="str">
        <f t="array" ref="H9">INDEX('Aceite de Oliva'!$A$260:$ZP$260,,MAX(IF('Aceite de Oliva'!$A$260:$ZP$260&lt;&gt;"",COLUMN('Aceite de Oliva'!$A$260:$ZP$260)))-(7*H8))</f>
        <v xml:space="preserve"> SEPTIEMBRE 19</v>
      </c>
      <c r="I9" s="6" t="str">
        <f t="array" ref="I9">INDEX('Aceite de Oliva'!$A$260:$ZP$260,,MAX(IF('Aceite de Oliva'!$A$260:$ZP$260&lt;&gt;"",COLUMN('Aceite de Oliva'!$A$260:$ZP$260)))-(7*I8))</f>
        <v xml:space="preserve"> OCTUBRE 19</v>
      </c>
      <c r="J9" s="6" t="str">
        <f t="array" ref="J9">INDEX('Aceite de Oliva'!$A$260:$ZP$260,,MAX(IF('Aceite de Oliva'!$A$260:$ZP$260&lt;&gt;"",COLUMN('Aceite de Oliva'!$A$260:$ZP$260)))-(7*J8))</f>
        <v xml:space="preserve"> NOVIEMBRE 19</v>
      </c>
      <c r="K9" s="6" t="str">
        <f t="array" ref="K9">INDEX('Aceite de Oliva'!$A$260:$ZP$260,,MAX(IF('Aceite de Oliva'!$A$260:$ZP$260&lt;&gt;"",COLUMN('Aceite de Oliva'!$A$260:$ZP$260)))-(7*K8))</f>
        <v xml:space="preserve"> DICIEMBRE 19</v>
      </c>
      <c r="L9" s="6" t="str">
        <f t="array" ref="L9">INDEX('Aceite de Oliva'!$A$260:$ZP$260,,MAX(IF('Aceite de Oliva'!$A$260:$ZP$260&lt;&gt;"",COLUMN('Aceite de Oliva'!$A$260:$ZP$260)))-(7*L8))</f>
        <v xml:space="preserve"> ENERO 20</v>
      </c>
      <c r="M9" s="6" t="str">
        <f t="array" ref="M9">INDEX('Aceite de Oliva'!$A$260:$ZP$260,,MAX(IF('Aceite de Oliva'!$A$260:$ZP$260&lt;&gt;"",COLUMN('Aceite de Oliva'!$A$260:$ZP$260)))-(7*M8))</f>
        <v xml:space="preserve"> FEBRERO 20</v>
      </c>
      <c r="N9" s="6" t="str">
        <f t="array" ref="N9">INDEX('Aceite de Oliva'!$A$260:$ZP$260,,MAX(IF('Aceite de Oliva'!$A$260:$ZP$260&lt;&gt;"",COLUMN('Aceite de Oliva'!$A$260:$ZP$260)))-(7*N8))</f>
        <v xml:space="preserve"> MARZO 20</v>
      </c>
      <c r="O9" s="6" t="str">
        <f t="array" ref="O9">INDEX('Aceite de Oliva'!$A$260:$ZP$260,,MAX(IF('Aceite de Oliva'!$A$260:$ZP$260&lt;&gt;"",COLUMN('Aceite de Oliva'!$A$260:$ZP$260)))-(7*O8))</f>
        <v xml:space="preserve"> ABRIL 20</v>
      </c>
      <c r="P9" t="str">
        <f t="array" ref="P9">INDEX('Aceite de Oliva'!$A$260:$ZP$260,,MAX(IF('Aceite de Oliva'!$A$260:$ZP$260&lt;&gt;"",COLUMN('Aceite de Oliva'!$A$260:$ZP$260))))</f>
        <v xml:space="preserve"> MAYO 20</v>
      </c>
    </row>
    <row r="10" spans="1:17" x14ac:dyDescent="0.3">
      <c r="B10" s="15"/>
      <c r="C10" s="24">
        <v>2</v>
      </c>
      <c r="E10" s="40">
        <f>INDEX('Aceite de Oliva'!$A$259:$ZP$285,MATCH($B10,'Aceite de Oliva'!$A$259:$A$285,0),MATCH(E$5,'Aceite de Oliva'!$A$259:$ZP$259,0))</f>
        <v>2.6399999999999997</v>
      </c>
      <c r="F10" s="40">
        <f>INDEX('Aceite de Oliva'!$A$259:$ZP$285,MATCH($B10,'Aceite de Oliva'!$A$259:$A$285,0),MATCH(F$5,'Aceite de Oliva'!$A$259:$ZP$259,0))</f>
        <v>1.1200000000000001</v>
      </c>
      <c r="G10" s="40">
        <f>INDEX('Aceite de Oliva'!$A$259:$ZP$285,MATCH($B10,'Aceite de Oliva'!$A$259:$A$285,0),MATCH(G$5,'Aceite de Oliva'!$A$259:$ZP$259,0))</f>
        <v>0.91999999999999993</v>
      </c>
      <c r="H10" s="40">
        <f>INDEX('Aceite de Oliva'!$A$259:$ZP$285,MATCH($B10,'Aceite de Oliva'!$A$259:$A$285,0),MATCH(H$5,'Aceite de Oliva'!$A$259:$ZP$259,0))</f>
        <v>1.24</v>
      </c>
      <c r="I10" s="40">
        <f>INDEX('Aceite de Oliva'!$A$259:$ZP$285,MATCH($B10,'Aceite de Oliva'!$A$259:$A$285,0),MATCH(I$5,'Aceite de Oliva'!$A$259:$ZP$259,0))</f>
        <v>0.98</v>
      </c>
      <c r="J10" s="40">
        <f>INDEX('Aceite de Oliva'!$A$259:$ZP$285,MATCH($B10,'Aceite de Oliva'!$A$259:$A$285,0),MATCH(J$5,'Aceite de Oliva'!$A$259:$ZP$259,0))</f>
        <v>1.1000000000000001</v>
      </c>
      <c r="K10" s="40">
        <f>INDEX('Aceite de Oliva'!$A$259:$ZP$285,MATCH($B10,'Aceite de Oliva'!$A$259:$A$285,0),MATCH(K$5,'Aceite de Oliva'!$A$259:$ZP$259,0))</f>
        <v>1.56</v>
      </c>
      <c r="L10" s="40">
        <f>INDEX('Aceite de Oliva'!$A$259:$ZP$285,MATCH($B10,'Aceite de Oliva'!$A$259:$A$285,0),MATCH(L$5,'Aceite de Oliva'!$A$259:$ZP$259,0))</f>
        <v>1.6099999999999999</v>
      </c>
      <c r="M10" s="40">
        <f>INDEX('Aceite de Oliva'!$A$259:$ZP$285,MATCH($B10,'Aceite de Oliva'!$A$259:$A$285,0),MATCH(M$5,'Aceite de Oliva'!$A$259:$ZP$259,0))</f>
        <v>1.85</v>
      </c>
      <c r="N10" s="40">
        <f>INDEX('Aceite de Oliva'!$A$259:$ZP$285,MATCH($B10,'Aceite de Oliva'!$A$259:$A$285,0),MATCH(N$5,'Aceite de Oliva'!$A$259:$ZP$259,0))</f>
        <v>2.54</v>
      </c>
      <c r="O10" s="40">
        <f>INDEX('Aceite de Oliva'!$A$259:$ZP$285,MATCH($B10,'Aceite de Oliva'!$A$259:$A$285,0),MATCH(O$5,'Aceite de Oliva'!$A$259:$ZP$259,0))</f>
        <v>3.1</v>
      </c>
      <c r="P10" s="40">
        <f>INDEX('Aceite de Oliva'!$A$259:$ZP$285,MATCH($B10,'Aceite de Oliva'!$A$259:$A$285,0),MATCH(P$5,'Aceite de Oliva'!$A$259:$ZP$259,0))</f>
        <v>1.7599999999999998</v>
      </c>
    </row>
    <row r="11" spans="1:17" x14ac:dyDescent="0.3">
      <c r="A11" s="6"/>
      <c r="B11" s="16">
        <f t="shared" ref="B11:B33" si="1">C10</f>
        <v>2</v>
      </c>
      <c r="C11" s="17">
        <f t="shared" ref="C11:C32" si="2">B11+$C$7</f>
        <v>2.1</v>
      </c>
      <c r="E11" s="40">
        <f>INDEX('Aceite de Oliva'!$A$259:$ZP$285,MATCH($B11,'Aceite de Oliva'!$A$259:$A$285,0),MATCH(E$5,'Aceite de Oliva'!$A$259:$ZP$259,0))</f>
        <v>0.41</v>
      </c>
      <c r="F11" s="40">
        <f>INDEX('Aceite de Oliva'!$A$259:$ZP$285,MATCH($B11,'Aceite de Oliva'!$A$259:$A$285,0),MATCH(F$5,'Aceite de Oliva'!$A$259:$ZP$259,0))</f>
        <v>0.13</v>
      </c>
      <c r="G11" s="40">
        <f>INDEX('Aceite de Oliva'!$A$259:$ZP$285,MATCH($B11,'Aceite de Oliva'!$A$259:$A$285,0),MATCH(G$5,'Aceite de Oliva'!$A$259:$ZP$259,0))</f>
        <v>0.13</v>
      </c>
      <c r="H11" s="40">
        <f>INDEX('Aceite de Oliva'!$A$259:$ZP$285,MATCH($B11,'Aceite de Oliva'!$A$259:$A$285,0),MATCH(H$5,'Aceite de Oliva'!$A$259:$ZP$259,0))</f>
        <v>1.71</v>
      </c>
      <c r="I11" s="40">
        <f>INDEX('Aceite de Oliva'!$A$259:$ZP$285,MATCH($B11,'Aceite de Oliva'!$A$259:$A$285,0),MATCH(I$5,'Aceite de Oliva'!$A$259:$ZP$259,0))</f>
        <v>0.87</v>
      </c>
      <c r="J11" s="40">
        <f>INDEX('Aceite de Oliva'!$A$259:$ZP$285,MATCH($B11,'Aceite de Oliva'!$A$259:$A$285,0),MATCH(J$5,'Aceite de Oliva'!$A$259:$ZP$259,0))</f>
        <v>0.11</v>
      </c>
      <c r="K11" s="40">
        <f>INDEX('Aceite de Oliva'!$A$259:$ZP$285,MATCH($B11,'Aceite de Oliva'!$A$259:$A$285,0),MATCH(K$5,'Aceite de Oliva'!$A$259:$ZP$259,0))</f>
        <v>0.11</v>
      </c>
      <c r="L11" s="40">
        <f>INDEX('Aceite de Oliva'!$A$259:$ZP$285,MATCH($B11,'Aceite de Oliva'!$A$259:$A$285,0),MATCH(L$5,'Aceite de Oliva'!$A$259:$ZP$259,0))</f>
        <v>0.19</v>
      </c>
      <c r="M11" s="40">
        <f>INDEX('Aceite de Oliva'!$A$259:$ZP$285,MATCH($B11,'Aceite de Oliva'!$A$259:$A$285,0),MATCH(M$5,'Aceite de Oliva'!$A$259:$ZP$259,0))</f>
        <v>1.9000000000000001</v>
      </c>
      <c r="N11" s="40">
        <f>INDEX('Aceite de Oliva'!$A$259:$ZP$285,MATCH($B11,'Aceite de Oliva'!$A$259:$A$285,0),MATCH(N$5,'Aceite de Oliva'!$A$259:$ZP$259,0))</f>
        <v>1.7999999999999998</v>
      </c>
      <c r="O11" s="40">
        <f>INDEX('Aceite de Oliva'!$A$259:$ZP$285,MATCH($B11,'Aceite de Oliva'!$A$259:$A$285,0),MATCH(O$5,'Aceite de Oliva'!$A$259:$ZP$259,0))</f>
        <v>2.5</v>
      </c>
      <c r="P11" s="40">
        <f>INDEX('Aceite de Oliva'!$A$259:$ZP$285,MATCH($B11,'Aceite de Oliva'!$A$259:$A$285,0),MATCH(P$5,'Aceite de Oliva'!$A$259:$ZP$259,0))</f>
        <v>1.7400000000000002</v>
      </c>
    </row>
    <row r="12" spans="1:17" x14ac:dyDescent="0.3">
      <c r="A12" s="6"/>
      <c r="B12" s="16">
        <f t="shared" si="1"/>
        <v>2.1</v>
      </c>
      <c r="C12" s="18">
        <f t="shared" si="2"/>
        <v>2.2000000000000002</v>
      </c>
      <c r="E12" s="40">
        <f>INDEX('Aceite de Oliva'!$A$259:$ZP$285,MATCH($B12,'Aceite de Oliva'!$A$259:$A$285,0),MATCH(E$5,'Aceite de Oliva'!$A$259:$ZP$259,0))</f>
        <v>2.09</v>
      </c>
      <c r="F12" s="40">
        <f>INDEX('Aceite de Oliva'!$A$259:$ZP$285,MATCH($B12,'Aceite de Oliva'!$A$259:$A$285,0),MATCH(F$5,'Aceite de Oliva'!$A$259:$ZP$259,0))</f>
        <v>1.41</v>
      </c>
      <c r="G12" s="40">
        <f>INDEX('Aceite de Oliva'!$A$259:$ZP$285,MATCH($B12,'Aceite de Oliva'!$A$259:$A$285,0),MATCH(G$5,'Aceite de Oliva'!$A$259:$ZP$259,0))</f>
        <v>3.2800000000000002</v>
      </c>
      <c r="H12" s="40">
        <f>INDEX('Aceite de Oliva'!$A$259:$ZP$285,MATCH($B12,'Aceite de Oliva'!$A$259:$A$285,0),MATCH(H$5,'Aceite de Oliva'!$A$259:$ZP$259,0))</f>
        <v>3.4000000000000004</v>
      </c>
      <c r="I12" s="40">
        <f>INDEX('Aceite de Oliva'!$A$259:$ZP$285,MATCH($B12,'Aceite de Oliva'!$A$259:$A$285,0),MATCH(I$5,'Aceite de Oliva'!$A$259:$ZP$259,0))</f>
        <v>4.8900000000000006</v>
      </c>
      <c r="J12" s="40">
        <f>INDEX('Aceite de Oliva'!$A$259:$ZP$285,MATCH($B12,'Aceite de Oliva'!$A$259:$A$285,0),MATCH(J$5,'Aceite de Oliva'!$A$259:$ZP$259,0))</f>
        <v>8.2799999999999994</v>
      </c>
      <c r="K12" s="40">
        <f>INDEX('Aceite de Oliva'!$A$259:$ZP$285,MATCH($B12,'Aceite de Oliva'!$A$259:$A$285,0),MATCH(K$5,'Aceite de Oliva'!$A$259:$ZP$259,0))</f>
        <v>5.76</v>
      </c>
      <c r="L12" s="40">
        <f>INDEX('Aceite de Oliva'!$A$259:$ZP$285,MATCH($B12,'Aceite de Oliva'!$A$259:$A$285,0),MATCH(L$5,'Aceite de Oliva'!$A$259:$ZP$259,0))</f>
        <v>9.32</v>
      </c>
      <c r="M12" s="40">
        <f>INDEX('Aceite de Oliva'!$A$259:$ZP$285,MATCH($B12,'Aceite de Oliva'!$A$259:$A$285,0),MATCH(M$5,'Aceite de Oliva'!$A$259:$ZP$259,0))</f>
        <v>7.45</v>
      </c>
      <c r="N12" s="40">
        <f>INDEX('Aceite de Oliva'!$A$259:$ZP$285,MATCH($B12,'Aceite de Oliva'!$A$259:$A$285,0),MATCH(N$5,'Aceite de Oliva'!$A$259:$ZP$259,0))</f>
        <v>6.1</v>
      </c>
      <c r="O12" s="40">
        <f>INDEX('Aceite de Oliva'!$A$259:$ZP$285,MATCH($B12,'Aceite de Oliva'!$A$259:$A$285,0),MATCH(O$5,'Aceite de Oliva'!$A$259:$ZP$259,0))</f>
        <v>5.09</v>
      </c>
      <c r="P12" s="40">
        <f>INDEX('Aceite de Oliva'!$A$259:$ZP$285,MATCH($B12,'Aceite de Oliva'!$A$259:$A$285,0),MATCH(P$5,'Aceite de Oliva'!$A$259:$ZP$259,0))</f>
        <v>5.33</v>
      </c>
    </row>
    <row r="13" spans="1:17" x14ac:dyDescent="0.3">
      <c r="A13" s="6"/>
      <c r="B13" s="19">
        <f t="shared" si="1"/>
        <v>2.2000000000000002</v>
      </c>
      <c r="C13" s="17">
        <f t="shared" si="2"/>
        <v>2.3000000000000003</v>
      </c>
      <c r="E13" s="40">
        <f>INDEX('Aceite de Oliva'!$A$259:$ZP$285,MATCH($B13,'Aceite de Oliva'!$A$259:$A$285,0),MATCH(E$5,'Aceite de Oliva'!$A$259:$ZP$259,0))</f>
        <v>1.29</v>
      </c>
      <c r="F13" s="40">
        <f>INDEX('Aceite de Oliva'!$A$259:$ZP$285,MATCH($B13,'Aceite de Oliva'!$A$259:$A$285,0),MATCH(F$5,'Aceite de Oliva'!$A$259:$ZP$259,0))</f>
        <v>1.92</v>
      </c>
      <c r="G13" s="40">
        <f>INDEX('Aceite de Oliva'!$A$259:$ZP$285,MATCH($B13,'Aceite de Oliva'!$A$259:$A$285,0),MATCH(G$5,'Aceite de Oliva'!$A$259:$ZP$259,0))</f>
        <v>2.04</v>
      </c>
      <c r="H13" s="40">
        <f>INDEX('Aceite de Oliva'!$A$259:$ZP$285,MATCH($B13,'Aceite de Oliva'!$A$259:$A$285,0),MATCH(H$5,'Aceite de Oliva'!$A$259:$ZP$259,0))</f>
        <v>2.5199999999999996</v>
      </c>
      <c r="I13" s="40">
        <f>INDEX('Aceite de Oliva'!$A$259:$ZP$285,MATCH($B13,'Aceite de Oliva'!$A$259:$A$285,0),MATCH(I$5,'Aceite de Oliva'!$A$259:$ZP$259,0))</f>
        <v>12.629999999999999</v>
      </c>
      <c r="J13" s="40">
        <f>INDEX('Aceite de Oliva'!$A$259:$ZP$285,MATCH($B13,'Aceite de Oliva'!$A$259:$A$285,0),MATCH(J$5,'Aceite de Oliva'!$A$259:$ZP$259,0))</f>
        <v>12.129999999999999</v>
      </c>
      <c r="K13" s="40">
        <f>INDEX('Aceite de Oliva'!$A$259:$ZP$285,MATCH($B13,'Aceite de Oliva'!$A$259:$A$285,0),MATCH(K$5,'Aceite de Oliva'!$A$259:$ZP$259,0))</f>
        <v>12.76</v>
      </c>
      <c r="L13" s="40">
        <f>INDEX('Aceite de Oliva'!$A$259:$ZP$285,MATCH($B13,'Aceite de Oliva'!$A$259:$A$285,0),MATCH(L$5,'Aceite de Oliva'!$A$259:$ZP$259,0))</f>
        <v>10.85</v>
      </c>
      <c r="M13" s="40">
        <f>INDEX('Aceite de Oliva'!$A$259:$ZP$285,MATCH($B13,'Aceite de Oliva'!$A$259:$A$285,0),MATCH(M$5,'Aceite de Oliva'!$A$259:$ZP$259,0))</f>
        <v>11.639999999999999</v>
      </c>
      <c r="N13" s="40">
        <f>INDEX('Aceite de Oliva'!$A$259:$ZP$285,MATCH($B13,'Aceite de Oliva'!$A$259:$A$285,0),MATCH(N$5,'Aceite de Oliva'!$A$259:$ZP$259,0))</f>
        <v>11.11</v>
      </c>
      <c r="O13" s="40">
        <f>INDEX('Aceite de Oliva'!$A$259:$ZP$285,MATCH($B13,'Aceite de Oliva'!$A$259:$A$285,0),MATCH(O$5,'Aceite de Oliva'!$A$259:$ZP$259,0))</f>
        <v>9.4699999999999989</v>
      </c>
      <c r="P13" s="40">
        <f>INDEX('Aceite de Oliva'!$A$259:$ZP$285,MATCH($B13,'Aceite de Oliva'!$A$259:$A$285,0),MATCH(P$5,'Aceite de Oliva'!$A$259:$ZP$259,0))</f>
        <v>11.61</v>
      </c>
    </row>
    <row r="14" spans="1:17" x14ac:dyDescent="0.3">
      <c r="A14" s="6"/>
      <c r="B14" s="16">
        <f t="shared" si="1"/>
        <v>2.3000000000000003</v>
      </c>
      <c r="C14" s="17">
        <f t="shared" si="2"/>
        <v>2.4000000000000004</v>
      </c>
      <c r="E14" s="40">
        <f>INDEX('Aceite de Oliva'!$A$259:$ZP$285,MATCH($B14,'Aceite de Oliva'!$A$259:$A$285,0),MATCH(E$5,'Aceite de Oliva'!$A$259:$ZP$259,0))</f>
        <v>10.84</v>
      </c>
      <c r="F14" s="40">
        <f>INDEX('Aceite de Oliva'!$A$259:$ZP$285,MATCH($B14,'Aceite de Oliva'!$A$259:$A$285,0),MATCH(F$5,'Aceite de Oliva'!$A$259:$ZP$259,0))</f>
        <v>16.329999999999998</v>
      </c>
      <c r="G14" s="40">
        <f>INDEX('Aceite de Oliva'!$A$259:$ZP$285,MATCH($B14,'Aceite de Oliva'!$A$259:$A$285,0),MATCH(G$5,'Aceite de Oliva'!$A$259:$ZP$259,0))</f>
        <v>14.790000000000001</v>
      </c>
      <c r="H14" s="40">
        <f>INDEX('Aceite de Oliva'!$A$259:$ZP$285,MATCH($B14,'Aceite de Oliva'!$A$259:$A$285,0),MATCH(H$5,'Aceite de Oliva'!$A$259:$ZP$259,0))</f>
        <v>14.370000000000001</v>
      </c>
      <c r="I14" s="40">
        <f>INDEX('Aceite de Oliva'!$A$259:$ZP$285,MATCH($B14,'Aceite de Oliva'!$A$259:$A$285,0),MATCH(I$5,'Aceite de Oliva'!$A$259:$ZP$259,0))</f>
        <v>3.63</v>
      </c>
      <c r="J14" s="40">
        <f>INDEX('Aceite de Oliva'!$A$259:$ZP$285,MATCH($B14,'Aceite de Oliva'!$A$259:$A$285,0),MATCH(J$5,'Aceite de Oliva'!$A$259:$ZP$259,0))</f>
        <v>2.09</v>
      </c>
      <c r="K14" s="40">
        <f>INDEX('Aceite de Oliva'!$A$259:$ZP$285,MATCH($B14,'Aceite de Oliva'!$A$259:$A$285,0),MATCH(K$5,'Aceite de Oliva'!$A$259:$ZP$259,0))</f>
        <v>2.29</v>
      </c>
      <c r="L14" s="40">
        <f>INDEX('Aceite de Oliva'!$A$259:$ZP$285,MATCH($B14,'Aceite de Oliva'!$A$259:$A$285,0),MATCH(L$5,'Aceite de Oliva'!$A$259:$ZP$259,0))</f>
        <v>6.6400000000000006</v>
      </c>
      <c r="M14" s="40">
        <f>INDEX('Aceite de Oliva'!$A$259:$ZP$285,MATCH($B14,'Aceite de Oliva'!$A$259:$A$285,0),MATCH(M$5,'Aceite de Oliva'!$A$259:$ZP$259,0))</f>
        <v>7.71</v>
      </c>
      <c r="N14" s="40">
        <f>INDEX('Aceite de Oliva'!$A$259:$ZP$285,MATCH($B14,'Aceite de Oliva'!$A$259:$A$285,0),MATCH(N$5,'Aceite de Oliva'!$A$259:$ZP$259,0))</f>
        <v>7.03</v>
      </c>
      <c r="O14" s="40">
        <f>INDEX('Aceite de Oliva'!$A$259:$ZP$285,MATCH($B14,'Aceite de Oliva'!$A$259:$A$285,0),MATCH(O$5,'Aceite de Oliva'!$A$259:$ZP$259,0))</f>
        <v>7.3100000000000005</v>
      </c>
      <c r="P14" s="40">
        <f>INDEX('Aceite de Oliva'!$A$259:$ZP$285,MATCH($B14,'Aceite de Oliva'!$A$259:$A$285,0),MATCH(P$5,'Aceite de Oliva'!$A$259:$ZP$259,0))</f>
        <v>8.7100000000000009</v>
      </c>
    </row>
    <row r="15" spans="1:17" x14ac:dyDescent="0.3">
      <c r="A15" s="6"/>
      <c r="B15" s="16">
        <f t="shared" si="1"/>
        <v>2.4000000000000004</v>
      </c>
      <c r="C15" s="17">
        <f t="shared" si="2"/>
        <v>2.5000000000000004</v>
      </c>
      <c r="E15" s="40">
        <f>INDEX('Aceite de Oliva'!$A$259:$ZP$285,MATCH($B15,'Aceite de Oliva'!$A$259:$A$285,0),MATCH(E$5,'Aceite de Oliva'!$A$259:$ZP$259,0))</f>
        <v>3.14</v>
      </c>
      <c r="F15" s="40">
        <f>INDEX('Aceite de Oliva'!$A$259:$ZP$285,MATCH($B15,'Aceite de Oliva'!$A$259:$A$285,0),MATCH(F$5,'Aceite de Oliva'!$A$259:$ZP$259,0))</f>
        <v>4.08</v>
      </c>
      <c r="G15" s="40">
        <f>INDEX('Aceite de Oliva'!$A$259:$ZP$285,MATCH($B15,'Aceite de Oliva'!$A$259:$A$285,0),MATCH(G$5,'Aceite de Oliva'!$A$259:$ZP$259,0))</f>
        <v>4.5600000000000005</v>
      </c>
      <c r="H15" s="40">
        <f>INDEX('Aceite de Oliva'!$A$259:$ZP$285,MATCH($B15,'Aceite de Oliva'!$A$259:$A$285,0),MATCH(H$5,'Aceite de Oliva'!$A$259:$ZP$259,0))</f>
        <v>5.44</v>
      </c>
      <c r="I15" s="40">
        <f>INDEX('Aceite de Oliva'!$A$259:$ZP$285,MATCH($B15,'Aceite de Oliva'!$A$259:$A$285,0),MATCH(I$5,'Aceite de Oliva'!$A$259:$ZP$259,0))</f>
        <v>6.0699999999999994</v>
      </c>
      <c r="J15" s="40">
        <f>INDEX('Aceite de Oliva'!$A$259:$ZP$285,MATCH($B15,'Aceite de Oliva'!$A$259:$A$285,0),MATCH(J$5,'Aceite de Oliva'!$A$259:$ZP$259,0))</f>
        <v>7.55</v>
      </c>
      <c r="K15" s="40">
        <f>INDEX('Aceite de Oliva'!$A$259:$ZP$285,MATCH($B15,'Aceite de Oliva'!$A$259:$A$285,0),MATCH(K$5,'Aceite de Oliva'!$A$259:$ZP$259,0))</f>
        <v>6.38</v>
      </c>
      <c r="L15" s="40">
        <f>INDEX('Aceite de Oliva'!$A$259:$ZP$285,MATCH($B15,'Aceite de Oliva'!$A$259:$A$285,0),MATCH(L$5,'Aceite de Oliva'!$A$259:$ZP$259,0))</f>
        <v>12.35</v>
      </c>
      <c r="M15" s="40">
        <f>INDEX('Aceite de Oliva'!$A$259:$ZP$285,MATCH($B15,'Aceite de Oliva'!$A$259:$A$285,0),MATCH(M$5,'Aceite de Oliva'!$A$259:$ZP$259,0))</f>
        <v>15.07</v>
      </c>
      <c r="N15" s="40">
        <f>INDEX('Aceite de Oliva'!$A$259:$ZP$285,MATCH($B15,'Aceite de Oliva'!$A$259:$A$285,0),MATCH(N$5,'Aceite de Oliva'!$A$259:$ZP$259,0))</f>
        <v>16.399999999999999</v>
      </c>
      <c r="O15" s="40">
        <f>INDEX('Aceite de Oliva'!$A$259:$ZP$285,MATCH($B15,'Aceite de Oliva'!$A$259:$A$285,0),MATCH(O$5,'Aceite de Oliva'!$A$259:$ZP$259,0))</f>
        <v>17.689999999999998</v>
      </c>
      <c r="P15" s="40">
        <f>INDEX('Aceite de Oliva'!$A$259:$ZP$285,MATCH($B15,'Aceite de Oliva'!$A$259:$A$285,0),MATCH(P$5,'Aceite de Oliva'!$A$259:$ZP$259,0))</f>
        <v>17.350000000000001</v>
      </c>
    </row>
    <row r="16" spans="1:17" x14ac:dyDescent="0.3">
      <c r="A16" s="6"/>
      <c r="B16" s="16">
        <f t="shared" si="1"/>
        <v>2.5000000000000004</v>
      </c>
      <c r="C16" s="17">
        <f t="shared" si="2"/>
        <v>2.6000000000000005</v>
      </c>
      <c r="E16" s="40">
        <f>INDEX('Aceite de Oliva'!$A$259:$ZP$285,MATCH($B16,'Aceite de Oliva'!$A$259:$A$285,0),MATCH(E$5,'Aceite de Oliva'!$A$259:$ZP$259,0))</f>
        <v>12.07</v>
      </c>
      <c r="F16" s="40">
        <f>INDEX('Aceite de Oliva'!$A$259:$ZP$285,MATCH($B16,'Aceite de Oliva'!$A$259:$A$285,0),MATCH(F$5,'Aceite de Oliva'!$A$259:$ZP$259,0))</f>
        <v>5.08</v>
      </c>
      <c r="G16" s="40">
        <f>INDEX('Aceite de Oliva'!$A$259:$ZP$285,MATCH($B16,'Aceite de Oliva'!$A$259:$A$285,0),MATCH(G$5,'Aceite de Oliva'!$A$259:$ZP$259,0))</f>
        <v>4.1099999999999994</v>
      </c>
      <c r="H16" s="40">
        <f>INDEX('Aceite de Oliva'!$A$259:$ZP$285,MATCH($B16,'Aceite de Oliva'!$A$259:$A$285,0),MATCH(H$5,'Aceite de Oliva'!$A$259:$ZP$259,0))</f>
        <v>4.9000000000000004</v>
      </c>
      <c r="I16" s="40">
        <f>INDEX('Aceite de Oliva'!$A$259:$ZP$285,MATCH($B16,'Aceite de Oliva'!$A$259:$A$285,0),MATCH(I$5,'Aceite de Oliva'!$A$259:$ZP$259,0))</f>
        <v>5.01</v>
      </c>
      <c r="J16" s="40">
        <f>INDEX('Aceite de Oliva'!$A$259:$ZP$285,MATCH($B16,'Aceite de Oliva'!$A$259:$A$285,0),MATCH(J$5,'Aceite de Oliva'!$A$259:$ZP$259,0))</f>
        <v>6.09</v>
      </c>
      <c r="K16" s="40">
        <f>INDEX('Aceite de Oliva'!$A$259:$ZP$285,MATCH($B16,'Aceite de Oliva'!$A$259:$A$285,0),MATCH(K$5,'Aceite de Oliva'!$A$259:$ZP$259,0))</f>
        <v>12.370000000000001</v>
      </c>
      <c r="L16" s="40">
        <f>INDEX('Aceite de Oliva'!$A$259:$ZP$285,MATCH($B16,'Aceite de Oliva'!$A$259:$A$285,0),MATCH(L$5,'Aceite de Oliva'!$A$259:$ZP$259,0))</f>
        <v>20.85</v>
      </c>
      <c r="M16" s="40">
        <f>INDEX('Aceite de Oliva'!$A$259:$ZP$285,MATCH($B16,'Aceite de Oliva'!$A$259:$A$285,0),MATCH(M$5,'Aceite de Oliva'!$A$259:$ZP$259,0))</f>
        <v>21.45</v>
      </c>
      <c r="N16" s="40">
        <f>INDEX('Aceite de Oliva'!$A$259:$ZP$285,MATCH($B16,'Aceite de Oliva'!$A$259:$A$285,0),MATCH(N$5,'Aceite de Oliva'!$A$259:$ZP$259,0))</f>
        <v>25.64</v>
      </c>
      <c r="O16" s="40">
        <f>INDEX('Aceite de Oliva'!$A$259:$ZP$285,MATCH($B16,'Aceite de Oliva'!$A$259:$A$285,0),MATCH(O$5,'Aceite de Oliva'!$A$259:$ZP$259,0))</f>
        <v>25.67</v>
      </c>
      <c r="P16" s="40">
        <f>INDEX('Aceite de Oliva'!$A$259:$ZP$285,MATCH($B16,'Aceite de Oliva'!$A$259:$A$285,0),MATCH(P$5,'Aceite de Oliva'!$A$259:$ZP$259,0))</f>
        <v>26.54</v>
      </c>
    </row>
    <row r="17" spans="1:16" x14ac:dyDescent="0.3">
      <c r="A17" s="6"/>
      <c r="B17" s="16">
        <f t="shared" si="1"/>
        <v>2.6000000000000005</v>
      </c>
      <c r="C17" s="17">
        <f t="shared" si="2"/>
        <v>2.7000000000000006</v>
      </c>
      <c r="E17" s="40">
        <f>INDEX('Aceite de Oliva'!$A$259:$ZP$285,MATCH($B17,'Aceite de Oliva'!$A$259:$A$285,0),MATCH(E$5,'Aceite de Oliva'!$A$259:$ZP$259,0))</f>
        <v>20.010000000000002</v>
      </c>
      <c r="F17" s="40">
        <f>INDEX('Aceite de Oliva'!$A$259:$ZP$285,MATCH($B17,'Aceite de Oliva'!$A$259:$A$285,0),MATCH(F$5,'Aceite de Oliva'!$A$259:$ZP$259,0))</f>
        <v>39.96</v>
      </c>
      <c r="G17" s="40">
        <f>INDEX('Aceite de Oliva'!$A$259:$ZP$285,MATCH($B17,'Aceite de Oliva'!$A$259:$A$285,0),MATCH(G$5,'Aceite de Oliva'!$A$259:$ZP$259,0))</f>
        <v>43.72</v>
      </c>
      <c r="H17" s="40">
        <f>INDEX('Aceite de Oliva'!$A$259:$ZP$285,MATCH($B17,'Aceite de Oliva'!$A$259:$A$285,0),MATCH(H$5,'Aceite de Oliva'!$A$259:$ZP$259,0))</f>
        <v>40.74</v>
      </c>
      <c r="I17" s="40">
        <f>INDEX('Aceite de Oliva'!$A$259:$ZP$285,MATCH($B17,'Aceite de Oliva'!$A$259:$A$285,0),MATCH(I$5,'Aceite de Oliva'!$A$259:$ZP$259,0))</f>
        <v>36.349999999999994</v>
      </c>
      <c r="J17" s="40">
        <f>INDEX('Aceite de Oliva'!$A$259:$ZP$285,MATCH($B17,'Aceite de Oliva'!$A$259:$A$285,0),MATCH(J$5,'Aceite de Oliva'!$A$259:$ZP$259,0))</f>
        <v>31.169999999999998</v>
      </c>
      <c r="K17" s="40">
        <f>INDEX('Aceite de Oliva'!$A$259:$ZP$285,MATCH($B17,'Aceite de Oliva'!$A$259:$A$285,0),MATCH(K$5,'Aceite de Oliva'!$A$259:$ZP$259,0))</f>
        <v>30.39</v>
      </c>
      <c r="L17" s="40">
        <f>INDEX('Aceite de Oliva'!$A$259:$ZP$285,MATCH($B17,'Aceite de Oliva'!$A$259:$A$285,0),MATCH(L$5,'Aceite de Oliva'!$A$259:$ZP$259,0))</f>
        <v>14.63</v>
      </c>
      <c r="M17" s="40">
        <f>INDEX('Aceite de Oliva'!$A$259:$ZP$285,MATCH($B17,'Aceite de Oliva'!$A$259:$A$285,0),MATCH(M$5,'Aceite de Oliva'!$A$259:$ZP$259,0))</f>
        <v>8.5500000000000007</v>
      </c>
      <c r="N17" s="40">
        <f>INDEX('Aceite de Oliva'!$A$259:$ZP$285,MATCH($B17,'Aceite de Oliva'!$A$259:$A$285,0),MATCH(N$5,'Aceite de Oliva'!$A$259:$ZP$259,0))</f>
        <v>3.92</v>
      </c>
      <c r="O17" s="40">
        <f>INDEX('Aceite de Oliva'!$A$259:$ZP$285,MATCH($B17,'Aceite de Oliva'!$A$259:$A$285,0),MATCH(O$5,'Aceite de Oliva'!$A$259:$ZP$259,0))</f>
        <v>3.18</v>
      </c>
      <c r="P17" s="40">
        <f>INDEX('Aceite de Oliva'!$A$259:$ZP$285,MATCH($B17,'Aceite de Oliva'!$A$259:$A$285,0),MATCH(P$5,'Aceite de Oliva'!$A$259:$ZP$259,0))</f>
        <v>3.8200000000000003</v>
      </c>
    </row>
    <row r="18" spans="1:16" x14ac:dyDescent="0.3">
      <c r="B18" s="16">
        <f t="shared" si="1"/>
        <v>2.7000000000000006</v>
      </c>
      <c r="C18" s="17">
        <f t="shared" si="2"/>
        <v>2.8000000000000007</v>
      </c>
      <c r="E18" s="40">
        <f>INDEX('Aceite de Oliva'!$A$259:$ZP$285,MATCH($B18,'Aceite de Oliva'!$A$259:$A$285,0),MATCH(E$5,'Aceite de Oliva'!$A$259:$ZP$259,0))</f>
        <v>22.14</v>
      </c>
      <c r="F18" s="40">
        <f>INDEX('Aceite de Oliva'!$A$259:$ZP$285,MATCH($B18,'Aceite de Oliva'!$A$259:$A$285,0),MATCH(F$5,'Aceite de Oliva'!$A$259:$ZP$259,0))</f>
        <v>7.03</v>
      </c>
      <c r="G18" s="40">
        <f>INDEX('Aceite de Oliva'!$A$259:$ZP$285,MATCH($B18,'Aceite de Oliva'!$A$259:$A$285,0),MATCH(G$5,'Aceite de Oliva'!$A$259:$ZP$259,0))</f>
        <v>3.63</v>
      </c>
      <c r="H18" s="40">
        <f>INDEX('Aceite de Oliva'!$A$259:$ZP$285,MATCH($B18,'Aceite de Oliva'!$A$259:$A$285,0),MATCH(H$5,'Aceite de Oliva'!$A$259:$ZP$259,0))</f>
        <v>4.55</v>
      </c>
      <c r="I18" s="40">
        <f>INDEX('Aceite de Oliva'!$A$259:$ZP$285,MATCH($B18,'Aceite de Oliva'!$A$259:$A$285,0),MATCH(I$5,'Aceite de Oliva'!$A$259:$ZP$259,0))</f>
        <v>3.8</v>
      </c>
      <c r="J18" s="40">
        <f>INDEX('Aceite de Oliva'!$A$259:$ZP$285,MATCH($B18,'Aceite de Oliva'!$A$259:$A$285,0),MATCH(J$5,'Aceite de Oliva'!$A$259:$ZP$259,0))</f>
        <v>4.57</v>
      </c>
      <c r="K18" s="40">
        <f>INDEX('Aceite de Oliva'!$A$259:$ZP$285,MATCH($B18,'Aceite de Oliva'!$A$259:$A$285,0),MATCH(K$5,'Aceite de Oliva'!$A$259:$ZP$259,0))</f>
        <v>3.5500000000000003</v>
      </c>
      <c r="L18" s="40">
        <f>INDEX('Aceite de Oliva'!$A$259:$ZP$285,MATCH($B18,'Aceite de Oliva'!$A$259:$A$285,0),MATCH(L$5,'Aceite de Oliva'!$A$259:$ZP$259,0))</f>
        <v>2.21</v>
      </c>
      <c r="M18" s="40">
        <f>INDEX('Aceite de Oliva'!$A$259:$ZP$285,MATCH($B18,'Aceite de Oliva'!$A$259:$A$285,0),MATCH(M$5,'Aceite de Oliva'!$A$259:$ZP$259,0))</f>
        <v>2.17</v>
      </c>
      <c r="N18" s="40">
        <f>INDEX('Aceite de Oliva'!$A$259:$ZP$285,MATCH($B18,'Aceite de Oliva'!$A$259:$A$285,0),MATCH(N$5,'Aceite de Oliva'!$A$259:$ZP$259,0))</f>
        <v>1.64</v>
      </c>
      <c r="O18" s="40">
        <f>INDEX('Aceite de Oliva'!$A$259:$ZP$285,MATCH($B18,'Aceite de Oliva'!$A$259:$A$285,0),MATCH(O$5,'Aceite de Oliva'!$A$259:$ZP$259,0))</f>
        <v>1.49</v>
      </c>
      <c r="P18" s="40">
        <f>INDEX('Aceite de Oliva'!$A$259:$ZP$285,MATCH($B18,'Aceite de Oliva'!$A$259:$A$285,0),MATCH(P$5,'Aceite de Oliva'!$A$259:$ZP$259,0))</f>
        <v>1.1399999999999999</v>
      </c>
    </row>
    <row r="19" spans="1:16" x14ac:dyDescent="0.3">
      <c r="B19" s="16">
        <f t="shared" si="1"/>
        <v>2.8000000000000007</v>
      </c>
      <c r="C19" s="17">
        <f t="shared" si="2"/>
        <v>2.9000000000000008</v>
      </c>
      <c r="E19" s="40">
        <f>INDEX('Aceite de Oliva'!$A$259:$ZP$285,MATCH($B19,'Aceite de Oliva'!$A$259:$A$285,0),MATCH(E$5,'Aceite de Oliva'!$A$259:$ZP$259,0))</f>
        <v>4.33</v>
      </c>
      <c r="F19" s="40">
        <f>INDEX('Aceite de Oliva'!$A$259:$ZP$285,MATCH($B19,'Aceite de Oliva'!$A$259:$A$285,0),MATCH(F$5,'Aceite de Oliva'!$A$259:$ZP$259,0))</f>
        <v>1.56</v>
      </c>
      <c r="G19" s="40">
        <f>INDEX('Aceite de Oliva'!$A$259:$ZP$285,MATCH($B19,'Aceite de Oliva'!$A$259:$A$285,0),MATCH(G$5,'Aceite de Oliva'!$A$259:$ZP$259,0))</f>
        <v>1.1499999999999999</v>
      </c>
      <c r="H19" s="40">
        <f>INDEX('Aceite de Oliva'!$A$259:$ZP$285,MATCH($B19,'Aceite de Oliva'!$A$259:$A$285,0),MATCH(H$5,'Aceite de Oliva'!$A$259:$ZP$259,0))</f>
        <v>2.38</v>
      </c>
      <c r="I19" s="40">
        <f>INDEX('Aceite de Oliva'!$A$259:$ZP$285,MATCH($B19,'Aceite de Oliva'!$A$259:$A$285,0),MATCH(I$5,'Aceite de Oliva'!$A$259:$ZP$259,0))</f>
        <v>2.42</v>
      </c>
      <c r="J19" s="40">
        <f>INDEX('Aceite de Oliva'!$A$259:$ZP$285,MATCH($B19,'Aceite de Oliva'!$A$259:$A$285,0),MATCH(J$5,'Aceite de Oliva'!$A$259:$ZP$259,0))</f>
        <v>2.4500000000000002</v>
      </c>
      <c r="K19" s="40">
        <f>INDEX('Aceite de Oliva'!$A$259:$ZP$285,MATCH($B19,'Aceite de Oliva'!$A$259:$A$285,0),MATCH(K$5,'Aceite de Oliva'!$A$259:$ZP$259,0))</f>
        <v>2.52</v>
      </c>
      <c r="L19" s="40">
        <f>INDEX('Aceite de Oliva'!$A$259:$ZP$285,MATCH($B19,'Aceite de Oliva'!$A$259:$A$285,0),MATCH(L$5,'Aceite de Oliva'!$A$259:$ZP$259,0))</f>
        <v>3.5</v>
      </c>
      <c r="M19" s="40">
        <f>INDEX('Aceite de Oliva'!$A$259:$ZP$285,MATCH($B19,'Aceite de Oliva'!$A$259:$A$285,0),MATCH(M$5,'Aceite de Oliva'!$A$259:$ZP$259,0))</f>
        <v>3.04</v>
      </c>
      <c r="N19" s="40">
        <f>INDEX('Aceite de Oliva'!$A$259:$ZP$285,MATCH($B19,'Aceite de Oliva'!$A$259:$A$285,0),MATCH(N$5,'Aceite de Oliva'!$A$259:$ZP$259,0))</f>
        <v>3.9400000000000004</v>
      </c>
      <c r="O19" s="40">
        <f>INDEX('Aceite de Oliva'!$A$259:$ZP$285,MATCH($B19,'Aceite de Oliva'!$A$259:$A$285,0),MATCH(O$5,'Aceite de Oliva'!$A$259:$ZP$259,0))</f>
        <v>2.2599999999999998</v>
      </c>
      <c r="P19" s="40">
        <f>INDEX('Aceite de Oliva'!$A$259:$ZP$285,MATCH($B19,'Aceite de Oliva'!$A$259:$A$285,0),MATCH(P$5,'Aceite de Oliva'!$A$259:$ZP$259,0))</f>
        <v>2.48</v>
      </c>
    </row>
    <row r="20" spans="1:16" x14ac:dyDescent="0.3">
      <c r="B20" s="16">
        <f t="shared" si="1"/>
        <v>2.9000000000000008</v>
      </c>
      <c r="C20" s="17">
        <f t="shared" si="2"/>
        <v>3.0000000000000009</v>
      </c>
      <c r="E20" s="40">
        <f>INDEX('Aceite de Oliva'!$A$259:$ZP$285,MATCH($B20,'Aceite de Oliva'!$A$259:$A$285,0),MATCH(E$5,'Aceite de Oliva'!$A$259:$ZP$259,0))</f>
        <v>3.96</v>
      </c>
      <c r="F20" s="40">
        <f>INDEX('Aceite de Oliva'!$A$259:$ZP$285,MATCH($B20,'Aceite de Oliva'!$A$259:$A$285,0),MATCH(F$5,'Aceite de Oliva'!$A$259:$ZP$259,0))</f>
        <v>3.5199999999999996</v>
      </c>
      <c r="G20" s="40">
        <f>INDEX('Aceite de Oliva'!$A$259:$ZP$285,MATCH($B20,'Aceite de Oliva'!$A$259:$A$285,0),MATCH(G$5,'Aceite de Oliva'!$A$259:$ZP$259,0))</f>
        <v>3.9899999999999998</v>
      </c>
      <c r="H20" s="40">
        <f>INDEX('Aceite de Oliva'!$A$259:$ZP$285,MATCH($B20,'Aceite de Oliva'!$A$259:$A$285,0),MATCH(H$5,'Aceite de Oliva'!$A$259:$ZP$259,0))</f>
        <v>3.73</v>
      </c>
      <c r="I20" s="40">
        <f>INDEX('Aceite de Oliva'!$A$259:$ZP$285,MATCH($B20,'Aceite de Oliva'!$A$259:$A$285,0),MATCH(I$5,'Aceite de Oliva'!$A$259:$ZP$259,0))</f>
        <v>5.92</v>
      </c>
      <c r="J20" s="40">
        <f>INDEX('Aceite de Oliva'!$A$259:$ZP$285,MATCH($B20,'Aceite de Oliva'!$A$259:$A$285,0),MATCH(J$5,'Aceite de Oliva'!$A$259:$ZP$259,0))</f>
        <v>6.7799999999999994</v>
      </c>
      <c r="K20" s="40">
        <f>INDEX('Aceite de Oliva'!$A$259:$ZP$285,MATCH($B20,'Aceite de Oliva'!$A$259:$A$285,0),MATCH(K$5,'Aceite de Oliva'!$A$259:$ZP$259,0))</f>
        <v>5.38</v>
      </c>
      <c r="L20" s="40">
        <f>INDEX('Aceite de Oliva'!$A$259:$ZP$285,MATCH($B20,'Aceite de Oliva'!$A$259:$A$285,0),MATCH(L$5,'Aceite de Oliva'!$A$259:$ZP$259,0))</f>
        <v>4.0199999999999996</v>
      </c>
      <c r="M20" s="40">
        <f>INDEX('Aceite de Oliva'!$A$259:$ZP$285,MATCH($B20,'Aceite de Oliva'!$A$259:$A$285,0),MATCH(M$5,'Aceite de Oliva'!$A$259:$ZP$259,0))</f>
        <v>2.77</v>
      </c>
      <c r="N20" s="40">
        <f>INDEX('Aceite de Oliva'!$A$259:$ZP$285,MATCH($B20,'Aceite de Oliva'!$A$259:$A$285,0),MATCH(N$5,'Aceite de Oliva'!$A$259:$ZP$259,0))</f>
        <v>4.96</v>
      </c>
      <c r="O20" s="40">
        <f>INDEX('Aceite de Oliva'!$A$259:$ZP$285,MATCH($B20,'Aceite de Oliva'!$A$259:$A$285,0),MATCH(O$5,'Aceite de Oliva'!$A$259:$ZP$259,0))</f>
        <v>4.22</v>
      </c>
      <c r="P20" s="40">
        <f>INDEX('Aceite de Oliva'!$A$259:$ZP$285,MATCH($B20,'Aceite de Oliva'!$A$259:$A$285,0),MATCH(P$5,'Aceite de Oliva'!$A$259:$ZP$259,0))</f>
        <v>4.37</v>
      </c>
    </row>
    <row r="21" spans="1:16" x14ac:dyDescent="0.3">
      <c r="B21" s="16">
        <f t="shared" si="1"/>
        <v>3.0000000000000009</v>
      </c>
      <c r="C21" s="17">
        <f t="shared" si="2"/>
        <v>3.100000000000001</v>
      </c>
      <c r="E21" s="40">
        <f>INDEX('Aceite de Oliva'!$A$259:$ZP$285,MATCH($B21,'Aceite de Oliva'!$A$259:$A$285,0),MATCH(E$5,'Aceite de Oliva'!$A$259:$ZP$259,0))</f>
        <v>1.29</v>
      </c>
      <c r="F21" s="40">
        <f>INDEX('Aceite de Oliva'!$A$259:$ZP$285,MATCH($B21,'Aceite de Oliva'!$A$259:$A$285,0),MATCH(F$5,'Aceite de Oliva'!$A$259:$ZP$259,0))</f>
        <v>1.45</v>
      </c>
      <c r="G21" s="40">
        <f>INDEX('Aceite de Oliva'!$A$259:$ZP$285,MATCH($B21,'Aceite de Oliva'!$A$259:$A$285,0),MATCH(G$5,'Aceite de Oliva'!$A$259:$ZP$259,0))</f>
        <v>0.79</v>
      </c>
      <c r="H21" s="40">
        <f>INDEX('Aceite de Oliva'!$A$259:$ZP$285,MATCH($B21,'Aceite de Oliva'!$A$259:$A$285,0),MATCH(H$5,'Aceite de Oliva'!$A$259:$ZP$259,0))</f>
        <v>0.51</v>
      </c>
      <c r="I21" s="40">
        <f>INDEX('Aceite de Oliva'!$A$259:$ZP$285,MATCH($B21,'Aceite de Oliva'!$A$259:$A$285,0),MATCH(I$5,'Aceite de Oliva'!$A$259:$ZP$259,0))</f>
        <v>1.25</v>
      </c>
      <c r="J21" s="40">
        <f>INDEX('Aceite de Oliva'!$A$259:$ZP$285,MATCH($B21,'Aceite de Oliva'!$A$259:$A$285,0),MATCH(J$5,'Aceite de Oliva'!$A$259:$ZP$259,0))</f>
        <v>1.19</v>
      </c>
      <c r="K21" s="40">
        <f>INDEX('Aceite de Oliva'!$A$259:$ZP$285,MATCH($B21,'Aceite de Oliva'!$A$259:$A$285,0),MATCH(K$5,'Aceite de Oliva'!$A$259:$ZP$259,0))</f>
        <v>0.99</v>
      </c>
      <c r="L21" s="40">
        <f>INDEX('Aceite de Oliva'!$A$259:$ZP$285,MATCH($B21,'Aceite de Oliva'!$A$259:$A$285,0),MATCH(L$5,'Aceite de Oliva'!$A$259:$ZP$259,0))</f>
        <v>0.92</v>
      </c>
      <c r="M21" s="40">
        <f>INDEX('Aceite de Oliva'!$A$259:$ZP$285,MATCH($B21,'Aceite de Oliva'!$A$259:$A$285,0),MATCH(M$5,'Aceite de Oliva'!$A$259:$ZP$259,0))</f>
        <v>1.32</v>
      </c>
      <c r="N21" s="40">
        <f>INDEX('Aceite de Oliva'!$A$259:$ZP$285,MATCH($B21,'Aceite de Oliva'!$A$259:$A$285,0),MATCH(N$5,'Aceite de Oliva'!$A$259:$ZP$259,0))</f>
        <v>0.63</v>
      </c>
      <c r="O21" s="40">
        <f>INDEX('Aceite de Oliva'!$A$259:$ZP$285,MATCH($B21,'Aceite de Oliva'!$A$259:$A$285,0),MATCH(O$5,'Aceite de Oliva'!$A$259:$ZP$259,0))</f>
        <v>0.76</v>
      </c>
      <c r="P21" s="40">
        <f>INDEX('Aceite de Oliva'!$A$259:$ZP$285,MATCH($B21,'Aceite de Oliva'!$A$259:$A$285,0),MATCH(P$5,'Aceite de Oliva'!$A$259:$ZP$259,0))</f>
        <v>1.3599999999999999</v>
      </c>
    </row>
    <row r="22" spans="1:16" x14ac:dyDescent="0.3">
      <c r="B22" s="16">
        <f t="shared" si="1"/>
        <v>3.100000000000001</v>
      </c>
      <c r="C22" s="17">
        <f t="shared" si="2"/>
        <v>3.2000000000000011</v>
      </c>
      <c r="E22" s="40">
        <f>INDEX('Aceite de Oliva'!$A$259:$ZP$285,MATCH($B22,'Aceite de Oliva'!$A$259:$A$285,0),MATCH(E$5,'Aceite de Oliva'!$A$259:$ZP$259,0))</f>
        <v>0.65</v>
      </c>
      <c r="F22" s="40">
        <f>INDEX('Aceite de Oliva'!$A$259:$ZP$285,MATCH($B22,'Aceite de Oliva'!$A$259:$A$285,0),MATCH(F$5,'Aceite de Oliva'!$A$259:$ZP$259,0))</f>
        <v>1.61</v>
      </c>
      <c r="G22" s="40">
        <f>INDEX('Aceite de Oliva'!$A$259:$ZP$285,MATCH($B22,'Aceite de Oliva'!$A$259:$A$285,0),MATCH(G$5,'Aceite de Oliva'!$A$259:$ZP$259,0))</f>
        <v>1.3800000000000001</v>
      </c>
      <c r="H22" s="40">
        <f>INDEX('Aceite de Oliva'!$A$259:$ZP$285,MATCH($B22,'Aceite de Oliva'!$A$259:$A$285,0),MATCH(H$5,'Aceite de Oliva'!$A$259:$ZP$259,0))</f>
        <v>0.7</v>
      </c>
      <c r="I22" s="40">
        <f>INDEX('Aceite de Oliva'!$A$259:$ZP$285,MATCH($B22,'Aceite de Oliva'!$A$259:$A$285,0),MATCH(I$5,'Aceite de Oliva'!$A$259:$ZP$259,0))</f>
        <v>0.46</v>
      </c>
      <c r="J22" s="40">
        <f>INDEX('Aceite de Oliva'!$A$259:$ZP$285,MATCH($B22,'Aceite de Oliva'!$A$259:$A$285,0),MATCH(J$5,'Aceite de Oliva'!$A$259:$ZP$259,0))</f>
        <v>0.79</v>
      </c>
      <c r="K22" s="40">
        <f>INDEX('Aceite de Oliva'!$A$259:$ZP$285,MATCH($B22,'Aceite de Oliva'!$A$259:$A$285,0),MATCH(K$5,'Aceite de Oliva'!$A$259:$ZP$259,0))</f>
        <v>0.64</v>
      </c>
      <c r="L22" s="40">
        <f>INDEX('Aceite de Oliva'!$A$259:$ZP$285,MATCH($B22,'Aceite de Oliva'!$A$259:$A$285,0),MATCH(L$5,'Aceite de Oliva'!$A$259:$ZP$259,0))</f>
        <v>0.45</v>
      </c>
      <c r="M22" s="40">
        <f>INDEX('Aceite de Oliva'!$A$259:$ZP$285,MATCH($B22,'Aceite de Oliva'!$A$259:$A$285,0),MATCH(M$5,'Aceite de Oliva'!$A$259:$ZP$259,0))</f>
        <v>1.02</v>
      </c>
      <c r="N22" s="40">
        <f>INDEX('Aceite de Oliva'!$A$259:$ZP$285,MATCH($B22,'Aceite de Oliva'!$A$259:$A$285,0),MATCH(N$5,'Aceite de Oliva'!$A$259:$ZP$259,0))</f>
        <v>1.1200000000000001</v>
      </c>
      <c r="O22" s="40">
        <f>INDEX('Aceite de Oliva'!$A$259:$ZP$285,MATCH($B22,'Aceite de Oliva'!$A$259:$A$285,0),MATCH(O$5,'Aceite de Oliva'!$A$259:$ZP$259,0))</f>
        <v>2.5499999999999998</v>
      </c>
      <c r="P22" s="40">
        <f>INDEX('Aceite de Oliva'!$A$259:$ZP$285,MATCH($B22,'Aceite de Oliva'!$A$259:$A$285,0),MATCH(P$5,'Aceite de Oliva'!$A$259:$ZP$259,0))</f>
        <v>1.1299999999999999</v>
      </c>
    </row>
    <row r="23" spans="1:16" x14ac:dyDescent="0.3">
      <c r="B23" s="16">
        <f t="shared" si="1"/>
        <v>3.2000000000000011</v>
      </c>
      <c r="C23" s="17">
        <f t="shared" si="2"/>
        <v>3.3000000000000012</v>
      </c>
      <c r="E23" s="40">
        <f>INDEX('Aceite de Oliva'!$A$259:$ZP$285,MATCH($B23,'Aceite de Oliva'!$A$259:$A$285,0),MATCH(E$5,'Aceite de Oliva'!$A$259:$ZP$259,0))</f>
        <v>1.29</v>
      </c>
      <c r="F23" s="40">
        <f>INDEX('Aceite de Oliva'!$A$259:$ZP$285,MATCH($B23,'Aceite de Oliva'!$A$259:$A$285,0),MATCH(F$5,'Aceite de Oliva'!$A$259:$ZP$259,0))</f>
        <v>0.71</v>
      </c>
      <c r="G23" s="40">
        <f>INDEX('Aceite de Oliva'!$A$259:$ZP$285,MATCH($B23,'Aceite de Oliva'!$A$259:$A$285,0),MATCH(G$5,'Aceite de Oliva'!$A$259:$ZP$259,0))</f>
        <v>0.52</v>
      </c>
      <c r="H23" s="40">
        <f>INDEX('Aceite de Oliva'!$A$259:$ZP$285,MATCH($B23,'Aceite de Oliva'!$A$259:$A$285,0),MATCH(H$5,'Aceite de Oliva'!$A$259:$ZP$259,0))</f>
        <v>0.72</v>
      </c>
      <c r="I23" s="40">
        <f>INDEX('Aceite de Oliva'!$A$259:$ZP$285,MATCH($B23,'Aceite de Oliva'!$A$259:$A$285,0),MATCH(I$5,'Aceite de Oliva'!$A$259:$ZP$259,0))</f>
        <v>1.1599999999999999</v>
      </c>
      <c r="J23" s="40">
        <f>INDEX('Aceite de Oliva'!$A$259:$ZP$285,MATCH($B23,'Aceite de Oliva'!$A$259:$A$285,0),MATCH(J$5,'Aceite de Oliva'!$A$259:$ZP$259,0))</f>
        <v>1.4</v>
      </c>
      <c r="K23" s="40">
        <f>INDEX('Aceite de Oliva'!$A$259:$ZP$285,MATCH($B23,'Aceite de Oliva'!$A$259:$A$285,0),MATCH(K$5,'Aceite de Oliva'!$A$259:$ZP$259,0))</f>
        <v>0.38</v>
      </c>
      <c r="L23" s="40">
        <f>INDEX('Aceite de Oliva'!$A$259:$ZP$285,MATCH($B23,'Aceite de Oliva'!$A$259:$A$285,0),MATCH(L$5,'Aceite de Oliva'!$A$259:$ZP$259,0))</f>
        <v>1.42</v>
      </c>
      <c r="M23" s="40">
        <f>INDEX('Aceite de Oliva'!$A$259:$ZP$285,MATCH($B23,'Aceite de Oliva'!$A$259:$A$285,0),MATCH(M$5,'Aceite de Oliva'!$A$259:$ZP$259,0))</f>
        <v>0.91999999999999993</v>
      </c>
      <c r="N23" s="40">
        <f>INDEX('Aceite de Oliva'!$A$259:$ZP$285,MATCH($B23,'Aceite de Oliva'!$A$259:$A$285,0),MATCH(N$5,'Aceite de Oliva'!$A$259:$ZP$259,0))</f>
        <v>1.35</v>
      </c>
      <c r="O23" s="40">
        <f>INDEX('Aceite de Oliva'!$A$259:$ZP$285,MATCH($B23,'Aceite de Oliva'!$A$259:$A$285,0),MATCH(O$5,'Aceite de Oliva'!$A$259:$ZP$259,0))</f>
        <v>1.9</v>
      </c>
      <c r="P23" s="40">
        <f>INDEX('Aceite de Oliva'!$A$259:$ZP$285,MATCH($B23,'Aceite de Oliva'!$A$259:$A$285,0),MATCH(P$5,'Aceite de Oliva'!$A$259:$ZP$259,0))</f>
        <v>0.72</v>
      </c>
    </row>
    <row r="24" spans="1:16" x14ac:dyDescent="0.3">
      <c r="B24" s="16">
        <f t="shared" si="1"/>
        <v>3.3000000000000012</v>
      </c>
      <c r="C24" s="17">
        <f t="shared" si="2"/>
        <v>3.4000000000000012</v>
      </c>
      <c r="E24" s="40">
        <f>INDEX('Aceite de Oliva'!$A$259:$ZP$285,MATCH($B24,'Aceite de Oliva'!$A$259:$A$285,0),MATCH(E$5,'Aceite de Oliva'!$A$259:$ZP$259,0))</f>
        <v>0.75</v>
      </c>
      <c r="F24" s="40">
        <f>INDEX('Aceite de Oliva'!$A$259:$ZP$285,MATCH($B24,'Aceite de Oliva'!$A$259:$A$285,0),MATCH(F$5,'Aceite de Oliva'!$A$259:$ZP$259,0))</f>
        <v>0.59</v>
      </c>
      <c r="G24" s="40">
        <f>INDEX('Aceite de Oliva'!$A$259:$ZP$285,MATCH($B24,'Aceite de Oliva'!$A$259:$A$285,0),MATCH(G$5,'Aceite de Oliva'!$A$259:$ZP$259,0))</f>
        <v>3.23</v>
      </c>
      <c r="H24" s="40">
        <f>INDEX('Aceite de Oliva'!$A$259:$ZP$285,MATCH($B24,'Aceite de Oliva'!$A$259:$A$285,0),MATCH(H$5,'Aceite de Oliva'!$A$259:$ZP$259,0))</f>
        <v>1.47</v>
      </c>
      <c r="I24" s="40">
        <f>INDEX('Aceite de Oliva'!$A$259:$ZP$285,MATCH($B24,'Aceite de Oliva'!$A$259:$A$285,0),MATCH(I$5,'Aceite de Oliva'!$A$259:$ZP$259,0))</f>
        <v>1.9500000000000002</v>
      </c>
      <c r="J24" s="40">
        <f>INDEX('Aceite de Oliva'!$A$259:$ZP$285,MATCH($B24,'Aceite de Oliva'!$A$259:$A$285,0),MATCH(J$5,'Aceite de Oliva'!$A$259:$ZP$259,0))</f>
        <v>1</v>
      </c>
      <c r="K24" s="40">
        <f>INDEX('Aceite de Oliva'!$A$259:$ZP$285,MATCH($B24,'Aceite de Oliva'!$A$259:$A$285,0),MATCH(K$5,'Aceite de Oliva'!$A$259:$ZP$259,0))</f>
        <v>0.86</v>
      </c>
      <c r="L24" s="40">
        <f>INDEX('Aceite de Oliva'!$A$259:$ZP$285,MATCH($B24,'Aceite de Oliva'!$A$259:$A$285,0),MATCH(L$5,'Aceite de Oliva'!$A$259:$ZP$259,0))</f>
        <v>0.51</v>
      </c>
      <c r="M24" s="40">
        <f>INDEX('Aceite de Oliva'!$A$259:$ZP$285,MATCH($B24,'Aceite de Oliva'!$A$259:$A$285,0),MATCH(M$5,'Aceite de Oliva'!$A$259:$ZP$259,0))</f>
        <v>1.1499999999999999</v>
      </c>
      <c r="N24" s="40">
        <f>INDEX('Aceite de Oliva'!$A$259:$ZP$285,MATCH($B24,'Aceite de Oliva'!$A$259:$A$285,0),MATCH(N$5,'Aceite de Oliva'!$A$259:$ZP$259,0))</f>
        <v>0.44000000000000006</v>
      </c>
      <c r="O24" s="40">
        <f>INDEX('Aceite de Oliva'!$A$259:$ZP$285,MATCH($B24,'Aceite de Oliva'!$A$259:$A$285,0),MATCH(O$5,'Aceite de Oliva'!$A$259:$ZP$259,0))</f>
        <v>0.94000000000000006</v>
      </c>
      <c r="P24" s="40">
        <f>INDEX('Aceite de Oliva'!$A$259:$ZP$285,MATCH($B24,'Aceite de Oliva'!$A$259:$A$285,0),MATCH(P$5,'Aceite de Oliva'!$A$259:$ZP$259,0))</f>
        <v>1.1600000000000001</v>
      </c>
    </row>
    <row r="25" spans="1:16" x14ac:dyDescent="0.3">
      <c r="B25" s="16">
        <f t="shared" si="1"/>
        <v>3.4000000000000012</v>
      </c>
      <c r="C25" s="17">
        <f t="shared" si="2"/>
        <v>3.5000000000000013</v>
      </c>
      <c r="E25" s="40">
        <f>INDEX('Aceite de Oliva'!$A$259:$ZP$285,MATCH($B25,'Aceite de Oliva'!$A$259:$A$285,0),MATCH(E$5,'Aceite de Oliva'!$A$259:$ZP$259,0))</f>
        <v>1.1399999999999999</v>
      </c>
      <c r="F25" s="40">
        <f>INDEX('Aceite de Oliva'!$A$259:$ZP$285,MATCH($B25,'Aceite de Oliva'!$A$259:$A$285,0),MATCH(F$5,'Aceite de Oliva'!$A$259:$ZP$259,0))</f>
        <v>1.31</v>
      </c>
      <c r="G25" s="40">
        <f>INDEX('Aceite de Oliva'!$A$259:$ZP$285,MATCH($B25,'Aceite de Oliva'!$A$259:$A$285,0),MATCH(G$5,'Aceite de Oliva'!$A$259:$ZP$259,0))</f>
        <v>1.5699999999999998</v>
      </c>
      <c r="H25" s="40">
        <f>INDEX('Aceite de Oliva'!$A$259:$ZP$285,MATCH($B25,'Aceite de Oliva'!$A$259:$A$285,0),MATCH(H$5,'Aceite de Oliva'!$A$259:$ZP$259,0))</f>
        <v>0.62999999999999989</v>
      </c>
      <c r="I25" s="40">
        <f>INDEX('Aceite de Oliva'!$A$259:$ZP$285,MATCH($B25,'Aceite de Oliva'!$A$259:$A$285,0),MATCH(I$5,'Aceite de Oliva'!$A$259:$ZP$259,0))</f>
        <v>0.55999999999999994</v>
      </c>
      <c r="J25" s="40">
        <f>INDEX('Aceite de Oliva'!$A$259:$ZP$285,MATCH($B25,'Aceite de Oliva'!$A$259:$A$285,0),MATCH(J$5,'Aceite de Oliva'!$A$259:$ZP$259,0))</f>
        <v>1.2</v>
      </c>
      <c r="K25" s="40">
        <f>INDEX('Aceite de Oliva'!$A$259:$ZP$285,MATCH($B25,'Aceite de Oliva'!$A$259:$A$285,0),MATCH(K$5,'Aceite de Oliva'!$A$259:$ZP$259,0))</f>
        <v>1.28</v>
      </c>
      <c r="L25" s="40">
        <f>INDEX('Aceite de Oliva'!$A$259:$ZP$285,MATCH($B25,'Aceite de Oliva'!$A$259:$A$285,0),MATCH(L$5,'Aceite de Oliva'!$A$259:$ZP$259,0))</f>
        <v>0.99</v>
      </c>
      <c r="M25" s="40">
        <f>INDEX('Aceite de Oliva'!$A$259:$ZP$285,MATCH($B25,'Aceite de Oliva'!$A$259:$A$285,0),MATCH(M$5,'Aceite de Oliva'!$A$259:$ZP$259,0))</f>
        <v>0.33999999999999997</v>
      </c>
      <c r="N25" s="40">
        <f>INDEX('Aceite de Oliva'!$A$259:$ZP$285,MATCH($B25,'Aceite de Oliva'!$A$259:$A$285,0),MATCH(N$5,'Aceite de Oliva'!$A$259:$ZP$259,0))</f>
        <v>0.67999999999999994</v>
      </c>
      <c r="O25" s="40">
        <f>INDEX('Aceite de Oliva'!$A$259:$ZP$285,MATCH($B25,'Aceite de Oliva'!$A$259:$A$285,0),MATCH(O$5,'Aceite de Oliva'!$A$259:$ZP$259,0))</f>
        <v>0.69</v>
      </c>
      <c r="P25" s="40">
        <f>INDEX('Aceite de Oliva'!$A$259:$ZP$285,MATCH($B25,'Aceite de Oliva'!$A$259:$A$285,0),MATCH(P$5,'Aceite de Oliva'!$A$259:$ZP$259,0))</f>
        <v>0.47000000000000003</v>
      </c>
    </row>
    <row r="26" spans="1:16" x14ac:dyDescent="0.3">
      <c r="B26" s="20">
        <f t="shared" si="1"/>
        <v>3.5000000000000013</v>
      </c>
      <c r="C26" s="21">
        <f t="shared" si="2"/>
        <v>3.6000000000000014</v>
      </c>
      <c r="E26" s="40">
        <f>INDEX('Aceite de Oliva'!$A$259:$ZP$285,MATCH($B26,'Aceite de Oliva'!$A$259:$A$285,0),MATCH(E$5,'Aceite de Oliva'!$A$259:$ZP$259,0))</f>
        <v>1.56</v>
      </c>
      <c r="F26" s="40">
        <f>INDEX('Aceite de Oliva'!$A$259:$ZP$285,MATCH($B26,'Aceite de Oliva'!$A$259:$A$285,0),MATCH(F$5,'Aceite de Oliva'!$A$259:$ZP$259,0))</f>
        <v>0.47</v>
      </c>
      <c r="G26" s="40">
        <f>INDEX('Aceite de Oliva'!$A$259:$ZP$285,MATCH($B26,'Aceite de Oliva'!$A$259:$A$285,0),MATCH(G$5,'Aceite de Oliva'!$A$259:$ZP$259,0))</f>
        <v>0.89</v>
      </c>
      <c r="H26" s="40">
        <f>INDEX('Aceite de Oliva'!$A$259:$ZP$285,MATCH($B26,'Aceite de Oliva'!$A$259:$A$285,0),MATCH(H$5,'Aceite de Oliva'!$A$259:$ZP$259,0))</f>
        <v>0.92999999999999994</v>
      </c>
      <c r="I26" s="40">
        <f>INDEX('Aceite de Oliva'!$A$259:$ZP$285,MATCH($B26,'Aceite de Oliva'!$A$259:$A$285,0),MATCH(I$5,'Aceite de Oliva'!$A$259:$ZP$259,0))</f>
        <v>0.47</v>
      </c>
      <c r="J26" s="40">
        <f>INDEX('Aceite de Oliva'!$A$259:$ZP$285,MATCH($B26,'Aceite de Oliva'!$A$259:$A$285,0),MATCH(J$5,'Aceite de Oliva'!$A$259:$ZP$259,0))</f>
        <v>0.82000000000000006</v>
      </c>
      <c r="K26" s="40">
        <f>INDEX('Aceite de Oliva'!$A$259:$ZP$285,MATCH($B26,'Aceite de Oliva'!$A$259:$A$285,0),MATCH(K$5,'Aceite de Oliva'!$A$259:$ZP$259,0))</f>
        <v>1.85</v>
      </c>
      <c r="L26" s="40">
        <f>INDEX('Aceite de Oliva'!$A$259:$ZP$285,MATCH($B26,'Aceite de Oliva'!$A$259:$A$285,0),MATCH(L$5,'Aceite de Oliva'!$A$259:$ZP$259,0))</f>
        <v>0.66</v>
      </c>
      <c r="M26" s="40">
        <f>INDEX('Aceite de Oliva'!$A$259:$ZP$285,MATCH($B26,'Aceite de Oliva'!$A$259:$A$285,0),MATCH(M$5,'Aceite de Oliva'!$A$259:$ZP$259,0))</f>
        <v>2.76</v>
      </c>
      <c r="N26" s="40">
        <f>INDEX('Aceite de Oliva'!$A$259:$ZP$285,MATCH($B26,'Aceite de Oliva'!$A$259:$A$285,0),MATCH(N$5,'Aceite de Oliva'!$A$259:$ZP$259,0))</f>
        <v>1.6</v>
      </c>
      <c r="O26" s="40">
        <f>INDEX('Aceite de Oliva'!$A$259:$ZP$285,MATCH($B26,'Aceite de Oliva'!$A$259:$A$285,0),MATCH(O$5,'Aceite de Oliva'!$A$259:$ZP$259,0))</f>
        <v>1.34</v>
      </c>
      <c r="P26" s="40">
        <f>INDEX('Aceite de Oliva'!$A$259:$ZP$285,MATCH($B26,'Aceite de Oliva'!$A$259:$A$285,0),MATCH(P$5,'Aceite de Oliva'!$A$259:$ZP$259,0))</f>
        <v>0.92999999999999994</v>
      </c>
    </row>
    <row r="27" spans="1:16" x14ac:dyDescent="0.3">
      <c r="B27" s="16">
        <f t="shared" si="1"/>
        <v>3.6000000000000014</v>
      </c>
      <c r="C27" s="17">
        <f t="shared" si="2"/>
        <v>3.7000000000000015</v>
      </c>
      <c r="E27" s="40">
        <f>INDEX('Aceite de Oliva'!$A$259:$ZP$285,MATCH($B27,'Aceite de Oliva'!$A$259:$A$285,0),MATCH(E$5,'Aceite de Oliva'!$A$259:$ZP$259,0))</f>
        <v>0.77</v>
      </c>
      <c r="F27" s="40">
        <f>INDEX('Aceite de Oliva'!$A$259:$ZP$285,MATCH($B27,'Aceite de Oliva'!$A$259:$A$285,0),MATCH(F$5,'Aceite de Oliva'!$A$259:$ZP$259,0))</f>
        <v>1.49</v>
      </c>
      <c r="G27" s="40">
        <f>INDEX('Aceite de Oliva'!$A$259:$ZP$285,MATCH($B27,'Aceite de Oliva'!$A$259:$A$285,0),MATCH(G$5,'Aceite de Oliva'!$A$259:$ZP$259,0))</f>
        <v>1.31</v>
      </c>
      <c r="H27" s="40">
        <f>INDEX('Aceite de Oliva'!$A$259:$ZP$285,MATCH($B27,'Aceite de Oliva'!$A$259:$A$285,0),MATCH(H$5,'Aceite de Oliva'!$A$259:$ZP$259,0))</f>
        <v>0.55000000000000004</v>
      </c>
      <c r="I27" s="40">
        <f>INDEX('Aceite de Oliva'!$A$259:$ZP$285,MATCH($B27,'Aceite de Oliva'!$A$259:$A$285,0),MATCH(I$5,'Aceite de Oliva'!$A$259:$ZP$259,0))</f>
        <v>0.58000000000000007</v>
      </c>
      <c r="J27" s="40">
        <f>INDEX('Aceite de Oliva'!$A$259:$ZP$285,MATCH($B27,'Aceite de Oliva'!$A$259:$A$285,0),MATCH(J$5,'Aceite de Oliva'!$A$259:$ZP$259,0))</f>
        <v>0.33</v>
      </c>
      <c r="K27" s="40">
        <f>INDEX('Aceite de Oliva'!$A$259:$ZP$285,MATCH($B27,'Aceite de Oliva'!$A$259:$A$285,0),MATCH(K$5,'Aceite de Oliva'!$A$259:$ZP$259,0))</f>
        <v>0.63</v>
      </c>
      <c r="L27" s="40">
        <f>INDEX('Aceite de Oliva'!$A$259:$ZP$285,MATCH($B27,'Aceite de Oliva'!$A$259:$A$285,0),MATCH(L$5,'Aceite de Oliva'!$A$259:$ZP$259,0))</f>
        <v>0.49</v>
      </c>
      <c r="M27" s="40">
        <f>INDEX('Aceite de Oliva'!$A$259:$ZP$285,MATCH($B27,'Aceite de Oliva'!$A$259:$A$285,0),MATCH(M$5,'Aceite de Oliva'!$A$259:$ZP$259,0))</f>
        <v>0.57000000000000006</v>
      </c>
      <c r="N27" s="40">
        <f>INDEX('Aceite de Oliva'!$A$259:$ZP$285,MATCH($B27,'Aceite de Oliva'!$A$259:$A$285,0),MATCH(N$5,'Aceite de Oliva'!$A$259:$ZP$259,0))</f>
        <v>0.71</v>
      </c>
      <c r="O27" s="40">
        <f>INDEX('Aceite de Oliva'!$A$259:$ZP$285,MATCH($B27,'Aceite de Oliva'!$A$259:$A$285,0),MATCH(O$5,'Aceite de Oliva'!$A$259:$ZP$259,0))</f>
        <v>0.73</v>
      </c>
      <c r="P27" s="40">
        <f>INDEX('Aceite de Oliva'!$A$259:$ZP$285,MATCH($B27,'Aceite de Oliva'!$A$259:$A$285,0),MATCH(P$5,'Aceite de Oliva'!$A$259:$ZP$259,0))</f>
        <v>0.22000000000000003</v>
      </c>
    </row>
    <row r="28" spans="1:16" x14ac:dyDescent="0.3">
      <c r="B28" s="16">
        <f t="shared" si="1"/>
        <v>3.7000000000000015</v>
      </c>
      <c r="C28" s="17">
        <f t="shared" si="2"/>
        <v>3.8000000000000016</v>
      </c>
      <c r="E28" s="40">
        <f>INDEX('Aceite de Oliva'!$A$259:$ZP$285,MATCH($B28,'Aceite de Oliva'!$A$259:$A$285,0),MATCH(E$5,'Aceite de Oliva'!$A$259:$ZP$259,0))</f>
        <v>0.74</v>
      </c>
      <c r="F28" s="40">
        <f>INDEX('Aceite de Oliva'!$A$259:$ZP$285,MATCH($B28,'Aceite de Oliva'!$A$259:$A$285,0),MATCH(F$5,'Aceite de Oliva'!$A$259:$ZP$259,0))</f>
        <v>1.81</v>
      </c>
      <c r="G28" s="40">
        <f>INDEX('Aceite de Oliva'!$A$259:$ZP$285,MATCH($B28,'Aceite de Oliva'!$A$259:$A$285,0),MATCH(G$5,'Aceite de Oliva'!$A$259:$ZP$259,0))</f>
        <v>0.83</v>
      </c>
      <c r="H28" s="40">
        <f>INDEX('Aceite de Oliva'!$A$259:$ZP$285,MATCH($B28,'Aceite de Oliva'!$A$259:$A$285,0),MATCH(H$5,'Aceite de Oliva'!$A$259:$ZP$259,0))</f>
        <v>1.03</v>
      </c>
      <c r="I28" s="40">
        <f>INDEX('Aceite de Oliva'!$A$259:$ZP$285,MATCH($B28,'Aceite de Oliva'!$A$259:$A$285,0),MATCH(I$5,'Aceite de Oliva'!$A$259:$ZP$259,0))</f>
        <v>3.35</v>
      </c>
      <c r="J28" s="40">
        <f>INDEX('Aceite de Oliva'!$A$259:$ZP$285,MATCH($B28,'Aceite de Oliva'!$A$259:$A$285,0),MATCH(J$5,'Aceite de Oliva'!$A$259:$ZP$259,0))</f>
        <v>3.61</v>
      </c>
      <c r="K28" s="40">
        <f>INDEX('Aceite de Oliva'!$A$259:$ZP$285,MATCH($B28,'Aceite de Oliva'!$A$259:$A$285,0),MATCH(K$5,'Aceite de Oliva'!$A$259:$ZP$259,0))</f>
        <v>3.2800000000000002</v>
      </c>
      <c r="L28" s="40">
        <f>INDEX('Aceite de Oliva'!$A$259:$ZP$285,MATCH($B28,'Aceite de Oliva'!$A$259:$A$285,0),MATCH(L$5,'Aceite de Oliva'!$A$259:$ZP$259,0))</f>
        <v>2.46</v>
      </c>
      <c r="M28" s="40">
        <f>INDEX('Aceite de Oliva'!$A$259:$ZP$285,MATCH($B28,'Aceite de Oliva'!$A$259:$A$285,0),MATCH(M$5,'Aceite de Oliva'!$A$259:$ZP$259,0))</f>
        <v>2.63</v>
      </c>
      <c r="N28" s="40">
        <f>INDEX('Aceite de Oliva'!$A$259:$ZP$285,MATCH($B28,'Aceite de Oliva'!$A$259:$A$285,0),MATCH(N$5,'Aceite de Oliva'!$A$259:$ZP$259,0))</f>
        <v>1.24</v>
      </c>
      <c r="O28" s="40">
        <f>INDEX('Aceite de Oliva'!$A$259:$ZP$285,MATCH($B28,'Aceite de Oliva'!$A$259:$A$285,0),MATCH(O$5,'Aceite de Oliva'!$A$259:$ZP$259,0))</f>
        <v>1.94</v>
      </c>
      <c r="P28" s="40">
        <f>INDEX('Aceite de Oliva'!$A$259:$ZP$285,MATCH($B28,'Aceite de Oliva'!$A$259:$A$285,0),MATCH(P$5,'Aceite de Oliva'!$A$259:$ZP$259,0))</f>
        <v>1.1299999999999999</v>
      </c>
    </row>
    <row r="29" spans="1:16" x14ac:dyDescent="0.3">
      <c r="B29" s="16">
        <f t="shared" si="1"/>
        <v>3.8000000000000016</v>
      </c>
      <c r="C29" s="17">
        <f t="shared" si="2"/>
        <v>3.9000000000000017</v>
      </c>
      <c r="E29" s="40">
        <f>INDEX('Aceite de Oliva'!$A$259:$ZP$285,MATCH($B29,'Aceite de Oliva'!$A$259:$A$285,0),MATCH(E$5,'Aceite de Oliva'!$A$259:$ZP$259,0))</f>
        <v>0.43</v>
      </c>
      <c r="F29" s="40">
        <f>INDEX('Aceite de Oliva'!$A$259:$ZP$285,MATCH($B29,'Aceite de Oliva'!$A$259:$A$285,0),MATCH(F$5,'Aceite de Oliva'!$A$259:$ZP$259,0))</f>
        <v>0.64999999999999991</v>
      </c>
      <c r="G29" s="40">
        <f>INDEX('Aceite de Oliva'!$A$259:$ZP$285,MATCH($B29,'Aceite de Oliva'!$A$259:$A$285,0),MATCH(G$5,'Aceite de Oliva'!$A$259:$ZP$259,0))</f>
        <v>0.1</v>
      </c>
      <c r="H29" s="40">
        <f>INDEX('Aceite de Oliva'!$A$259:$ZP$285,MATCH($B29,'Aceite de Oliva'!$A$259:$A$285,0),MATCH(H$5,'Aceite de Oliva'!$A$259:$ZP$259,0))</f>
        <v>7.0000000000000007E-2</v>
      </c>
      <c r="I29" s="40">
        <f>INDEX('Aceite de Oliva'!$A$259:$ZP$285,MATCH($B29,'Aceite de Oliva'!$A$259:$A$285,0),MATCH(I$5,'Aceite de Oliva'!$A$259:$ZP$259,0))</f>
        <v>0.22000000000000003</v>
      </c>
      <c r="J29" s="40">
        <f>INDEX('Aceite de Oliva'!$A$259:$ZP$285,MATCH($B29,'Aceite de Oliva'!$A$259:$A$285,0),MATCH(J$5,'Aceite de Oliva'!$A$259:$ZP$259,0))</f>
        <v>0.21000000000000002</v>
      </c>
      <c r="K29" s="40">
        <f>INDEX('Aceite de Oliva'!$A$259:$ZP$285,MATCH($B29,'Aceite de Oliva'!$A$259:$A$285,0),MATCH(K$5,'Aceite de Oliva'!$A$259:$ZP$259,0))</f>
        <v>0.51</v>
      </c>
      <c r="L29" s="40">
        <f>INDEX('Aceite de Oliva'!$A$259:$ZP$285,MATCH($B29,'Aceite de Oliva'!$A$259:$A$285,0),MATCH(L$5,'Aceite de Oliva'!$A$259:$ZP$259,0))</f>
        <v>0.33</v>
      </c>
      <c r="M29" s="40">
        <f>INDEX('Aceite de Oliva'!$A$259:$ZP$285,MATCH($B29,'Aceite de Oliva'!$A$259:$A$285,0),MATCH(M$5,'Aceite de Oliva'!$A$259:$ZP$259,0))</f>
        <v>0.21</v>
      </c>
      <c r="N29" s="40">
        <f>INDEX('Aceite de Oliva'!$A$259:$ZP$285,MATCH($B29,'Aceite de Oliva'!$A$259:$A$285,0),MATCH(N$5,'Aceite de Oliva'!$A$259:$ZP$259,0))</f>
        <v>0.51</v>
      </c>
      <c r="O29" s="40">
        <f>INDEX('Aceite de Oliva'!$A$259:$ZP$285,MATCH($B29,'Aceite de Oliva'!$A$259:$A$285,0),MATCH(O$5,'Aceite de Oliva'!$A$259:$ZP$259,0))</f>
        <v>1.34</v>
      </c>
      <c r="P29" s="40">
        <f>INDEX('Aceite de Oliva'!$A$259:$ZP$285,MATCH($B29,'Aceite de Oliva'!$A$259:$A$285,0),MATCH(P$5,'Aceite de Oliva'!$A$259:$ZP$259,0))</f>
        <v>3.1199999999999997</v>
      </c>
    </row>
    <row r="30" spans="1:16" x14ac:dyDescent="0.3">
      <c r="B30" s="16">
        <f t="shared" si="1"/>
        <v>3.9000000000000017</v>
      </c>
      <c r="C30" s="17">
        <f t="shared" si="2"/>
        <v>4.0000000000000018</v>
      </c>
      <c r="E30" s="40">
        <f>INDEX('Aceite de Oliva'!$A$259:$ZP$285,MATCH($B30,'Aceite de Oliva'!$A$259:$A$285,0),MATCH(E$5,'Aceite de Oliva'!$A$259:$ZP$259,0))</f>
        <v>4.3500000000000005</v>
      </c>
      <c r="F30" s="40">
        <f>INDEX('Aceite de Oliva'!$A$259:$ZP$285,MATCH($B30,'Aceite de Oliva'!$A$259:$A$285,0),MATCH(F$5,'Aceite de Oliva'!$A$259:$ZP$259,0))</f>
        <v>4.4300000000000006</v>
      </c>
      <c r="G30" s="40">
        <f>INDEX('Aceite de Oliva'!$A$259:$ZP$285,MATCH($B30,'Aceite de Oliva'!$A$259:$A$285,0),MATCH(G$5,'Aceite de Oliva'!$A$259:$ZP$259,0))</f>
        <v>4.4000000000000004</v>
      </c>
      <c r="H30" s="40">
        <f>INDEX('Aceite de Oliva'!$A$259:$ZP$285,MATCH($B30,'Aceite de Oliva'!$A$259:$A$285,0),MATCH(H$5,'Aceite de Oliva'!$A$259:$ZP$259,0))</f>
        <v>5.38</v>
      </c>
      <c r="I30" s="40">
        <f>INDEX('Aceite de Oliva'!$A$259:$ZP$285,MATCH($B30,'Aceite de Oliva'!$A$259:$A$285,0),MATCH(I$5,'Aceite de Oliva'!$A$259:$ZP$259,0))</f>
        <v>4.5500000000000007</v>
      </c>
      <c r="J30" s="40">
        <f>INDEX('Aceite de Oliva'!$A$259:$ZP$285,MATCH($B30,'Aceite de Oliva'!$A$259:$A$285,0),MATCH(J$5,'Aceite de Oliva'!$A$259:$ZP$259,0))</f>
        <v>4.6199999999999992</v>
      </c>
      <c r="K30" s="40">
        <f>INDEX('Aceite de Oliva'!$A$259:$ZP$285,MATCH($B30,'Aceite de Oliva'!$A$259:$A$285,0),MATCH(K$5,'Aceite de Oliva'!$A$259:$ZP$259,0))</f>
        <v>3.63</v>
      </c>
      <c r="L30" s="40">
        <f>INDEX('Aceite de Oliva'!$A$259:$ZP$285,MATCH($B30,'Aceite de Oliva'!$A$259:$A$285,0),MATCH(L$5,'Aceite de Oliva'!$A$259:$ZP$259,0))</f>
        <v>3.93</v>
      </c>
      <c r="M30" s="40">
        <f>INDEX('Aceite de Oliva'!$A$259:$ZP$285,MATCH($B30,'Aceite de Oliva'!$A$259:$A$285,0),MATCH(M$5,'Aceite de Oliva'!$A$259:$ZP$259,0))</f>
        <v>2.96</v>
      </c>
      <c r="N30" s="40">
        <f>INDEX('Aceite de Oliva'!$A$259:$ZP$285,MATCH($B30,'Aceite de Oliva'!$A$259:$A$285,0),MATCH(N$5,'Aceite de Oliva'!$A$259:$ZP$259,0))</f>
        <v>3.33</v>
      </c>
      <c r="O30" s="40">
        <f>INDEX('Aceite de Oliva'!$A$259:$ZP$285,MATCH($B30,'Aceite de Oliva'!$A$259:$A$285,0),MATCH(O$5,'Aceite de Oliva'!$A$259:$ZP$259,0))</f>
        <v>3.21</v>
      </c>
      <c r="P30" s="40">
        <f>INDEX('Aceite de Oliva'!$A$259:$ZP$285,MATCH($B30,'Aceite de Oliva'!$A$259:$A$285,0),MATCH(P$5,'Aceite de Oliva'!$A$259:$ZP$259,0))</f>
        <v>2.79</v>
      </c>
    </row>
    <row r="31" spans="1:16" x14ac:dyDescent="0.3">
      <c r="B31" s="16">
        <f t="shared" si="1"/>
        <v>4.0000000000000018</v>
      </c>
      <c r="C31" s="17">
        <f t="shared" si="2"/>
        <v>4.1000000000000014</v>
      </c>
      <c r="E31" s="40">
        <f>INDEX('Aceite de Oliva'!$A$259:$ZP$285,MATCH($B31,'Aceite de Oliva'!$A$259:$A$285,0),MATCH(E$5,'Aceite de Oliva'!$A$259:$ZP$259,0))</f>
        <v>0.77999999999999992</v>
      </c>
      <c r="F31" s="40">
        <f>INDEX('Aceite de Oliva'!$A$259:$ZP$285,MATCH($B31,'Aceite de Oliva'!$A$259:$A$285,0),MATCH(F$5,'Aceite de Oliva'!$A$259:$ZP$259,0))</f>
        <v>0.46</v>
      </c>
      <c r="G31" s="40">
        <f>INDEX('Aceite de Oliva'!$A$259:$ZP$285,MATCH($B31,'Aceite de Oliva'!$A$259:$A$285,0),MATCH(G$5,'Aceite de Oliva'!$A$259:$ZP$259,0))</f>
        <v>0.31</v>
      </c>
      <c r="H31" s="40">
        <f>INDEX('Aceite de Oliva'!$A$259:$ZP$285,MATCH($B31,'Aceite de Oliva'!$A$259:$A$285,0),MATCH(H$5,'Aceite de Oliva'!$A$259:$ZP$259,0))</f>
        <v>0.81</v>
      </c>
      <c r="I31" s="40">
        <f>INDEX('Aceite de Oliva'!$A$259:$ZP$285,MATCH($B31,'Aceite de Oliva'!$A$259:$A$285,0),MATCH(I$5,'Aceite de Oliva'!$A$259:$ZP$259,0))</f>
        <v>0.46</v>
      </c>
      <c r="J31" s="40">
        <f>INDEX('Aceite de Oliva'!$A$259:$ZP$285,MATCH($B31,'Aceite de Oliva'!$A$259:$A$285,0),MATCH(J$5,'Aceite de Oliva'!$A$259:$ZP$259,0))</f>
        <v>0.21</v>
      </c>
      <c r="K31" s="40">
        <f>INDEX('Aceite de Oliva'!$A$259:$ZP$285,MATCH($B31,'Aceite de Oliva'!$A$259:$A$285,0),MATCH(K$5,'Aceite de Oliva'!$A$259:$ZP$259,0))</f>
        <v>0.52</v>
      </c>
      <c r="L31" s="40">
        <f>INDEX('Aceite de Oliva'!$A$259:$ZP$285,MATCH($B31,'Aceite de Oliva'!$A$259:$A$285,0),MATCH(L$5,'Aceite de Oliva'!$A$259:$ZP$259,0))</f>
        <v>0.16</v>
      </c>
      <c r="M31" s="40">
        <f>INDEX('Aceite de Oliva'!$A$259:$ZP$285,MATCH($B31,'Aceite de Oliva'!$A$259:$A$285,0),MATCH(M$5,'Aceite de Oliva'!$A$259:$ZP$259,0))</f>
        <v>0.72</v>
      </c>
      <c r="N31" s="40">
        <f>INDEX('Aceite de Oliva'!$A$259:$ZP$285,MATCH($B31,'Aceite de Oliva'!$A$259:$A$285,0),MATCH(N$5,'Aceite de Oliva'!$A$259:$ZP$259,0))</f>
        <v>1.25</v>
      </c>
      <c r="O31" s="40">
        <f>INDEX('Aceite de Oliva'!$A$259:$ZP$285,MATCH($B31,'Aceite de Oliva'!$A$259:$A$285,0),MATCH(O$5,'Aceite de Oliva'!$A$259:$ZP$259,0))</f>
        <v>0.48</v>
      </c>
      <c r="P31" s="40">
        <f>INDEX('Aceite de Oliva'!$A$259:$ZP$285,MATCH($B31,'Aceite de Oliva'!$A$259:$A$285,0),MATCH(P$5,'Aceite de Oliva'!$A$259:$ZP$259,0))</f>
        <v>0.61</v>
      </c>
    </row>
    <row r="32" spans="1:16" x14ac:dyDescent="0.3">
      <c r="B32" s="16">
        <f t="shared" si="1"/>
        <v>4.1000000000000014</v>
      </c>
      <c r="C32" s="17">
        <f t="shared" si="2"/>
        <v>4.2000000000000011</v>
      </c>
      <c r="E32" s="40">
        <f>INDEX('Aceite de Oliva'!$A$259:$ZP$285,MATCH($B32,'Aceite de Oliva'!$A$259:$A$285,0),MATCH(E$5,'Aceite de Oliva'!$A$259:$ZP$259,0))</f>
        <v>0.46</v>
      </c>
      <c r="F32" s="40">
        <f>INDEX('Aceite de Oliva'!$A$259:$ZP$285,MATCH($B32,'Aceite de Oliva'!$A$259:$A$285,0),MATCH(F$5,'Aceite de Oliva'!$A$259:$ZP$259,0))</f>
        <v>0.38</v>
      </c>
      <c r="G32" s="40">
        <f>INDEX('Aceite de Oliva'!$A$259:$ZP$285,MATCH($B32,'Aceite de Oliva'!$A$259:$A$285,0),MATCH(G$5,'Aceite de Oliva'!$A$259:$ZP$259,0))</f>
        <v>0.44</v>
      </c>
      <c r="H32" s="40">
        <f>INDEX('Aceite de Oliva'!$A$259:$ZP$285,MATCH($B32,'Aceite de Oliva'!$A$259:$A$285,0),MATCH(H$5,'Aceite de Oliva'!$A$259:$ZP$259,0))</f>
        <v>0.39</v>
      </c>
      <c r="I32" s="40">
        <f>INDEX('Aceite de Oliva'!$A$259:$ZP$285,MATCH($B32,'Aceite de Oliva'!$A$259:$A$285,0),MATCH(I$5,'Aceite de Oliva'!$A$259:$ZP$259,0))</f>
        <v>0.2</v>
      </c>
      <c r="J32" s="40">
        <f>INDEX('Aceite de Oliva'!$A$259:$ZP$285,MATCH($B32,'Aceite de Oliva'!$A$259:$A$285,0),MATCH(J$5,'Aceite de Oliva'!$A$259:$ZP$259,0))</f>
        <v>0.5</v>
      </c>
      <c r="K32" s="40">
        <f>INDEX('Aceite de Oliva'!$A$259:$ZP$285,MATCH($B32,'Aceite de Oliva'!$A$259:$A$285,0),MATCH(K$5,'Aceite de Oliva'!$A$259:$ZP$259,0))</f>
        <v>0.26</v>
      </c>
      <c r="L32" s="40">
        <f>INDEX('Aceite de Oliva'!$A$259:$ZP$285,MATCH($B32,'Aceite de Oliva'!$A$259:$A$285,0),MATCH(L$5,'Aceite de Oliva'!$A$259:$ZP$259,0))</f>
        <v>0.31000000000000005</v>
      </c>
      <c r="M32" s="40">
        <f>INDEX('Aceite de Oliva'!$A$259:$ZP$285,MATCH($B32,'Aceite de Oliva'!$A$259:$A$285,0),MATCH(M$5,'Aceite de Oliva'!$A$259:$ZP$259,0))</f>
        <v>0.24</v>
      </c>
      <c r="N32" s="40">
        <f>INDEX('Aceite de Oliva'!$A$259:$ZP$285,MATCH($B32,'Aceite de Oliva'!$A$259:$A$285,0),MATCH(N$5,'Aceite de Oliva'!$A$259:$ZP$259,0))</f>
        <v>0.22</v>
      </c>
      <c r="O32" s="40">
        <f>INDEX('Aceite de Oliva'!$A$259:$ZP$285,MATCH($B32,'Aceite de Oliva'!$A$259:$A$285,0),MATCH(O$5,'Aceite de Oliva'!$A$259:$ZP$259,0))</f>
        <v>0.54</v>
      </c>
      <c r="P32" s="40">
        <f>INDEX('Aceite de Oliva'!$A$259:$ZP$285,MATCH($B32,'Aceite de Oliva'!$A$259:$A$285,0),MATCH(P$5,'Aceite de Oliva'!$A$259:$ZP$259,0))</f>
        <v>0.03</v>
      </c>
    </row>
    <row r="33" spans="2:16" x14ac:dyDescent="0.3">
      <c r="B33" s="22">
        <f t="shared" si="1"/>
        <v>4.2000000000000011</v>
      </c>
      <c r="C33" s="23"/>
      <c r="E33" s="40">
        <f>INDEX('Aceite de Oliva'!$A$259:$ZP$285,MATCH($B33,'Aceite de Oliva'!$A$259:$A$285,0),MATCH(E$5,'Aceite de Oliva'!$A$259:$ZP$259,0))</f>
        <v>2.8499999999999996</v>
      </c>
      <c r="F33" s="40">
        <f>INDEX('Aceite de Oliva'!$A$259:$ZP$285,MATCH($B33,'Aceite de Oliva'!$A$259:$A$285,0),MATCH(F$5,'Aceite de Oliva'!$A$259:$ZP$259,0))</f>
        <v>2.5099999999999998</v>
      </c>
      <c r="G33" s="40">
        <f>INDEX('Aceite de Oliva'!$A$259:$ZP$285,MATCH($B33,'Aceite de Oliva'!$A$259:$A$285,0),MATCH(G$5,'Aceite de Oliva'!$A$259:$ZP$259,0))</f>
        <v>1.8900000000000001</v>
      </c>
      <c r="H33" s="40">
        <f>INDEX('Aceite de Oliva'!$A$259:$ZP$285,MATCH($B33,'Aceite de Oliva'!$A$259:$A$285,0),MATCH(H$5,'Aceite de Oliva'!$A$259:$ZP$259,0))</f>
        <v>1.81</v>
      </c>
      <c r="I33" s="40">
        <f>INDEX('Aceite de Oliva'!$A$259:$ZP$285,MATCH($B33,'Aceite de Oliva'!$A$259:$A$285,0),MATCH(I$5,'Aceite de Oliva'!$A$259:$ZP$259,0))</f>
        <v>2.21</v>
      </c>
      <c r="J33" s="40">
        <f>INDEX('Aceite de Oliva'!$A$259:$ZP$285,MATCH($B33,'Aceite de Oliva'!$A$259:$A$285,0),MATCH(J$5,'Aceite de Oliva'!$A$259:$ZP$259,0))</f>
        <v>1.77</v>
      </c>
      <c r="K33" s="40">
        <f>INDEX('Aceite de Oliva'!$A$259:$ZP$285,MATCH($B33,'Aceite de Oliva'!$A$259:$A$285,0),MATCH(K$5,'Aceite de Oliva'!$A$259:$ZP$259,0))</f>
        <v>2.09</v>
      </c>
      <c r="L33" s="40">
        <f>INDEX('Aceite de Oliva'!$A$259:$ZP$285,MATCH($B33,'Aceite de Oliva'!$A$259:$A$285,0),MATCH(L$5,'Aceite de Oliva'!$A$259:$ZP$259,0))</f>
        <v>1.2000000000000002</v>
      </c>
      <c r="M33" s="40">
        <f>INDEX('Aceite de Oliva'!$A$259:$ZP$285,MATCH($B33,'Aceite de Oliva'!$A$259:$A$285,0),MATCH(M$5,'Aceite de Oliva'!$A$259:$ZP$259,0))</f>
        <v>1.54</v>
      </c>
      <c r="N33" s="40">
        <f>INDEX('Aceite de Oliva'!$A$259:$ZP$285,MATCH($B33,'Aceite de Oliva'!$A$259:$A$285,0),MATCH(N$5,'Aceite de Oliva'!$A$259:$ZP$259,0))</f>
        <v>1.82</v>
      </c>
      <c r="O33" s="40">
        <f>INDEX('Aceite de Oliva'!$A$259:$ZP$285,MATCH($B33,'Aceite de Oliva'!$A$259:$A$285,0),MATCH(O$5,'Aceite de Oliva'!$A$259:$ZP$259,0))</f>
        <v>1.5999999999999999</v>
      </c>
      <c r="P33" s="40">
        <f>INDEX('Aceite de Oliva'!$A$259:$ZP$285,MATCH($B33,'Aceite de Oliva'!$A$259:$A$285,0),MATCH(P$5,'Aceite de Oliva'!$A$259:$ZP$259,0))</f>
        <v>1.46</v>
      </c>
    </row>
    <row r="34" spans="2:16" x14ac:dyDescent="0.3">
      <c r="B34" s="2"/>
      <c r="C34" s="2"/>
      <c r="E34" s="6"/>
      <c r="F34" s="6"/>
      <c r="G34" s="6"/>
      <c r="H34" s="6"/>
      <c r="I34" s="6"/>
      <c r="P34" s="38"/>
    </row>
    <row r="35" spans="2:16" x14ac:dyDescent="0.3">
      <c r="B35" s="2"/>
      <c r="C35" s="2"/>
      <c r="E35" s="40">
        <f>SUM(E10:E34)</f>
        <v>99.98</v>
      </c>
      <c r="F35" s="40">
        <f t="shared" ref="F35:P35" si="3">SUM(F10:F34)</f>
        <v>100.01</v>
      </c>
      <c r="G35" s="40">
        <f t="shared" si="3"/>
        <v>99.97999999999999</v>
      </c>
      <c r="H35" s="40">
        <f t="shared" si="3"/>
        <v>99.98</v>
      </c>
      <c r="I35" s="40">
        <f t="shared" si="3"/>
        <v>99.989999999999966</v>
      </c>
      <c r="J35" s="40">
        <f t="shared" si="3"/>
        <v>99.97</v>
      </c>
      <c r="K35" s="40">
        <f t="shared" si="3"/>
        <v>99.989999999999981</v>
      </c>
      <c r="L35" s="40">
        <f t="shared" si="3"/>
        <v>99.999999999999986</v>
      </c>
      <c r="M35" s="40">
        <f t="shared" si="3"/>
        <v>99.979999999999976</v>
      </c>
      <c r="N35" s="40">
        <f t="shared" si="3"/>
        <v>99.979999999999976</v>
      </c>
      <c r="O35" s="40">
        <f t="shared" si="3"/>
        <v>100.00000000000001</v>
      </c>
      <c r="P35" s="40">
        <f t="shared" si="3"/>
        <v>99.97999999999999</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K10" sqref="K10"/>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2021-07-09T08:03:28Z</dcterms:modified>
</cp:coreProperties>
</file>