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D633BBB4-4391-4EF8-B48D-55CD9A707AB9}" xr6:coauthVersionLast="47" xr6:coauthVersionMax="47" xr10:uidLastSave="{00000000-0000-0000-0000-000000000000}"/>
  <workbookProtection workbookAlgorithmName="SHA-512" workbookHashValue="TW1IbTQoN0RVTSvq1wer4kGoiJvH/ivYzsYvpuiGiHAXDZr9gl7ie7y5oU/aiDcfZUA4B8XxvMaPwqveyxK0ow==" workbookSaltValue="KZsIcBVnaWsi4E+c7JuXwA==" workbookSpinCount="100000" lockStructure="1"/>
  <bookViews>
    <workbookView showSheetTabs="0" xWindow="-108" yWindow="-108" windowWidth="23256" windowHeight="12576" xr2:uid="{00000000-000D-0000-FFFF-FFFF00000000}"/>
  </bookViews>
  <sheets>
    <sheet name="Portada" sheetId="12" r:id="rId1"/>
    <sheet name="Aceite Virgen Extra" sheetId="8" state="hidden" r:id="rId2"/>
    <sheet name="Aceite Virgen" sheetId="7" state="hidden" r:id="rId3"/>
    <sheet name="Aceite de Oliva" sheetId="1" state="hidden" r:id="rId4"/>
    <sheet name="TAM Aceite Virgen Extra" sheetId="10" r:id="rId5"/>
    <sheet name="TAM Aceite Virgen" sheetId="9" r:id="rId6"/>
    <sheet name="TAM Aceite de Oliva" sheetId="2" r:id="rId7"/>
    <sheet name="Gráfico" sheetId="5" r:id="rId8"/>
    <sheet name="Enlaces" sheetId="4" state="hidden" r:id="rId9"/>
    <sheet name="Data Chart" sheetId="11" r:id="rId10"/>
    <sheet name="Instrucciones de actualizacion" sheetId="13" state="hidden" r:id="rId11"/>
  </sheets>
  <calcPr calcId="191029"/>
</workbook>
</file>

<file path=xl/calcChain.xml><?xml version="1.0" encoding="utf-8"?>
<calcChain xmlns="http://schemas.openxmlformats.org/spreadsheetml/2006/main">
  <c r="C11" i="10" l="1"/>
  <c r="H5" i="5"/>
  <c r="D33" i="11"/>
  <c r="D10" i="11"/>
  <c r="F10" i="11" s="1"/>
  <c r="C10" i="11"/>
  <c r="D3" i="11"/>
  <c r="D2" i="11"/>
  <c r="B262" i="8"/>
  <c r="BA262" i="8" s="1"/>
  <c r="A262" i="8"/>
  <c r="B285" i="7"/>
  <c r="B262" i="7"/>
  <c r="U262" i="7" s="1"/>
  <c r="A262" i="7"/>
  <c r="B11" i="10"/>
  <c r="A263" i="8" s="1"/>
  <c r="C2" i="10"/>
  <c r="B11" i="9"/>
  <c r="A263" i="7" s="1"/>
  <c r="C2" i="9"/>
  <c r="CC260" i="8"/>
  <c r="CC259" i="8" s="1"/>
  <c r="BV260" i="8"/>
  <c r="BW259" i="8" s="1"/>
  <c r="BO260" i="8"/>
  <c r="BH260" i="8"/>
  <c r="BI259" i="8" s="1"/>
  <c r="BA260" i="8"/>
  <c r="BA259" i="8" s="1"/>
  <c r="AT260" i="8"/>
  <c r="AV259" i="8" s="1"/>
  <c r="AM260" i="8"/>
  <c r="AF260" i="8"/>
  <c r="AG259" i="8" s="1"/>
  <c r="Y260" i="8"/>
  <c r="Y259" i="8" s="1"/>
  <c r="R260" i="8"/>
  <c r="R259" i="8" s="1"/>
  <c r="K260" i="8"/>
  <c r="K259" i="8" s="1"/>
  <c r="D260" i="8"/>
  <c r="G259" i="8" s="1"/>
  <c r="BP259" i="8"/>
  <c r="AU259" i="8"/>
  <c r="AO259" i="8"/>
  <c r="U259" i="8"/>
  <c r="T259" i="8"/>
  <c r="S259" i="8"/>
  <c r="N259" i="8"/>
  <c r="M262" i="7"/>
  <c r="CC260" i="7"/>
  <c r="CE259" i="7" s="1"/>
  <c r="BV260" i="7"/>
  <c r="BY259" i="7" s="1"/>
  <c r="BO260" i="7"/>
  <c r="BO259" i="7" s="1"/>
  <c r="BH260" i="7"/>
  <c r="BJ259" i="7" s="1"/>
  <c r="BA260" i="7"/>
  <c r="BC259" i="7" s="1"/>
  <c r="AT260" i="7"/>
  <c r="AV259" i="7" s="1"/>
  <c r="AM260" i="7"/>
  <c r="AF260" i="7"/>
  <c r="AH259" i="7" s="1"/>
  <c r="Y260" i="7"/>
  <c r="AA259" i="7" s="1"/>
  <c r="R260" i="7"/>
  <c r="U259" i="7" s="1"/>
  <c r="K260" i="7"/>
  <c r="N259" i="7" s="1"/>
  <c r="D260" i="7"/>
  <c r="F259" i="7" s="1"/>
  <c r="CF259" i="7"/>
  <c r="BX259" i="7"/>
  <c r="BW259" i="7"/>
  <c r="BV259" i="7"/>
  <c r="AN259" i="7"/>
  <c r="AM259" i="7"/>
  <c r="T259" i="7"/>
  <c r="S259" i="7"/>
  <c r="R259" i="7"/>
  <c r="L259" i="7"/>
  <c r="BI259" i="7" l="1"/>
  <c r="Z259" i="8"/>
  <c r="AB259" i="8"/>
  <c r="CF259" i="8"/>
  <c r="AH259" i="8"/>
  <c r="AF259" i="8"/>
  <c r="AI259" i="7"/>
  <c r="AI259" i="8"/>
  <c r="D259" i="7"/>
  <c r="BK259" i="7"/>
  <c r="AA259" i="8"/>
  <c r="BX259" i="8"/>
  <c r="E259" i="7"/>
  <c r="U262" i="8"/>
  <c r="Y262" i="8"/>
  <c r="BK262" i="8"/>
  <c r="BP262" i="7"/>
  <c r="BQ262" i="7"/>
  <c r="AO262" i="7"/>
  <c r="AW262" i="7"/>
  <c r="E262" i="7"/>
  <c r="CF262" i="7"/>
  <c r="BI262" i="7"/>
  <c r="AG262" i="7"/>
  <c r="L262" i="7"/>
  <c r="BY262" i="7"/>
  <c r="AB262" i="7"/>
  <c r="AV262" i="7"/>
  <c r="AI262" i="8"/>
  <c r="BY262" i="8"/>
  <c r="G262" i="8"/>
  <c r="AW262" i="8"/>
  <c r="CC262" i="8"/>
  <c r="BO262" i="8"/>
  <c r="AM262" i="8"/>
  <c r="K262" i="8"/>
  <c r="C11" i="9"/>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12" i="9"/>
  <c r="B263" i="7"/>
  <c r="A264" i="8" l="1"/>
  <c r="A264" i="7"/>
  <c r="C12" i="9"/>
  <c r="B13" i="10" l="1"/>
  <c r="C13" i="10" s="1"/>
  <c r="B264" i="8"/>
  <c r="B13" i="9"/>
  <c r="B264" i="7"/>
  <c r="A265" i="8" l="1"/>
  <c r="A265" i="7"/>
  <c r="C13" i="9"/>
  <c r="B14" i="10" l="1"/>
  <c r="C14" i="10" s="1"/>
  <c r="B265" i="8"/>
  <c r="B14" i="9"/>
  <c r="B265" i="7"/>
  <c r="A266" i="8" l="1"/>
  <c r="A266" i="7"/>
  <c r="C14" i="9"/>
  <c r="B15" i="10" l="1"/>
  <c r="C15" i="10" s="1"/>
  <c r="B266" i="8"/>
  <c r="B15" i="9"/>
  <c r="B266" i="7"/>
  <c r="A267" i="8" l="1"/>
  <c r="A267" i="7"/>
  <c r="C15" i="9"/>
  <c r="C2" i="2"/>
  <c r="B16" i="10" l="1"/>
  <c r="C16" i="10" s="1"/>
  <c r="B267" i="8"/>
  <c r="B16" i="9"/>
  <c r="B267" i="7"/>
  <c r="CC260" i="1"/>
  <c r="CF259" i="1" s="1"/>
  <c r="CC259" i="1" l="1"/>
  <c r="CD259" i="1"/>
  <c r="CE259" i="1"/>
  <c r="A268" i="8"/>
  <c r="A268" i="7"/>
  <c r="C16" i="9"/>
  <c r="B17" i="10" l="1"/>
  <c r="C17" i="10" s="1"/>
  <c r="B268" i="8"/>
  <c r="B17" i="9"/>
  <c r="B268" i="7"/>
  <c r="F259" i="1"/>
  <c r="G259" i="1"/>
  <c r="D259" i="1"/>
  <c r="D260" i="1"/>
  <c r="E259" i="1" s="1"/>
  <c r="K260" i="1"/>
  <c r="L259" i="1" s="1"/>
  <c r="S259" i="1"/>
  <c r="T259" i="1"/>
  <c r="U259" i="1"/>
  <c r="R260" i="1"/>
  <c r="R259" i="1" s="1"/>
  <c r="Y260" i="1"/>
  <c r="Y259" i="1" s="1"/>
  <c r="AP259" i="1"/>
  <c r="AM259" i="1"/>
  <c r="AF260" i="1"/>
  <c r="AG259" i="1" s="1"/>
  <c r="AM260" i="1"/>
  <c r="AN259" i="1" s="1"/>
  <c r="AO259" i="1" l="1"/>
  <c r="AB259" i="1"/>
  <c r="AA259" i="1"/>
  <c r="K259" i="1"/>
  <c r="AF259" i="1"/>
  <c r="Z259" i="1"/>
  <c r="N259" i="1"/>
  <c r="AI259" i="1"/>
  <c r="M259" i="1"/>
  <c r="AH259" i="1"/>
  <c r="A269" i="8"/>
  <c r="A269" i="7"/>
  <c r="C17" i="9"/>
  <c r="AT260" i="1"/>
  <c r="BV260" i="1"/>
  <c r="BX259" i="1" s="1"/>
  <c r="AU259" i="1" l="1"/>
  <c r="AV259" i="1"/>
  <c r="AW259" i="1"/>
  <c r="AT259" i="1"/>
  <c r="B18" i="10"/>
  <c r="C18" i="10" s="1"/>
  <c r="B269" i="8"/>
  <c r="B18" i="9"/>
  <c r="B269" i="7"/>
  <c r="BW259" i="1"/>
  <c r="BV259" i="1"/>
  <c r="BY259" i="1"/>
  <c r="BO260" i="1"/>
  <c r="BQ259" i="1" s="1"/>
  <c r="BH260" i="1"/>
  <c r="BI259" i="1" s="1"/>
  <c r="BA260" i="1"/>
  <c r="B285" i="1"/>
  <c r="B262" i="1"/>
  <c r="A262" i="1"/>
  <c r="BB259" i="1" l="1"/>
  <c r="G9" i="10" a="1"/>
  <c r="G9" i="10" s="1"/>
  <c r="G5" i="10" s="1"/>
  <c r="G10" i="10" s="1" a="1"/>
  <c r="G10" i="10" s="1"/>
  <c r="J9" i="9" a="1"/>
  <c r="J9" i="9" s="1"/>
  <c r="J5" i="9" s="1"/>
  <c r="J10" i="9" s="1" a="1"/>
  <c r="J10" i="9" s="1"/>
  <c r="K9" i="2" a="1"/>
  <c r="K9" i="2" s="1"/>
  <c r="I9" i="10" a="1"/>
  <c r="I9" i="10" s="1"/>
  <c r="I5" i="10" s="1"/>
  <c r="I10" i="10" s="1" a="1"/>
  <c r="I10" i="10" s="1"/>
  <c r="H9" i="10" a="1"/>
  <c r="H9" i="10" s="1"/>
  <c r="H5" i="10" s="1"/>
  <c r="H10" i="10" s="1" a="1"/>
  <c r="H10" i="10" s="1"/>
  <c r="N9" i="2" a="1"/>
  <c r="N9" i="2" s="1"/>
  <c r="L9" i="9" a="1"/>
  <c r="L9" i="9" s="1"/>
  <c r="L5" i="9" s="1"/>
  <c r="L10" i="9" s="1" a="1"/>
  <c r="L10" i="9" s="1"/>
  <c r="O9" i="9" a="1"/>
  <c r="O9" i="9" s="1"/>
  <c r="O5" i="9" s="1"/>
  <c r="O10" i="9" s="1" a="1"/>
  <c r="O10" i="9" s="1"/>
  <c r="E9" i="9" a="1"/>
  <c r="E9" i="9" s="1"/>
  <c r="E5" i="9" s="1"/>
  <c r="E10" i="9" s="1" a="1"/>
  <c r="E10" i="9" s="1"/>
  <c r="BJ259" i="1"/>
  <c r="F9" i="10" a="1"/>
  <c r="F9" i="10" s="1"/>
  <c r="F5" i="10" s="1"/>
  <c r="F10" i="10" s="1" a="1"/>
  <c r="F10" i="10" s="1"/>
  <c r="F9" i="9" a="1"/>
  <c r="F9" i="9" s="1"/>
  <c r="F5" i="9" s="1"/>
  <c r="F10" i="9" s="1" a="1"/>
  <c r="F10" i="9" s="1"/>
  <c r="G9" i="2" a="1"/>
  <c r="G9" i="2" s="1"/>
  <c r="K9" i="10" a="1"/>
  <c r="K9" i="10" s="1"/>
  <c r="K5" i="10" s="1"/>
  <c r="K10" i="10" s="1" a="1"/>
  <c r="K10" i="10" s="1"/>
  <c r="P9" i="9" a="1"/>
  <c r="P9" i="9" s="1"/>
  <c r="P5" i="9" s="1"/>
  <c r="P10" i="9" s="1" a="1"/>
  <c r="P10" i="9" s="1"/>
  <c r="M9" i="2" a="1"/>
  <c r="M9" i="2" s="1"/>
  <c r="K9" i="9" a="1"/>
  <c r="K9" i="9" s="1"/>
  <c r="K5" i="9" s="1"/>
  <c r="K10" i="9" s="1" a="1"/>
  <c r="K10" i="9" s="1"/>
  <c r="P9" i="10" a="1"/>
  <c r="P9" i="10" s="1"/>
  <c r="P5" i="10" s="1"/>
  <c r="P10" i="10" s="1" a="1"/>
  <c r="P10" i="10" s="1"/>
  <c r="L9" i="2" a="1"/>
  <c r="L9" i="2" s="1"/>
  <c r="I9" i="2" a="1"/>
  <c r="I9" i="2" s="1"/>
  <c r="G9" i="9" a="1"/>
  <c r="G9" i="9" s="1"/>
  <c r="G5" i="9" s="1"/>
  <c r="G10" i="9" s="1" a="1"/>
  <c r="G10" i="9" s="1"/>
  <c r="J9" i="10" a="1"/>
  <c r="J9" i="10" s="1"/>
  <c r="J5" i="10" s="1"/>
  <c r="J10" i="10" s="1" a="1"/>
  <c r="J10" i="10" s="1"/>
  <c r="H9" i="2" a="1"/>
  <c r="H9" i="2" s="1"/>
  <c r="O9" i="10" a="1"/>
  <c r="O9" i="10" s="1"/>
  <c r="O5" i="10" s="1"/>
  <c r="O10" i="10" s="1" a="1"/>
  <c r="O10" i="10" s="1"/>
  <c r="M9" i="10" a="1"/>
  <c r="M9" i="10" s="1"/>
  <c r="M5" i="10" s="1"/>
  <c r="M10" i="10" s="1" a="1"/>
  <c r="M10" i="10" s="1"/>
  <c r="BR259" i="1"/>
  <c r="N9" i="10" a="1"/>
  <c r="N9" i="10" s="1"/>
  <c r="N5" i="10" s="1"/>
  <c r="N10" i="10" s="1" a="1"/>
  <c r="N10" i="10" s="1"/>
  <c r="N9" i="9" a="1"/>
  <c r="N9" i="9" s="1"/>
  <c r="N5" i="9" s="1"/>
  <c r="N10" i="9" s="1" a="1"/>
  <c r="N10" i="9" s="1"/>
  <c r="F9" i="2" a="1"/>
  <c r="F9" i="2" s="1"/>
  <c r="L9" i="10" a="1"/>
  <c r="L9" i="10" s="1"/>
  <c r="L5" i="10" s="1"/>
  <c r="L10" i="10" s="1" a="1"/>
  <c r="L10" i="10" s="1"/>
  <c r="I9" i="9" a="1"/>
  <c r="I9" i="9" s="1"/>
  <c r="I5" i="9" s="1"/>
  <c r="I10" i="9" s="1" a="1"/>
  <c r="I10" i="9" s="1"/>
  <c r="E9" i="10" a="1"/>
  <c r="E9" i="10" s="1"/>
  <c r="E5" i="10" s="1"/>
  <c r="E10" i="10" s="1" a="1"/>
  <c r="E10" i="10" s="1"/>
  <c r="H9" i="9" a="1"/>
  <c r="H9" i="9" s="1"/>
  <c r="H5" i="9" s="1"/>
  <c r="H10" i="9" s="1" a="1"/>
  <c r="H10" i="9" s="1"/>
  <c r="J9" i="2" a="1"/>
  <c r="J9" i="2" s="1"/>
  <c r="P9" i="2" a="1"/>
  <c r="P9" i="2" s="1"/>
  <c r="O9" i="2" a="1"/>
  <c r="O9" i="2" s="1"/>
  <c r="M9" i="9" a="1"/>
  <c r="M9" i="9" s="1"/>
  <c r="M5" i="9" s="1"/>
  <c r="M10" i="9" s="1" a="1"/>
  <c r="M10" i="9" s="1"/>
  <c r="E9" i="2" a="1"/>
  <c r="E9" i="2" s="1"/>
  <c r="A270" i="8"/>
  <c r="A270" i="7"/>
  <c r="C18" i="9"/>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H5" i="2" l="1"/>
  <c r="H10" i="2" s="1"/>
  <c r="J10" i="11" s="1"/>
  <c r="J9" i="11"/>
  <c r="E5" i="2"/>
  <c r="G9" i="11"/>
  <c r="N5" i="2"/>
  <c r="N10" i="2" s="1"/>
  <c r="P10" i="11" s="1"/>
  <c r="P9" i="11"/>
  <c r="F5" i="2"/>
  <c r="H9" i="11"/>
  <c r="G5" i="2"/>
  <c r="G10" i="2" s="1"/>
  <c r="I10" i="11" s="1"/>
  <c r="I9" i="11"/>
  <c r="O5" i="2"/>
  <c r="Q9" i="11"/>
  <c r="I5" i="2"/>
  <c r="I10" i="2" s="1"/>
  <c r="K10" i="11" s="1"/>
  <c r="K9" i="11"/>
  <c r="P5" i="2"/>
  <c r="P10" i="2" s="1"/>
  <c r="R10" i="11" s="1"/>
  <c r="R9" i="11"/>
  <c r="L5" i="2"/>
  <c r="N9" i="11"/>
  <c r="K5" i="2"/>
  <c r="M9" i="11"/>
  <c r="J5" i="2"/>
  <c r="J10" i="2" s="1"/>
  <c r="L10" i="11" s="1"/>
  <c r="L9" i="11"/>
  <c r="K10" i="2"/>
  <c r="M10" i="11" s="1"/>
  <c r="M5" i="2"/>
  <c r="M10" i="2" s="1"/>
  <c r="O10" i="11" s="1"/>
  <c r="O9" i="11"/>
  <c r="L10" i="2"/>
  <c r="N10" i="11" s="1"/>
  <c r="O10" i="2"/>
  <c r="Q10" i="11" s="1"/>
  <c r="E10" i="2"/>
  <c r="G10" i="11" s="1"/>
  <c r="B19" i="10"/>
  <c r="C19" i="10" s="1"/>
  <c r="B270" i="8"/>
  <c r="B19" i="9"/>
  <c r="B270" i="7"/>
  <c r="F10" i="2"/>
  <c r="H10" i="11" s="1"/>
  <c r="A263" i="1"/>
  <c r="C11" i="2"/>
  <c r="D11" i="11" s="1"/>
  <c r="F11" i="11" s="1"/>
  <c r="B12" i="2" l="1"/>
  <c r="C12" i="11" s="1"/>
  <c r="B263" i="1"/>
  <c r="A271" i="8"/>
  <c r="A271" i="7"/>
  <c r="C19" i="9"/>
  <c r="BY263" i="7"/>
  <c r="CE263" i="7"/>
  <c r="BI263" i="7"/>
  <c r="Y263" i="7"/>
  <c r="H11" i="9" s="1" a="1"/>
  <c r="H11" i="9" s="1"/>
  <c r="CD263" i="7"/>
  <c r="BK263" i="7"/>
  <c r="AT263" i="7"/>
  <c r="K11" i="9" s="1" a="1"/>
  <c r="K11" i="9" s="1"/>
  <c r="Z263" i="7"/>
  <c r="G263" i="7"/>
  <c r="CC263" i="7"/>
  <c r="AP263" i="7"/>
  <c r="E263" i="7"/>
  <c r="AG263" i="7"/>
  <c r="BB263" i="7"/>
  <c r="R263" i="7"/>
  <c r="G11" i="9" s="1" a="1"/>
  <c r="G11" i="9" s="1"/>
  <c r="BA263" i="7"/>
  <c r="L11" i="9" s="1" a="1"/>
  <c r="L11" i="9" s="1"/>
  <c r="N263" i="7"/>
  <c r="BV263" i="7"/>
  <c r="O11" i="9" s="1" a="1"/>
  <c r="O11" i="9" s="1"/>
  <c r="AI263" i="7"/>
  <c r="BR263" i="7"/>
  <c r="K263" i="7"/>
  <c r="F11" i="9" s="1" a="1"/>
  <c r="F11" i="9" s="1"/>
  <c r="AU263" i="7"/>
  <c r="CF263" i="7"/>
  <c r="L263" i="7"/>
  <c r="AW263" i="7"/>
  <c r="BD263" i="7"/>
  <c r="D263" i="7"/>
  <c r="E11" i="9" s="1" a="1"/>
  <c r="E11" i="9" s="1"/>
  <c r="BH263" i="7"/>
  <c r="M11" i="9" s="1" a="1"/>
  <c r="M11" i="9" s="1"/>
  <c r="M263" i="7"/>
  <c r="AO263" i="7"/>
  <c r="BQ263" i="7"/>
  <c r="AB263" i="7"/>
  <c r="BW263" i="7"/>
  <c r="AF263" i="7"/>
  <c r="I11" i="9" s="1" a="1"/>
  <c r="I11" i="9" s="1"/>
  <c r="AA263" i="7"/>
  <c r="BC263" i="7"/>
  <c r="AM263" i="7"/>
  <c r="J11" i="9" s="1" a="1"/>
  <c r="J11" i="9" s="1"/>
  <c r="AN263" i="7"/>
  <c r="F263" i="7"/>
  <c r="AH263" i="7"/>
  <c r="BJ263" i="7"/>
  <c r="T263" i="7"/>
  <c r="S263" i="7"/>
  <c r="U263" i="7"/>
  <c r="BX263" i="7"/>
  <c r="BO263" i="7"/>
  <c r="N11" i="9" s="1" a="1"/>
  <c r="N11" i="9" s="1"/>
  <c r="BP263" i="7"/>
  <c r="AV263" i="7"/>
  <c r="P11" i="9" a="1"/>
  <c r="P11" i="9" s="1"/>
  <c r="BW263" i="8"/>
  <c r="BC263" i="8"/>
  <c r="AH263" i="8"/>
  <c r="S263" i="8"/>
  <c r="CE263" i="8"/>
  <c r="F263" i="8"/>
  <c r="BX263" i="8"/>
  <c r="AV263" i="8"/>
  <c r="AA263" i="8"/>
  <c r="E263" i="8"/>
  <c r="BQ263" i="8"/>
  <c r="AU263" i="8"/>
  <c r="T263" i="8"/>
  <c r="BJ263" i="8"/>
  <c r="AO263" i="8"/>
  <c r="M263" i="8"/>
  <c r="BI263" i="8"/>
  <c r="AG263" i="8"/>
  <c r="BH263" i="8"/>
  <c r="M11" i="10" s="1" a="1"/>
  <c r="M11" i="10" s="1"/>
  <c r="AF263" i="8"/>
  <c r="D263" i="8"/>
  <c r="E11" i="10" s="1" a="1"/>
  <c r="E11" i="10" s="1"/>
  <c r="BK263" i="8"/>
  <c r="AI263" i="8"/>
  <c r="G263" i="8"/>
  <c r="BB263" i="8"/>
  <c r="CC263" i="8"/>
  <c r="BA263" i="8"/>
  <c r="L11" i="10" s="1" a="1"/>
  <c r="L11" i="10" s="1"/>
  <c r="Y263" i="8"/>
  <c r="CF263" i="8"/>
  <c r="BD263" i="8"/>
  <c r="AB263" i="8"/>
  <c r="L263" i="8"/>
  <c r="BP263" i="8"/>
  <c r="BV263" i="8"/>
  <c r="O11" i="10" s="1" a="1"/>
  <c r="O11" i="10" s="1"/>
  <c r="AT263" i="8"/>
  <c r="K11" i="10" s="1" a="1"/>
  <c r="K11" i="10" s="1"/>
  <c r="R263" i="8"/>
  <c r="G11" i="10" s="1" a="1"/>
  <c r="G11" i="10" s="1"/>
  <c r="BY263" i="8"/>
  <c r="AW263" i="8"/>
  <c r="U263" i="8"/>
  <c r="Z263" i="8"/>
  <c r="CD263" i="8"/>
  <c r="K263" i="8"/>
  <c r="F11" i="10" s="1" a="1"/>
  <c r="F11" i="10" s="1"/>
  <c r="AN263" i="8"/>
  <c r="BR263" i="8"/>
  <c r="BO263" i="8"/>
  <c r="N11" i="10" s="1" a="1"/>
  <c r="N11" i="10" s="1"/>
  <c r="AP263" i="8"/>
  <c r="AM263" i="8"/>
  <c r="J11" i="10" s="1" a="1"/>
  <c r="J11" i="10" s="1"/>
  <c r="N263" i="8"/>
  <c r="CC263" i="1"/>
  <c r="CF263" i="1"/>
  <c r="P11" i="2" s="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K11" i="2" s="1"/>
  <c r="AV263" i="1"/>
  <c r="AU263" i="1"/>
  <c r="BK263" i="1"/>
  <c r="BR263" i="1"/>
  <c r="BQ263" i="1"/>
  <c r="BJ263" i="1"/>
  <c r="BX263" i="1"/>
  <c r="BI263" i="1"/>
  <c r="BV263" i="1"/>
  <c r="BO263" i="1"/>
  <c r="BY263" i="1"/>
  <c r="BP263" i="1"/>
  <c r="BW263" i="1"/>
  <c r="BH263" i="1"/>
  <c r="BD263" i="1"/>
  <c r="BC263" i="1"/>
  <c r="BB263" i="1"/>
  <c r="BA263" i="1"/>
  <c r="A264" i="1"/>
  <c r="C12" i="2"/>
  <c r="D12" i="11" s="1"/>
  <c r="F12" i="11" s="1"/>
  <c r="H11" i="2" l="1"/>
  <c r="L11" i="2"/>
  <c r="N11" i="11" s="1"/>
  <c r="O11" i="2"/>
  <c r="Q11" i="11" s="1"/>
  <c r="M11" i="11"/>
  <c r="I11" i="10" a="1"/>
  <c r="I11" i="10" s="1"/>
  <c r="P11" i="10" a="1"/>
  <c r="P11" i="10" s="1"/>
  <c r="R11" i="11" s="1"/>
  <c r="H11" i="10" a="1"/>
  <c r="H11" i="10" s="1"/>
  <c r="N11" i="2"/>
  <c r="P11" i="11" s="1"/>
  <c r="J11" i="2"/>
  <c r="L11" i="11" s="1"/>
  <c r="M11" i="2"/>
  <c r="O11" i="11" s="1"/>
  <c r="G11" i="2"/>
  <c r="I11" i="11" s="1"/>
  <c r="I11" i="2"/>
  <c r="F11" i="2"/>
  <c r="E11" i="2"/>
  <c r="G11" i="11" s="1"/>
  <c r="H11" i="11"/>
  <c r="B20" i="10"/>
  <c r="C20" i="10" s="1"/>
  <c r="B271" i="8"/>
  <c r="B20" i="9"/>
  <c r="B271" i="7"/>
  <c r="BI264" i="7"/>
  <c r="E264" i="7"/>
  <c r="L264" i="7"/>
  <c r="AO264" i="7"/>
  <c r="M264" i="7"/>
  <c r="BX264" i="7"/>
  <c r="S264" i="7"/>
  <c r="BH264" i="7"/>
  <c r="M12" i="9" s="1" a="1"/>
  <c r="M12" i="9" s="1"/>
  <c r="BB264" i="7"/>
  <c r="D264" i="7"/>
  <c r="E12" i="9" s="1" a="1"/>
  <c r="E12" i="9" s="1"/>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I12" i="10" s="1" a="1"/>
  <c r="I12" i="10" s="1"/>
  <c r="BP264" i="8"/>
  <c r="AN264" i="8"/>
  <c r="L264" i="8"/>
  <c r="AP264" i="8"/>
  <c r="AT264" i="8"/>
  <c r="K12" i="10" s="1" a="1"/>
  <c r="K12" i="10" s="1"/>
  <c r="T264" i="8"/>
  <c r="AV264" i="8"/>
  <c r="BX264" i="8"/>
  <c r="AA264" i="8"/>
  <c r="BJ264" i="8"/>
  <c r="D264" i="8"/>
  <c r="E12" i="10" s="1" a="1"/>
  <c r="E12" i="10" s="1"/>
  <c r="AH264" i="8"/>
  <c r="BQ264" i="8"/>
  <c r="BH264" i="8"/>
  <c r="M12" i="10" s="1" a="1"/>
  <c r="M12" i="10" s="1"/>
  <c r="F264" i="8"/>
  <c r="AO264" i="8"/>
  <c r="M264" i="8"/>
  <c r="BC264" i="8"/>
  <c r="B13" i="2"/>
  <c r="C13" i="11" s="1"/>
  <c r="B264" i="1"/>
  <c r="BB264" i="1" s="1"/>
  <c r="J11" i="11" l="1"/>
  <c r="K11" i="11"/>
  <c r="O12" i="10" a="1"/>
  <c r="O12" i="10" s="1"/>
  <c r="N12" i="10" a="1"/>
  <c r="N12" i="10" s="1"/>
  <c r="F12" i="10" a="1"/>
  <c r="F12" i="10" s="1"/>
  <c r="H12" i="10" a="1"/>
  <c r="H12" i="10" s="1"/>
  <c r="G12" i="10" a="1"/>
  <c r="G12" i="10" s="1"/>
  <c r="L12" i="10" a="1"/>
  <c r="L12" i="10" s="1"/>
  <c r="J12" i="10" a="1"/>
  <c r="J12" i="10" s="1"/>
  <c r="P12" i="10" a="1"/>
  <c r="P12" i="10" s="1"/>
  <c r="A272" i="8"/>
  <c r="A272" i="7"/>
  <c r="C20" i="9"/>
  <c r="N264" i="7"/>
  <c r="BJ264" i="7"/>
  <c r="BO264" i="7"/>
  <c r="N12" i="9" s="1" a="1"/>
  <c r="N12" i="9" s="1"/>
  <c r="AU264" i="7"/>
  <c r="T264" i="7"/>
  <c r="Y264" i="7"/>
  <c r="H12" i="9" s="1" a="1"/>
  <c r="H12" i="9" s="1"/>
  <c r="BR264" i="7"/>
  <c r="BV264" i="7"/>
  <c r="O12" i="9" s="1" a="1"/>
  <c r="O12" i="9" s="1"/>
  <c r="CD264" i="7"/>
  <c r="BQ264" i="7"/>
  <c r="AW264" i="7"/>
  <c r="CF264" i="7"/>
  <c r="AI264" i="7"/>
  <c r="G264" i="7"/>
  <c r="AH264" i="7"/>
  <c r="AM264" i="7"/>
  <c r="J12" i="9" s="1" a="1"/>
  <c r="J12" i="9" s="1"/>
  <c r="BK264" i="7"/>
  <c r="BD264" i="7"/>
  <c r="R264" i="7"/>
  <c r="G12" i="9" s="1" a="1"/>
  <c r="G12" i="9" s="1"/>
  <c r="F264" i="7"/>
  <c r="BP264" i="7"/>
  <c r="AV264" i="7"/>
  <c r="AG264" i="7"/>
  <c r="BY264" i="7"/>
  <c r="K264" i="7"/>
  <c r="F12" i="9" s="1" a="1"/>
  <c r="F12" i="9" s="1"/>
  <c r="BA264" i="7"/>
  <c r="L12" i="9" s="1" a="1"/>
  <c r="L12" i="9" s="1"/>
  <c r="AF264" i="7"/>
  <c r="I12" i="9" s="1" a="1"/>
  <c r="I12" i="9" s="1"/>
  <c r="CE264" i="7"/>
  <c r="CC264" i="7"/>
  <c r="AA264" i="7"/>
  <c r="Z264" i="7"/>
  <c r="AT264" i="7"/>
  <c r="K12" i="9" s="1" a="1"/>
  <c r="K12" i="9" s="1"/>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P12" i="2" l="1"/>
  <c r="B21" i="10"/>
  <c r="C21" i="10" s="1"/>
  <c r="B272" i="8"/>
  <c r="B21" i="9"/>
  <c r="B272" i="7"/>
  <c r="M12" i="2"/>
  <c r="O12" i="11" s="1"/>
  <c r="F12" i="2"/>
  <c r="H12" i="11" s="1"/>
  <c r="L12" i="2"/>
  <c r="N12" i="11" s="1"/>
  <c r="BY265" i="7"/>
  <c r="G12" i="2"/>
  <c r="I12" i="11" s="1"/>
  <c r="N12" i="2"/>
  <c r="P12" i="11" s="1"/>
  <c r="H12" i="2"/>
  <c r="J12" i="11" s="1"/>
  <c r="K12" i="2"/>
  <c r="M12" i="11" s="1"/>
  <c r="CE265" i="7"/>
  <c r="CC265" i="7"/>
  <c r="AP265" i="7"/>
  <c r="CD265" i="7"/>
  <c r="BK265" i="7"/>
  <c r="AT265" i="7"/>
  <c r="K13" i="9" s="1" a="1"/>
  <c r="K13" i="9" s="1"/>
  <c r="Z265" i="7"/>
  <c r="G265" i="7"/>
  <c r="BI265" i="7"/>
  <c r="Y265" i="7"/>
  <c r="H13" i="9" s="1" a="1"/>
  <c r="H13" i="9" s="1"/>
  <c r="E265" i="7"/>
  <c r="AI265" i="7"/>
  <c r="BV265" i="7"/>
  <c r="O13" i="9" s="1" a="1"/>
  <c r="O13" i="9" s="1"/>
  <c r="BR265" i="7"/>
  <c r="AG265" i="7"/>
  <c r="BB265" i="7"/>
  <c r="R265" i="7"/>
  <c r="G13" i="9" s="1" a="1"/>
  <c r="G13" i="9" s="1"/>
  <c r="BA265" i="7"/>
  <c r="L13" i="9" s="1" a="1"/>
  <c r="L13" i="9" s="1"/>
  <c r="N265" i="7"/>
  <c r="AM265" i="7"/>
  <c r="J13" i="9" s="1" a="1"/>
  <c r="J13" i="9" s="1"/>
  <c r="BW265" i="7"/>
  <c r="S265" i="7"/>
  <c r="BO265" i="7"/>
  <c r="N13" i="9" s="1" a="1"/>
  <c r="N13" i="9" s="1"/>
  <c r="L265" i="7"/>
  <c r="AW265" i="7"/>
  <c r="T265" i="7"/>
  <c r="AV265" i="7"/>
  <c r="BX265" i="7"/>
  <c r="AU265" i="7"/>
  <c r="AF265" i="7"/>
  <c r="I13" i="9" s="1" a="1"/>
  <c r="I13" i="9" s="1"/>
  <c r="BP265" i="7"/>
  <c r="F265" i="7"/>
  <c r="AH265" i="7"/>
  <c r="BJ265" i="7"/>
  <c r="K265" i="7"/>
  <c r="F13" i="9" s="1" a="1"/>
  <c r="F13" i="9" s="1"/>
  <c r="BD265" i="7"/>
  <c r="D265" i="7"/>
  <c r="E13" i="9" s="1" a="1"/>
  <c r="E13" i="9" s="1"/>
  <c r="AN265" i="7"/>
  <c r="M265" i="7"/>
  <c r="AO265" i="7"/>
  <c r="BQ265" i="7"/>
  <c r="AB265" i="7"/>
  <c r="U265" i="7"/>
  <c r="BC265" i="7"/>
  <c r="CF265" i="7"/>
  <c r="BH265" i="7"/>
  <c r="M13" i="9" s="1" a="1"/>
  <c r="M13" i="9" s="1"/>
  <c r="AA265" i="7"/>
  <c r="P13" i="9" a="1"/>
  <c r="P13" i="9" s="1"/>
  <c r="O12" i="2"/>
  <c r="Q12" i="11" s="1"/>
  <c r="E12" i="2"/>
  <c r="G12" i="11" s="1"/>
  <c r="I12" i="2"/>
  <c r="K12" i="11" s="1"/>
  <c r="J12" i="2"/>
  <c r="L12" i="11" s="1"/>
  <c r="CE265" i="8"/>
  <c r="BJ265" i="8"/>
  <c r="AU265" i="8"/>
  <c r="AA265" i="8"/>
  <c r="F265" i="8"/>
  <c r="BW265" i="8"/>
  <c r="AV265" i="8"/>
  <c r="BQ265" i="8"/>
  <c r="AO265" i="8"/>
  <c r="S265" i="8"/>
  <c r="BI265" i="8"/>
  <c r="AH265" i="8"/>
  <c r="M265" i="8"/>
  <c r="BX265" i="8"/>
  <c r="BC265" i="8"/>
  <c r="AG265" i="8"/>
  <c r="E265" i="8"/>
  <c r="T265" i="8"/>
  <c r="BH265" i="8"/>
  <c r="M13" i="10" s="1" a="1"/>
  <c r="M13" i="10" s="1"/>
  <c r="AF265" i="8"/>
  <c r="I13" i="10" s="1" a="1"/>
  <c r="I13" i="10" s="1"/>
  <c r="D265" i="8"/>
  <c r="E13" i="10" s="1" a="1"/>
  <c r="E13" i="10" s="1"/>
  <c r="BK265" i="8"/>
  <c r="AI265" i="8"/>
  <c r="G265" i="8"/>
  <c r="BB265" i="8"/>
  <c r="CC265" i="8"/>
  <c r="BA265" i="8"/>
  <c r="L13" i="10" s="1" a="1"/>
  <c r="L13" i="10" s="1"/>
  <c r="Y265" i="8"/>
  <c r="CF265" i="8"/>
  <c r="BD265" i="8"/>
  <c r="AB265" i="8"/>
  <c r="L265" i="8"/>
  <c r="BP265" i="8"/>
  <c r="BV265" i="8"/>
  <c r="O13" i="10" s="1" a="1"/>
  <c r="O13" i="10" s="1"/>
  <c r="AT265" i="8"/>
  <c r="K13" i="10" s="1" a="1"/>
  <c r="K13" i="10" s="1"/>
  <c r="R265" i="8"/>
  <c r="G13" i="10" s="1" a="1"/>
  <c r="G13" i="10" s="1"/>
  <c r="BY265" i="8"/>
  <c r="AW265" i="8"/>
  <c r="U265" i="8"/>
  <c r="Z265" i="8"/>
  <c r="CD265" i="8"/>
  <c r="AM265" i="8"/>
  <c r="N265" i="8"/>
  <c r="K265" i="8"/>
  <c r="F13" i="10" s="1" a="1"/>
  <c r="F13" i="10" s="1"/>
  <c r="AN265" i="8"/>
  <c r="BR265" i="8"/>
  <c r="BO265" i="8"/>
  <c r="N13" i="10" s="1" a="1"/>
  <c r="N13" i="10" s="1"/>
  <c r="AP265" i="8"/>
  <c r="P12" i="9" a="1"/>
  <c r="P12" i="9" s="1"/>
  <c r="B14" i="2"/>
  <c r="C14" i="11" s="1"/>
  <c r="B265" i="1"/>
  <c r="BY265" i="1" s="1"/>
  <c r="J13" i="10" l="1" a="1"/>
  <c r="J13" i="10" s="1"/>
  <c r="P13" i="10" a="1"/>
  <c r="P13" i="10" s="1"/>
  <c r="H13" i="10" a="1"/>
  <c r="H13" i="10" s="1"/>
  <c r="R12" i="11"/>
  <c r="A273" i="8"/>
  <c r="A273" i="7"/>
  <c r="C21" i="9"/>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B22" i="9"/>
  <c r="B273" i="7"/>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G14" i="10" s="1" a="1"/>
  <c r="G14" i="10" s="1"/>
  <c r="BV266" i="8"/>
  <c r="O14" i="10" s="1" a="1"/>
  <c r="O14" i="10" s="1"/>
  <c r="BI266" i="8"/>
  <c r="AG266" i="8"/>
  <c r="E266" i="8"/>
  <c r="BD266" i="8"/>
  <c r="AF266" i="8"/>
  <c r="I14" i="10" s="1" a="1"/>
  <c r="I14" i="10" s="1"/>
  <c r="CD266" i="8"/>
  <c r="BB266" i="8"/>
  <c r="Z266" i="8"/>
  <c r="N266" i="8"/>
  <c r="BR266" i="8"/>
  <c r="AT266" i="8"/>
  <c r="K14" i="10" s="1" a="1"/>
  <c r="K14" i="10" s="1"/>
  <c r="AA266" i="8"/>
  <c r="BC266" i="8"/>
  <c r="T266" i="8"/>
  <c r="BJ266" i="8"/>
  <c r="AH266" i="8"/>
  <c r="BQ266" i="8"/>
  <c r="D266" i="8"/>
  <c r="E14" i="10" s="1" a="1"/>
  <c r="E14" i="10" s="1"/>
  <c r="F266" i="8"/>
  <c r="AO266" i="8"/>
  <c r="BX266" i="8"/>
  <c r="BH266" i="8"/>
  <c r="M14" i="10" s="1" a="1"/>
  <c r="M14" i="10" s="1"/>
  <c r="M266" i="8"/>
  <c r="AV266" i="8"/>
  <c r="B15" i="2"/>
  <c r="C15" i="11" s="1"/>
  <c r="B266" i="1"/>
  <c r="BA266" i="1" s="1"/>
  <c r="H14" i="10" l="1" a="1"/>
  <c r="H14" i="10" s="1"/>
  <c r="J14" i="10" a="1"/>
  <c r="J14" i="10" s="1"/>
  <c r="N14" i="10" a="1"/>
  <c r="N14" i="10" s="1"/>
  <c r="P14" i="10" a="1"/>
  <c r="P14" i="10" s="1"/>
  <c r="L14" i="10" a="1"/>
  <c r="L14" i="10" s="1"/>
  <c r="F14" i="10" a="1"/>
  <c r="F14" i="10" s="1"/>
  <c r="A274" i="8"/>
  <c r="A274" i="7"/>
  <c r="C22" i="9"/>
  <c r="BD266" i="7"/>
  <c r="BQ266" i="7"/>
  <c r="CF266" i="7"/>
  <c r="BH266" i="7"/>
  <c r="M14" i="9" s="1" a="1"/>
  <c r="M14" i="9" s="1"/>
  <c r="BB266" i="7"/>
  <c r="AM266" i="7"/>
  <c r="J14" i="9" s="1" a="1"/>
  <c r="J14" i="9" s="1"/>
  <c r="BP266" i="7"/>
  <c r="BA266" i="7"/>
  <c r="L14" i="9" s="1" a="1"/>
  <c r="L14" i="9" s="1"/>
  <c r="AH266" i="7"/>
  <c r="AV266" i="7"/>
  <c r="U266" i="7"/>
  <c r="AG266" i="7"/>
  <c r="BV266" i="7"/>
  <c r="O14" i="9" s="1" a="1"/>
  <c r="O14" i="9" s="1"/>
  <c r="CD266" i="7"/>
  <c r="AI266" i="7"/>
  <c r="BC266" i="7"/>
  <c r="BR266" i="7"/>
  <c r="BO266" i="7"/>
  <c r="N14" i="9" s="1" a="1"/>
  <c r="N14" i="9" s="1"/>
  <c r="AU266" i="7"/>
  <c r="CC266" i="7"/>
  <c r="F266" i="7"/>
  <c r="M266" i="7"/>
  <c r="E266" i="7"/>
  <c r="BK266" i="7"/>
  <c r="Z266" i="7"/>
  <c r="AT266" i="7"/>
  <c r="K14" i="9" s="1" a="1"/>
  <c r="K14" i="9" s="1"/>
  <c r="D266" i="7"/>
  <c r="E14" i="9" s="1" a="1"/>
  <c r="E14" i="9" s="1"/>
  <c r="CE266" i="7"/>
  <c r="AA266" i="7"/>
  <c r="BJ266" i="7"/>
  <c r="G266" i="7"/>
  <c r="BX266" i="7"/>
  <c r="AP266" i="7"/>
  <c r="BW266" i="7"/>
  <c r="AW266" i="7"/>
  <c r="AB266" i="7"/>
  <c r="R266" i="7"/>
  <c r="G14" i="9" s="1" a="1"/>
  <c r="G14" i="9" s="1"/>
  <c r="S266" i="7"/>
  <c r="BI266" i="7"/>
  <c r="AF266" i="7"/>
  <c r="I14" i="9" s="1" a="1"/>
  <c r="I14" i="9" s="1"/>
  <c r="T266" i="7"/>
  <c r="K266" i="7"/>
  <c r="F14" i="9" s="1" a="1"/>
  <c r="F14" i="9" s="1"/>
  <c r="N266" i="7"/>
  <c r="Y266" i="7"/>
  <c r="H14" i="9" s="1" a="1"/>
  <c r="H14" i="9" s="1"/>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K14" i="2" s="1"/>
  <c r="BI266" i="1"/>
  <c r="BJ266" i="1"/>
  <c r="BH266" i="1"/>
  <c r="BR266" i="1"/>
  <c r="BK266" i="1"/>
  <c r="BQ266" i="1"/>
  <c r="BV266" i="1"/>
  <c r="BX266" i="1"/>
  <c r="BP266" i="1"/>
  <c r="BO266" i="1"/>
  <c r="BW266" i="1"/>
  <c r="A267" i="1"/>
  <c r="C15" i="2"/>
  <c r="D15" i="11" s="1"/>
  <c r="F15" i="11" s="1"/>
  <c r="BC266" i="1"/>
  <c r="BD266" i="1"/>
  <c r="BB266" i="1"/>
  <c r="E14" i="2" l="1"/>
  <c r="G14" i="11" s="1"/>
  <c r="L14" i="2"/>
  <c r="N14" i="11" s="1"/>
  <c r="M14" i="2"/>
  <c r="O14" i="11" s="1"/>
  <c r="G14" i="2"/>
  <c r="I14" i="11" s="1"/>
  <c r="J14" i="2"/>
  <c r="L14" i="11" s="1"/>
  <c r="O14" i="2"/>
  <c r="Q14" i="11" s="1"/>
  <c r="P14" i="2"/>
  <c r="H14" i="2"/>
  <c r="J14" i="11" s="1"/>
  <c r="N14" i="2"/>
  <c r="P14" i="11" s="1"/>
  <c r="I14" i="2"/>
  <c r="K14" i="11" s="1"/>
  <c r="F14" i="2"/>
  <c r="H14" i="11" s="1"/>
  <c r="M14" i="11"/>
  <c r="B23" i="10"/>
  <c r="C23" i="10" s="1"/>
  <c r="B274" i="8"/>
  <c r="B23" i="9"/>
  <c r="B274" i="7"/>
  <c r="BB267" i="7"/>
  <c r="BQ267" i="8"/>
  <c r="AV267" i="8"/>
  <c r="BX267" i="8"/>
  <c r="BI267" i="8"/>
  <c r="AO267" i="8"/>
  <c r="BW267" i="8"/>
  <c r="BC267" i="8"/>
  <c r="AH267" i="8"/>
  <c r="S267" i="8"/>
  <c r="AU267" i="8"/>
  <c r="M267" i="8"/>
  <c r="AG267" i="8"/>
  <c r="F267" i="8"/>
  <c r="CE267" i="8"/>
  <c r="AA267" i="8"/>
  <c r="E267" i="8"/>
  <c r="BJ267" i="8"/>
  <c r="T267" i="8"/>
  <c r="BH267" i="8"/>
  <c r="M15" i="10" s="1" a="1"/>
  <c r="M15" i="10" s="1"/>
  <c r="AF267" i="8"/>
  <c r="I15" i="10" s="1" a="1"/>
  <c r="I15" i="10" s="1"/>
  <c r="D267" i="8"/>
  <c r="E15" i="10" s="1" a="1"/>
  <c r="E15" i="10" s="1"/>
  <c r="BK267" i="8"/>
  <c r="AI267" i="8"/>
  <c r="G267" i="8"/>
  <c r="BB267" i="8"/>
  <c r="CC267" i="8"/>
  <c r="BA267" i="8"/>
  <c r="L15" i="10" s="1" a="1"/>
  <c r="L15" i="10" s="1"/>
  <c r="Y267" i="8"/>
  <c r="CF267" i="8"/>
  <c r="BD267" i="8"/>
  <c r="AB267" i="8"/>
  <c r="L267" i="8"/>
  <c r="BP267" i="8"/>
  <c r="BV267" i="8"/>
  <c r="O15" i="10" s="1" a="1"/>
  <c r="O15" i="10" s="1"/>
  <c r="AT267" i="8"/>
  <c r="K15" i="10" s="1" a="1"/>
  <c r="K15" i="10" s="1"/>
  <c r="R267" i="8"/>
  <c r="G15" i="10" s="1" a="1"/>
  <c r="G15" i="10" s="1"/>
  <c r="BY267" i="8"/>
  <c r="AW267" i="8"/>
  <c r="U267" i="8"/>
  <c r="Z267" i="8"/>
  <c r="CD267" i="8"/>
  <c r="BO267" i="8"/>
  <c r="N15" i="10" s="1" a="1"/>
  <c r="N15" i="10" s="1"/>
  <c r="AP267" i="8"/>
  <c r="AM267" i="8"/>
  <c r="N267" i="8"/>
  <c r="K267" i="8"/>
  <c r="F15" i="10" s="1" a="1"/>
  <c r="F15" i="10" s="1"/>
  <c r="AN267" i="8"/>
  <c r="BR267" i="8"/>
  <c r="CD267" i="7"/>
  <c r="N267" i="7"/>
  <c r="CE267" i="7"/>
  <c r="BO267" i="7"/>
  <c r="N15" i="9" s="1" a="1"/>
  <c r="N15" i="9" s="1"/>
  <c r="AM267" i="7"/>
  <c r="J15" i="9" s="1" a="1"/>
  <c r="J15" i="9" s="1"/>
  <c r="K267" i="7"/>
  <c r="F15" i="9" s="1" a="1"/>
  <c r="F15" i="9" s="1"/>
  <c r="AW267" i="7"/>
  <c r="CF267" i="7"/>
  <c r="AU267" i="7"/>
  <c r="AB267" i="7"/>
  <c r="BP267" i="7"/>
  <c r="AP267" i="7"/>
  <c r="BV267" i="7"/>
  <c r="O15" i="9" s="1" a="1"/>
  <c r="O15" i="9" s="1"/>
  <c r="AF267" i="7"/>
  <c r="I15" i="9" s="1" a="1"/>
  <c r="I15" i="9" s="1"/>
  <c r="BY267" i="7"/>
  <c r="G267" i="7"/>
  <c r="AG267" i="7"/>
  <c r="L267" i="7"/>
  <c r="AA267" i="7"/>
  <c r="BC267" i="7"/>
  <c r="Z267" i="7"/>
  <c r="BA267" i="7"/>
  <c r="L15" i="9" s="1" a="1"/>
  <c r="L15" i="9" s="1"/>
  <c r="R267" i="7"/>
  <c r="G15" i="9" s="1" a="1"/>
  <c r="G15" i="9" s="1"/>
  <c r="AI267" i="7"/>
  <c r="BW267" i="7"/>
  <c r="E267" i="7"/>
  <c r="M267" i="7"/>
  <c r="AO267" i="7"/>
  <c r="BQ267" i="7"/>
  <c r="CC267" i="7"/>
  <c r="AT267" i="7"/>
  <c r="K15" i="9" s="1" a="1"/>
  <c r="K15" i="9" s="1"/>
  <c r="D267" i="7"/>
  <c r="E15" i="9" s="1" a="1"/>
  <c r="E15" i="9" s="1"/>
  <c r="U267" i="7"/>
  <c r="BI267" i="7"/>
  <c r="BD267" i="7"/>
  <c r="T267" i="7"/>
  <c r="AV267" i="7"/>
  <c r="BX267" i="7"/>
  <c r="BR267" i="7"/>
  <c r="BH267" i="7"/>
  <c r="M15" i="9" s="1" a="1"/>
  <c r="M15" i="9" s="1"/>
  <c r="F267" i="7"/>
  <c r="Y267" i="7"/>
  <c r="H15" i="9" s="1" a="1"/>
  <c r="H15" i="9" s="1"/>
  <c r="AN267" i="7"/>
  <c r="AH267" i="7"/>
  <c r="BK267" i="7"/>
  <c r="BJ267" i="7"/>
  <c r="S267" i="7"/>
  <c r="B16" i="2"/>
  <c r="C16" i="11" s="1"/>
  <c r="B267" i="1"/>
  <c r="BB267" i="1" s="1"/>
  <c r="P15" i="10" l="1" a="1"/>
  <c r="P15" i="10" s="1"/>
  <c r="J15" i="10" a="1"/>
  <c r="J15" i="10" s="1"/>
  <c r="H15" i="10" a="1"/>
  <c r="H15" i="10" s="1"/>
  <c r="A275" i="8"/>
  <c r="A275" i="7"/>
  <c r="C23" i="9"/>
  <c r="CD267" i="1"/>
  <c r="CE267" i="1"/>
  <c r="CF267" i="1"/>
  <c r="CC267" i="1"/>
  <c r="K267" i="1"/>
  <c r="Y267" i="1"/>
  <c r="Z267" i="1"/>
  <c r="AA267" i="1"/>
  <c r="T267" i="1"/>
  <c r="M267" i="1"/>
  <c r="F267" i="1"/>
  <c r="AG267" i="1"/>
  <c r="L267" i="1"/>
  <c r="E267" i="1"/>
  <c r="S267" i="1"/>
  <c r="AT267" i="1"/>
  <c r="AN267" i="1"/>
  <c r="BJ267" i="1"/>
  <c r="AP267" i="1"/>
  <c r="J15" i="2" s="1"/>
  <c r="AM267" i="1"/>
  <c r="AF267" i="1"/>
  <c r="D267" i="1"/>
  <c r="R267" i="1"/>
  <c r="BC267" i="1"/>
  <c r="AO267" i="1"/>
  <c r="AH267" i="1"/>
  <c r="AI267" i="1"/>
  <c r="I15" i="2" s="1"/>
  <c r="K15" i="11" s="1"/>
  <c r="AB267" i="1"/>
  <c r="U267" i="1"/>
  <c r="G15" i="2" s="1"/>
  <c r="I15" i="11" s="1"/>
  <c r="N267" i="1"/>
  <c r="G267" i="1"/>
  <c r="E15" i="2" s="1"/>
  <c r="G15" i="11" s="1"/>
  <c r="AU267" i="1"/>
  <c r="AV267" i="1"/>
  <c r="BH267" i="1"/>
  <c r="AW267" i="1"/>
  <c r="K15" i="2" s="1"/>
  <c r="M15" i="11" s="1"/>
  <c r="BP267" i="1"/>
  <c r="BX267" i="1"/>
  <c r="BQ267" i="1"/>
  <c r="BY267" i="1"/>
  <c r="BR267" i="1"/>
  <c r="BK267" i="1"/>
  <c r="BV267" i="1"/>
  <c r="BI267" i="1"/>
  <c r="BO267" i="1"/>
  <c r="BW267" i="1"/>
  <c r="BA267" i="1"/>
  <c r="BD267" i="1"/>
  <c r="L15" i="2" s="1"/>
  <c r="N15" i="11" s="1"/>
  <c r="A268" i="1"/>
  <c r="C16" i="2"/>
  <c r="D16" i="11" s="1"/>
  <c r="F16" i="11" s="1"/>
  <c r="M15" i="2" l="1"/>
  <c r="O15" i="11" s="1"/>
  <c r="H15" i="2"/>
  <c r="J15" i="11" s="1"/>
  <c r="F15" i="2"/>
  <c r="H15" i="11" s="1"/>
  <c r="L15" i="11"/>
  <c r="O15" i="2"/>
  <c r="Q15" i="11" s="1"/>
  <c r="N15" i="2"/>
  <c r="P15" i="11" s="1"/>
  <c r="B24" i="10"/>
  <c r="C24" i="10" s="1"/>
  <c r="B275" i="8"/>
  <c r="B24" i="9"/>
  <c r="B275" i="7"/>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E16" i="9" s="1" a="1"/>
  <c r="E16" i="9" s="1"/>
  <c r="AF268" i="7"/>
  <c r="I16" i="9" s="1" a="1"/>
  <c r="I16" i="9" s="1"/>
  <c r="BH268" i="7"/>
  <c r="M16" i="9" s="1" a="1"/>
  <c r="M16" i="9" s="1"/>
  <c r="T268" i="7"/>
  <c r="AV268" i="7"/>
  <c r="BX268" i="7"/>
  <c r="AP268" i="7"/>
  <c r="R268" i="7"/>
  <c r="G16" i="9" s="1" a="1"/>
  <c r="G16" i="9" s="1"/>
  <c r="AT268" i="7"/>
  <c r="K16" i="9" s="1" a="1"/>
  <c r="K16" i="9" s="1"/>
  <c r="BV268" i="7"/>
  <c r="O16" i="9" s="1" a="1"/>
  <c r="O16" i="9" s="1"/>
  <c r="F268" i="7"/>
  <c r="AH268" i="7"/>
  <c r="BJ268" i="7"/>
  <c r="BD268" i="7"/>
  <c r="Y268" i="7"/>
  <c r="H16" i="9" s="1" a="1"/>
  <c r="H16" i="9" s="1"/>
  <c r="BA268" i="7"/>
  <c r="L16" i="9" s="1" a="1"/>
  <c r="L16" i="9" s="1"/>
  <c r="CC268" i="7"/>
  <c r="M268" i="7"/>
  <c r="AO268" i="7"/>
  <c r="BQ268" i="7"/>
  <c r="AB268" i="7"/>
  <c r="K268" i="7"/>
  <c r="F16" i="9" s="1" a="1"/>
  <c r="F16" i="9" s="1"/>
  <c r="AA268" i="7"/>
  <c r="AM268" i="7"/>
  <c r="J16" i="9" s="1" a="1"/>
  <c r="J16" i="9" s="1"/>
  <c r="BC268" i="7"/>
  <c r="BO268" i="7"/>
  <c r="N16" i="9" s="1" a="1"/>
  <c r="N16" i="9" s="1"/>
  <c r="B17" i="2"/>
  <c r="C17" i="11" s="1"/>
  <c r="B268" i="1"/>
  <c r="BA268" i="1" s="1"/>
  <c r="A276" i="8" l="1"/>
  <c r="A276" i="7"/>
  <c r="C24" i="9"/>
  <c r="M268" i="8"/>
  <c r="AO268" i="8"/>
  <c r="AA268" i="8"/>
  <c r="AM268" i="8"/>
  <c r="F268" i="8"/>
  <c r="AP268" i="8"/>
  <c r="AF268" i="8"/>
  <c r="AU268" i="8"/>
  <c r="BR268" i="8"/>
  <c r="CD268" i="8"/>
  <c r="BI268" i="8"/>
  <c r="G268" i="8"/>
  <c r="Y268" i="8"/>
  <c r="CC268" i="8"/>
  <c r="P16" i="10" s="1" a="1"/>
  <c r="P16" i="10" s="1"/>
  <c r="BO268" i="8"/>
  <c r="BH268" i="8"/>
  <c r="M16" i="10" s="1" a="1"/>
  <c r="M16" i="10" s="1"/>
  <c r="BA268" i="8"/>
  <c r="L268" i="8"/>
  <c r="CF268" i="8"/>
  <c r="BW268" i="8"/>
  <c r="N268" i="8"/>
  <c r="BD268" i="8"/>
  <c r="U268" i="8"/>
  <c r="BK268" i="8"/>
  <c r="D268" i="8"/>
  <c r="K268" i="8"/>
  <c r="F16" i="10" s="1" a="1"/>
  <c r="F16" i="10" s="1"/>
  <c r="BC268" i="8"/>
  <c r="BJ268" i="8"/>
  <c r="CE268" i="8"/>
  <c r="AN268" i="8"/>
  <c r="AB268" i="8"/>
  <c r="BV268" i="8"/>
  <c r="O16" i="10" s="1" a="1"/>
  <c r="O16" i="10" s="1"/>
  <c r="Z268" i="8"/>
  <c r="E268" i="8"/>
  <c r="BY268" i="8"/>
  <c r="AI268" i="8"/>
  <c r="AV268" i="8"/>
  <c r="BX268" i="8"/>
  <c r="BQ268" i="8"/>
  <c r="T268" i="8"/>
  <c r="AH268" i="8"/>
  <c r="AT268" i="8"/>
  <c r="K16" i="10" s="1" a="1"/>
  <c r="K16" i="10" s="1"/>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L16" i="2" s="1"/>
  <c r="BC268" i="1"/>
  <c r="A269" i="1"/>
  <c r="C17" i="2"/>
  <c r="D17" i="11" s="1"/>
  <c r="F17" i="11" s="1"/>
  <c r="F16" i="2" l="1"/>
  <c r="H16" i="11" s="1"/>
  <c r="K16" i="2"/>
  <c r="M16" i="11" s="1"/>
  <c r="O16" i="2"/>
  <c r="Q16" i="11" s="1"/>
  <c r="J16" i="2"/>
  <c r="M16" i="2"/>
  <c r="O16" i="11" s="1"/>
  <c r="G16" i="10" a="1"/>
  <c r="G16" i="10" s="1"/>
  <c r="J16" i="10" a="1"/>
  <c r="J16" i="10" s="1"/>
  <c r="L16" i="11" s="1"/>
  <c r="N16" i="10" a="1"/>
  <c r="N16" i="10" s="1"/>
  <c r="I16" i="10" a="1"/>
  <c r="I16" i="10" s="1"/>
  <c r="E16" i="10" a="1"/>
  <c r="E16" i="10" s="1"/>
  <c r="L16" i="10" a="1"/>
  <c r="L16" i="10" s="1"/>
  <c r="N16" i="11" s="1"/>
  <c r="H16" i="10" a="1"/>
  <c r="H16" i="10" s="1"/>
  <c r="N16" i="2"/>
  <c r="H16" i="2"/>
  <c r="I16" i="2"/>
  <c r="K16" i="11" s="1"/>
  <c r="E16" i="2"/>
  <c r="G16" i="2"/>
  <c r="I16" i="11" s="1"/>
  <c r="B25" i="10"/>
  <c r="C25" i="10" s="1"/>
  <c r="B276" i="8"/>
  <c r="B25" i="9"/>
  <c r="B276" i="7"/>
  <c r="CD269" i="7"/>
  <c r="BQ269" i="8"/>
  <c r="AV269" i="8"/>
  <c r="AG269" i="8"/>
  <c r="M269" i="8"/>
  <c r="BX269" i="8"/>
  <c r="BI269" i="8"/>
  <c r="AO269" i="8"/>
  <c r="T269" i="8"/>
  <c r="E269" i="8"/>
  <c r="BW269" i="8"/>
  <c r="BC269" i="8"/>
  <c r="AH269" i="8"/>
  <c r="S269" i="8"/>
  <c r="BJ269" i="8"/>
  <c r="AU269" i="8"/>
  <c r="AA269" i="8"/>
  <c r="CE269" i="8"/>
  <c r="F269" i="8"/>
  <c r="BH269" i="8"/>
  <c r="AF269" i="8"/>
  <c r="I17" i="10" s="1" a="1"/>
  <c r="I17" i="10" s="1"/>
  <c r="D269" i="8"/>
  <c r="E17" i="10" s="1" a="1"/>
  <c r="E17" i="10" s="1"/>
  <c r="BK269" i="8"/>
  <c r="AI269" i="8"/>
  <c r="G269" i="8"/>
  <c r="BB269" i="8"/>
  <c r="CC269" i="8"/>
  <c r="BA269" i="8"/>
  <c r="Y269" i="8"/>
  <c r="CF269" i="8"/>
  <c r="BD269" i="8"/>
  <c r="AB269" i="8"/>
  <c r="L269" i="8"/>
  <c r="BP269" i="8"/>
  <c r="BV269" i="8"/>
  <c r="O17" i="10" s="1" a="1"/>
  <c r="O17" i="10" s="1"/>
  <c r="AT269" i="8"/>
  <c r="K17" i="10" s="1" a="1"/>
  <c r="K17" i="10" s="1"/>
  <c r="R269" i="8"/>
  <c r="G17" i="10" s="1" a="1"/>
  <c r="G17" i="10" s="1"/>
  <c r="BY269" i="8"/>
  <c r="AW269" i="8"/>
  <c r="U269" i="8"/>
  <c r="Z269" i="8"/>
  <c r="CD269" i="8"/>
  <c r="BR269" i="8"/>
  <c r="BO269" i="8"/>
  <c r="N17" i="10" s="1" a="1"/>
  <c r="N17" i="10" s="1"/>
  <c r="AP269" i="8"/>
  <c r="AM269" i="8"/>
  <c r="N269" i="8"/>
  <c r="K269" i="8"/>
  <c r="F17" i="10" s="1" a="1"/>
  <c r="F17" i="10" s="1"/>
  <c r="AN269" i="8"/>
  <c r="AN269" i="7"/>
  <c r="BV269" i="7"/>
  <c r="O17" i="9" s="1" a="1"/>
  <c r="O17" i="9" s="1"/>
  <c r="AT269" i="7"/>
  <c r="K17" i="9" s="1" a="1"/>
  <c r="K17" i="9" s="1"/>
  <c r="R269" i="7"/>
  <c r="G17" i="9" s="1" a="1"/>
  <c r="G17" i="9" s="1"/>
  <c r="AP269" i="7"/>
  <c r="S269" i="7"/>
  <c r="BW269" i="7"/>
  <c r="Z269" i="7"/>
  <c r="BO269" i="7"/>
  <c r="N17" i="9" s="1" a="1"/>
  <c r="N17" i="9" s="1"/>
  <c r="AF269" i="7"/>
  <c r="I17" i="9" s="1" a="1"/>
  <c r="I17" i="9" s="1"/>
  <c r="BR269" i="7"/>
  <c r="BD269" i="7"/>
  <c r="AU269" i="7"/>
  <c r="AW269" i="7"/>
  <c r="F269" i="7"/>
  <c r="AH269" i="7"/>
  <c r="BJ269" i="7"/>
  <c r="CE269" i="7"/>
  <c r="BP269" i="7"/>
  <c r="BA269" i="7"/>
  <c r="L17" i="9" s="1" a="1"/>
  <c r="L17" i="9" s="1"/>
  <c r="K269" i="7"/>
  <c r="F17" i="9" s="1" a="1"/>
  <c r="F17" i="9" s="1"/>
  <c r="N269" i="7"/>
  <c r="E269" i="7"/>
  <c r="U269" i="7"/>
  <c r="BY269" i="7"/>
  <c r="T269" i="7"/>
  <c r="AV269" i="7"/>
  <c r="BX269" i="7"/>
  <c r="L269" i="7"/>
  <c r="CC269" i="7"/>
  <c r="AM269" i="7"/>
  <c r="J17" i="9" s="1" a="1"/>
  <c r="J17" i="9" s="1"/>
  <c r="D269" i="7"/>
  <c r="E17" i="9" s="1" a="1"/>
  <c r="E17" i="9" s="1"/>
  <c r="AB269" i="7"/>
  <c r="AG269" i="7"/>
  <c r="AI269" i="7"/>
  <c r="AA269" i="7"/>
  <c r="BC269" i="7"/>
  <c r="BH269" i="7"/>
  <c r="M17" i="9" s="1" a="1"/>
  <c r="M17" i="9" s="1"/>
  <c r="AO269" i="7"/>
  <c r="G269" i="7"/>
  <c r="CF269" i="7"/>
  <c r="BK269" i="7"/>
  <c r="BB269" i="7"/>
  <c r="BI269" i="7"/>
  <c r="M269" i="7"/>
  <c r="Y269" i="7"/>
  <c r="H17" i="9" s="1" a="1"/>
  <c r="H17" i="9" s="1"/>
  <c r="BQ269" i="7"/>
  <c r="B18" i="2"/>
  <c r="C18" i="11" s="1"/>
  <c r="B269" i="1"/>
  <c r="BW269" i="1" s="1"/>
  <c r="L17" i="10" l="1" a="1"/>
  <c r="L17" i="10" s="1"/>
  <c r="J16" i="11"/>
  <c r="M17" i="10" a="1"/>
  <c r="M17" i="10" s="1"/>
  <c r="J17" i="10" a="1"/>
  <c r="J17" i="10" s="1"/>
  <c r="H17" i="10" a="1"/>
  <c r="H17" i="10" s="1"/>
  <c r="P17" i="10" a="1"/>
  <c r="P17" i="10" s="1"/>
  <c r="G16" i="11"/>
  <c r="P16" i="11"/>
  <c r="A277" i="8"/>
  <c r="A277" i="7"/>
  <c r="C25" i="9"/>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B26" i="9"/>
  <c r="B277" i="7"/>
  <c r="AU270" i="8"/>
  <c r="BP270" i="8"/>
  <c r="R270" i="8"/>
  <c r="AG270" i="8"/>
  <c r="AW270" i="8"/>
  <c r="N270" i="8"/>
  <c r="BK270" i="8"/>
  <c r="M270" i="8"/>
  <c r="AO270" i="8"/>
  <c r="U270" i="8"/>
  <c r="Y270" i="8"/>
  <c r="BH270" i="8"/>
  <c r="BY270" i="8"/>
  <c r="BJ270" i="8"/>
  <c r="BA270" i="8"/>
  <c r="CE270" i="8"/>
  <c r="CC270" i="8"/>
  <c r="BW270" i="8"/>
  <c r="BX270" i="7"/>
  <c r="BY270" i="7"/>
  <c r="AW270" i="7"/>
  <c r="BO270" i="7"/>
  <c r="N18" i="9" s="1" a="1"/>
  <c r="N18" i="9" s="1"/>
  <c r="AU270" i="7"/>
  <c r="Z270" i="7"/>
  <c r="G270" i="7"/>
  <c r="CC270" i="7"/>
  <c r="BB270" i="7"/>
  <c r="AI270" i="7"/>
  <c r="S270" i="7"/>
  <c r="BR270" i="7"/>
  <c r="AG270" i="7"/>
  <c r="L270" i="7"/>
  <c r="U270" i="7"/>
  <c r="CF270" i="7"/>
  <c r="E270" i="7"/>
  <c r="BJ270" i="7"/>
  <c r="AN270" i="7"/>
  <c r="AB270" i="7"/>
  <c r="K270" i="7"/>
  <c r="F18" i="9" s="1" a="1"/>
  <c r="F18" i="9" s="1"/>
  <c r="AM270" i="7"/>
  <c r="J18" i="9" s="1" a="1"/>
  <c r="J18" i="9" s="1"/>
  <c r="BQ270" i="7"/>
  <c r="BI270" i="7"/>
  <c r="AA270" i="7"/>
  <c r="BC270" i="7"/>
  <c r="BD270" i="7"/>
  <c r="Y270" i="7"/>
  <c r="H18" i="9" s="1" a="1"/>
  <c r="H18" i="9" s="1"/>
  <c r="BA270" i="7"/>
  <c r="L18" i="9" s="1" a="1"/>
  <c r="L18" i="9" s="1"/>
  <c r="BW270" i="7"/>
  <c r="M270" i="7"/>
  <c r="AO270" i="7"/>
  <c r="BV270" i="7"/>
  <c r="O18" i="9" s="1" a="1"/>
  <c r="O18" i="9" s="1"/>
  <c r="N270" i="7"/>
  <c r="D270" i="7"/>
  <c r="E18" i="9" s="1" a="1"/>
  <c r="E18" i="9" s="1"/>
  <c r="AF270" i="7"/>
  <c r="I18" i="9" s="1" a="1"/>
  <c r="I18" i="9" s="1"/>
  <c r="BH270" i="7"/>
  <c r="M18" i="9" s="1" a="1"/>
  <c r="M18" i="9" s="1"/>
  <c r="BP270" i="7"/>
  <c r="T270" i="7"/>
  <c r="AV270" i="7"/>
  <c r="CE270" i="7"/>
  <c r="AH270" i="7"/>
  <c r="R270" i="7"/>
  <c r="G18" i="9" s="1" a="1"/>
  <c r="G18" i="9" s="1"/>
  <c r="CD270" i="7"/>
  <c r="AP270" i="7"/>
  <c r="AT270" i="7"/>
  <c r="K18" i="9" s="1" a="1"/>
  <c r="K18" i="9" s="1"/>
  <c r="F270" i="7"/>
  <c r="BK270" i="7"/>
  <c r="B19" i="2"/>
  <c r="C19" i="11" s="1"/>
  <c r="B270" i="1"/>
  <c r="BA270" i="1" s="1"/>
  <c r="A278" i="8" l="1"/>
  <c r="A278" i="7"/>
  <c r="C26" i="9"/>
  <c r="AV270" i="8"/>
  <c r="BX270" i="8"/>
  <c r="AA270" i="8"/>
  <c r="BC270" i="8"/>
  <c r="D270" i="8"/>
  <c r="BO270" i="8"/>
  <c r="N18" i="10" s="1" a="1"/>
  <c r="N18" i="10" s="1"/>
  <c r="AT270" i="8"/>
  <c r="K18" i="10" s="1" a="1"/>
  <c r="K18" i="10" s="1"/>
  <c r="BB270" i="8"/>
  <c r="L18" i="10" s="1" a="1"/>
  <c r="L18" i="10" s="1"/>
  <c r="BD270" i="8"/>
  <c r="AI270" i="8"/>
  <c r="L270" i="8"/>
  <c r="AB270" i="8"/>
  <c r="F270" i="8"/>
  <c r="AH270" i="8"/>
  <c r="AM270" i="8"/>
  <c r="T270" i="8"/>
  <c r="BQ270" i="8"/>
  <c r="K270" i="8"/>
  <c r="F18" i="10" s="1" a="1"/>
  <c r="F18" i="10" s="1"/>
  <c r="BR270" i="8"/>
  <c r="CD270" i="8"/>
  <c r="P18" i="10" s="1" a="1"/>
  <c r="P18" i="10" s="1"/>
  <c r="E270" i="8"/>
  <c r="BV270" i="8"/>
  <c r="O18" i="10" s="1" a="1"/>
  <c r="O18" i="10" s="1"/>
  <c r="AN270" i="8"/>
  <c r="S270" i="8"/>
  <c r="G18" i="10" s="1" a="1"/>
  <c r="G18" i="10" s="1"/>
  <c r="G270" i="8"/>
  <c r="Z270" i="8"/>
  <c r="H18" i="10" s="1" a="1"/>
  <c r="H18" i="10" s="1"/>
  <c r="AF270" i="8"/>
  <c r="I18" i="10" s="1" a="1"/>
  <c r="I18" i="10" s="1"/>
  <c r="BI270" i="8"/>
  <c r="M18" i="10" s="1" a="1"/>
  <c r="M18" i="10" s="1"/>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L18" i="2" s="1"/>
  <c r="BJ270" i="1"/>
  <c r="BQ270" i="1"/>
  <c r="BV270" i="1"/>
  <c r="BR270" i="1"/>
  <c r="BK270" i="1"/>
  <c r="BY270" i="1"/>
  <c r="BC270" i="1"/>
  <c r="BI270" i="1"/>
  <c r="BO270" i="1"/>
  <c r="BW270" i="1"/>
  <c r="A271" i="1"/>
  <c r="C19" i="2"/>
  <c r="D19" i="11" s="1"/>
  <c r="F19" i="11" s="1"/>
  <c r="M18" i="2" l="1"/>
  <c r="O18" i="11" s="1"/>
  <c r="E18" i="2"/>
  <c r="G18" i="11" s="1"/>
  <c r="K18" i="2"/>
  <c r="M18" i="11" s="1"/>
  <c r="F18" i="2"/>
  <c r="H18" i="11" s="1"/>
  <c r="O18" i="2"/>
  <c r="Q18" i="11" s="1"/>
  <c r="G18" i="2"/>
  <c r="I18" i="11" s="1"/>
  <c r="N18" i="11"/>
  <c r="J18" i="10" a="1"/>
  <c r="J18" i="10" s="1"/>
  <c r="E18" i="10" a="1"/>
  <c r="E18" i="10" s="1"/>
  <c r="N18" i="2"/>
  <c r="P18" i="11" s="1"/>
  <c r="J18" i="2"/>
  <c r="H18" i="2"/>
  <c r="J18" i="11" s="1"/>
  <c r="B27" i="10"/>
  <c r="C27" i="10" s="1"/>
  <c r="B278" i="8"/>
  <c r="B27" i="9"/>
  <c r="B278" i="7"/>
  <c r="E271" i="8"/>
  <c r="BY271" i="8"/>
  <c r="BA271" i="8"/>
  <c r="Y271" i="8"/>
  <c r="BR271" i="8"/>
  <c r="AP271" i="8"/>
  <c r="U271" i="8"/>
  <c r="AN271" i="8"/>
  <c r="N271" i="8"/>
  <c r="CC271" i="8"/>
  <c r="AG271" i="8"/>
  <c r="F271" i="8"/>
  <c r="BJ271" i="8"/>
  <c r="CF271" i="8"/>
  <c r="AU271" i="8"/>
  <c r="K271" i="8"/>
  <c r="Z271" i="8"/>
  <c r="AF271" i="8"/>
  <c r="I19" i="10" s="1" a="1"/>
  <c r="I19" i="10" s="1"/>
  <c r="CE271" i="8"/>
  <c r="AA271" i="8"/>
  <c r="BW271" i="8"/>
  <c r="AM271" i="8"/>
  <c r="J19" i="10" s="1" a="1"/>
  <c r="J19" i="10" s="1"/>
  <c r="BB271" i="8"/>
  <c r="R271" i="8"/>
  <c r="AW271" i="8"/>
  <c r="AV271" i="8"/>
  <c r="T271" i="8"/>
  <c r="BO271" i="8"/>
  <c r="CD271" i="8"/>
  <c r="AT271" i="8"/>
  <c r="K19" i="10" s="1" a="1"/>
  <c r="K19" i="10" s="1"/>
  <c r="G271" i="8"/>
  <c r="M271" i="8"/>
  <c r="AI271" i="8"/>
  <c r="BD271" i="8"/>
  <c r="BQ271" i="8"/>
  <c r="S271" i="8"/>
  <c r="AO271" i="8"/>
  <c r="BX271" i="7"/>
  <c r="Y271" i="7"/>
  <c r="H19" i="9" s="1" a="1"/>
  <c r="H19" i="9" s="1"/>
  <c r="BQ271" i="7"/>
  <c r="BH271" i="7"/>
  <c r="M19" i="9" s="1" a="1"/>
  <c r="M19" i="9" s="1"/>
  <c r="AU271" i="7"/>
  <c r="AG271" i="7"/>
  <c r="T271" i="7"/>
  <c r="K271" i="7"/>
  <c r="F19" i="9" s="1" a="1"/>
  <c r="F19" i="9" s="1"/>
  <c r="CC271" i="7"/>
  <c r="BO271" i="7"/>
  <c r="N19" i="9" s="1" a="1"/>
  <c r="N19" i="9" s="1"/>
  <c r="BA271" i="7"/>
  <c r="L19" i="9" s="1" a="1"/>
  <c r="L19" i="9" s="1"/>
  <c r="AN271" i="7"/>
  <c r="AA271" i="7"/>
  <c r="M271" i="7"/>
  <c r="D271" i="7"/>
  <c r="E19" i="9" s="1" a="1"/>
  <c r="E19" i="9" s="1"/>
  <c r="BI271" i="7"/>
  <c r="AV271" i="7"/>
  <c r="AM271" i="7"/>
  <c r="J19" i="9" s="1" a="1"/>
  <c r="J19" i="9" s="1"/>
  <c r="L271" i="7"/>
  <c r="BC271" i="7"/>
  <c r="E271" i="7"/>
  <c r="AO271" i="7"/>
  <c r="CE271" i="7"/>
  <c r="AF271" i="7"/>
  <c r="I19" i="9" s="1" a="1"/>
  <c r="I19" i="9" s="1"/>
  <c r="BP271" i="7"/>
  <c r="S271" i="7"/>
  <c r="BK271" i="7"/>
  <c r="AI271" i="7"/>
  <c r="G271" i="7"/>
  <c r="R271" i="7"/>
  <c r="G19" i="9" s="1" a="1"/>
  <c r="G19" i="9" s="1"/>
  <c r="BB271" i="7"/>
  <c r="BY271" i="7"/>
  <c r="AW271" i="7"/>
  <c r="U271" i="7"/>
  <c r="BV271" i="7"/>
  <c r="O19" i="9" s="1" a="1"/>
  <c r="O19" i="9" s="1"/>
  <c r="AH271" i="7"/>
  <c r="BW271" i="7"/>
  <c r="BR271" i="7"/>
  <c r="AP271" i="7"/>
  <c r="N271" i="7"/>
  <c r="F271" i="7"/>
  <c r="AT271" i="7"/>
  <c r="K19" i="9" s="1" a="1"/>
  <c r="K19" i="9" s="1"/>
  <c r="CF271" i="7"/>
  <c r="Z271" i="7"/>
  <c r="BD271" i="7"/>
  <c r="AB271" i="7"/>
  <c r="CD271" i="7"/>
  <c r="BJ271" i="7"/>
  <c r="B20" i="2"/>
  <c r="C20" i="11" s="1"/>
  <c r="B271" i="1"/>
  <c r="BW271" i="1" s="1"/>
  <c r="P19" i="10" l="1" a="1"/>
  <c r="P19" i="10" s="1"/>
  <c r="L18" i="11"/>
  <c r="G19" i="10" a="1"/>
  <c r="G19" i="10" s="1"/>
  <c r="H19" i="10" a="1"/>
  <c r="H19" i="10" s="1"/>
  <c r="L19" i="10" a="1"/>
  <c r="L19" i="10" s="1"/>
  <c r="A279" i="8"/>
  <c r="A279" i="7"/>
  <c r="C27" i="9"/>
  <c r="BV271" i="8"/>
  <c r="O19" i="10" s="1" a="1"/>
  <c r="O19" i="10" s="1"/>
  <c r="L271" i="8"/>
  <c r="F19" i="10" s="1" a="1"/>
  <c r="F19" i="10" s="1"/>
  <c r="BP271" i="8"/>
  <c r="N19" i="10" s="1" a="1"/>
  <c r="N19" i="10" s="1"/>
  <c r="AB271" i="8"/>
  <c r="BX271" i="8"/>
  <c r="D271" i="8"/>
  <c r="E19" i="10" s="1" a="1"/>
  <c r="E19" i="10" s="1"/>
  <c r="BC271" i="8"/>
  <c r="BK271" i="8"/>
  <c r="AH271" i="8"/>
  <c r="BH271" i="8"/>
  <c r="BI271" i="8"/>
  <c r="CE271" i="1"/>
  <c r="CF271" i="1"/>
  <c r="CD271" i="1"/>
  <c r="CC271" i="1"/>
  <c r="AH271" i="1"/>
  <c r="AA271" i="1"/>
  <c r="AF271" i="1"/>
  <c r="D271" i="1"/>
  <c r="R271" i="1"/>
  <c r="K271" i="1"/>
  <c r="Y271" i="1"/>
  <c r="Z271" i="1"/>
  <c r="AO271" i="1"/>
  <c r="AB271" i="1"/>
  <c r="H19" i="2" s="1"/>
  <c r="J19" i="11" s="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L19" i="2" s="1"/>
  <c r="N19" i="11" s="1"/>
  <c r="BQ271" i="1"/>
  <c r="BO271" i="1"/>
  <c r="A272" i="1"/>
  <c r="C20" i="2"/>
  <c r="D20" i="11" s="1"/>
  <c r="F20" i="11" s="1"/>
  <c r="K19" i="2" l="1"/>
  <c r="M19" i="11" s="1"/>
  <c r="F19" i="2"/>
  <c r="H19" i="11" s="1"/>
  <c r="J19" i="2"/>
  <c r="L19" i="11" s="1"/>
  <c r="M19" i="2"/>
  <c r="G19" i="2"/>
  <c r="I19" i="11" s="1"/>
  <c r="I19" i="2"/>
  <c r="K19" i="11" s="1"/>
  <c r="E19" i="2"/>
  <c r="G19" i="11" s="1"/>
  <c r="M19" i="10" a="1"/>
  <c r="M19" i="10" s="1"/>
  <c r="O19" i="11" s="1"/>
  <c r="O19" i="2"/>
  <c r="Q19" i="11" s="1"/>
  <c r="N19" i="2"/>
  <c r="P19" i="11" s="1"/>
  <c r="B28" i="10"/>
  <c r="C28" i="10" s="1"/>
  <c r="B279" i="8"/>
  <c r="B28" i="9"/>
  <c r="B279" i="7"/>
  <c r="CE272" i="8"/>
  <c r="CC272" i="7"/>
  <c r="L272" i="8"/>
  <c r="BP272" i="8"/>
  <c r="AV272" i="8"/>
  <c r="BV272" i="8"/>
  <c r="AT272" i="8"/>
  <c r="R272" i="8"/>
  <c r="AH272" i="8"/>
  <c r="BY272" i="8"/>
  <c r="AO272" i="8"/>
  <c r="BW272" i="8"/>
  <c r="T272" i="8"/>
  <c r="BO272" i="8"/>
  <c r="N20" i="10" s="1" a="1"/>
  <c r="N20" i="10" s="1"/>
  <c r="K272" i="8"/>
  <c r="F20" i="10" s="1" a="1"/>
  <c r="F20" i="10" s="1"/>
  <c r="BJ272" i="8"/>
  <c r="Z272" i="8"/>
  <c r="AG272" i="8"/>
  <c r="S272" i="8"/>
  <c r="BH272" i="8"/>
  <c r="D272" i="8"/>
  <c r="BB272" i="8"/>
  <c r="N272" i="8"/>
  <c r="U272" i="8"/>
  <c r="AI272" i="8"/>
  <c r="BD272" i="8"/>
  <c r="Y272" i="8"/>
  <c r="H20" i="10" s="1" a="1"/>
  <c r="H20" i="10" s="1"/>
  <c r="AW272" i="8"/>
  <c r="G272" i="8"/>
  <c r="M272" i="8"/>
  <c r="AA272" i="8"/>
  <c r="CC272" i="8"/>
  <c r="BC272" i="8"/>
  <c r="AN272" i="8"/>
  <c r="BK272" i="8"/>
  <c r="F272" i="8"/>
  <c r="BX272" i="8"/>
  <c r="CE272" i="7"/>
  <c r="AH272" i="7"/>
  <c r="BD272" i="7"/>
  <c r="G272" i="7"/>
  <c r="AT272" i="7"/>
  <c r="K20" i="9" s="1" a="1"/>
  <c r="K20" i="9" s="1"/>
  <c r="BR272" i="7"/>
  <c r="T272" i="7"/>
  <c r="BW272" i="7"/>
  <c r="AU272" i="7"/>
  <c r="S272" i="7"/>
  <c r="BQ272" i="7"/>
  <c r="AF272" i="7"/>
  <c r="I20" i="9" s="1" a="1"/>
  <c r="I20" i="9" s="1"/>
  <c r="K272" i="7"/>
  <c r="F20" i="9" s="1" a="1"/>
  <c r="F20" i="9" s="1"/>
  <c r="BJ272" i="7"/>
  <c r="BA272" i="7"/>
  <c r="L20" i="9" s="1" a="1"/>
  <c r="L20" i="9" s="1"/>
  <c r="F272" i="7"/>
  <c r="BC272" i="7"/>
  <c r="BI272" i="7"/>
  <c r="AG272" i="7"/>
  <c r="E272" i="7"/>
  <c r="AW272" i="7"/>
  <c r="M272" i="7"/>
  <c r="AI272" i="7"/>
  <c r="CF272" i="7"/>
  <c r="AA272" i="7"/>
  <c r="BX272" i="7"/>
  <c r="AB272" i="7"/>
  <c r="CD272" i="7"/>
  <c r="BB272" i="7"/>
  <c r="Z272" i="7"/>
  <c r="BY272" i="7"/>
  <c r="AO272" i="7"/>
  <c r="D272" i="7"/>
  <c r="E20" i="9" s="1" a="1"/>
  <c r="E20" i="9" s="1"/>
  <c r="AV272" i="7"/>
  <c r="AM272" i="7"/>
  <c r="J20" i="9" s="1" a="1"/>
  <c r="J20" i="9" s="1"/>
  <c r="AP272" i="7"/>
  <c r="L272" i="7"/>
  <c r="BV272" i="7"/>
  <c r="O20" i="9" s="1" a="1"/>
  <c r="O20" i="9" s="1"/>
  <c r="BK272" i="7"/>
  <c r="BH272" i="7"/>
  <c r="M20" i="9" s="1" a="1"/>
  <c r="M20" i="9" s="1"/>
  <c r="BP272" i="7"/>
  <c r="U272" i="7"/>
  <c r="R272" i="7"/>
  <c r="G20" i="9" s="1" a="1"/>
  <c r="G20" i="9" s="1"/>
  <c r="AN272" i="7"/>
  <c r="Y272" i="7"/>
  <c r="H20" i="9" s="1" a="1"/>
  <c r="H20" i="9" s="1"/>
  <c r="N272" i="7"/>
  <c r="BO272" i="7"/>
  <c r="N20" i="9" s="1" a="1"/>
  <c r="N20" i="9" s="1"/>
  <c r="B21" i="2"/>
  <c r="C21" i="11" s="1"/>
  <c r="B272" i="1"/>
  <c r="BC272" i="1" s="1"/>
  <c r="O20" i="10" l="1" a="1"/>
  <c r="O20" i="10" s="1"/>
  <c r="G20" i="10" a="1"/>
  <c r="G20" i="10" s="1"/>
  <c r="A280" i="8"/>
  <c r="A280" i="7"/>
  <c r="C28" i="9"/>
  <c r="BA272" i="8"/>
  <c r="L20" i="10" s="1" a="1"/>
  <c r="L20" i="10" s="1"/>
  <c r="AP272" i="8"/>
  <c r="CD272" i="8"/>
  <c r="P20" i="10" s="1" a="1"/>
  <c r="P20" i="10" s="1"/>
  <c r="AU272" i="8"/>
  <c r="K20" i="10" s="1" a="1"/>
  <c r="K20" i="10" s="1"/>
  <c r="BI272" i="8"/>
  <c r="M20" i="10" s="1" a="1"/>
  <c r="M20" i="10" s="1"/>
  <c r="AF272" i="8"/>
  <c r="I20" i="10" s="1" a="1"/>
  <c r="I20" i="10" s="1"/>
  <c r="BQ272" i="8"/>
  <c r="AM272" i="8"/>
  <c r="J20" i="10" s="1" a="1"/>
  <c r="J20" i="10" s="1"/>
  <c r="E272" i="8"/>
  <c r="E20" i="10" s="1" a="1"/>
  <c r="E20" i="10" s="1"/>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K20" i="2" s="1"/>
  <c r="BQ272" i="1"/>
  <c r="BP272" i="1"/>
  <c r="BV272" i="1"/>
  <c r="BD272" i="1"/>
  <c r="BB272" i="1"/>
  <c r="BH272" i="1"/>
  <c r="BI272" i="1"/>
  <c r="BY272" i="1"/>
  <c r="BJ272" i="1"/>
  <c r="BK272" i="1"/>
  <c r="M20" i="2" s="1"/>
  <c r="BW272" i="1"/>
  <c r="BA272" i="1"/>
  <c r="BR272" i="1"/>
  <c r="BO272" i="1"/>
  <c r="BX272" i="1"/>
  <c r="A273" i="1"/>
  <c r="C21" i="2"/>
  <c r="D21" i="11" s="1"/>
  <c r="F21" i="11" s="1"/>
  <c r="O20" i="2" l="1"/>
  <c r="Q20" i="11" s="1"/>
  <c r="G20" i="2"/>
  <c r="I20" i="11" s="1"/>
  <c r="E20" i="2"/>
  <c r="G20" i="11" s="1"/>
  <c r="J20" i="2"/>
  <c r="L20" i="11" s="1"/>
  <c r="F20" i="2"/>
  <c r="H20" i="11" s="1"/>
  <c r="O20" i="11"/>
  <c r="M20" i="11"/>
  <c r="I20" i="2"/>
  <c r="K20" i="11" s="1"/>
  <c r="N20" i="2"/>
  <c r="P20" i="11" s="1"/>
  <c r="L20" i="2"/>
  <c r="N20" i="11" s="1"/>
  <c r="H20" i="2"/>
  <c r="J20" i="11" s="1"/>
  <c r="B29" i="10"/>
  <c r="C29" i="10" s="1"/>
  <c r="B280" i="8"/>
  <c r="B29" i="9"/>
  <c r="B280" i="7"/>
  <c r="CC273" i="8"/>
  <c r="AF273" i="8"/>
  <c r="BK273" i="8"/>
  <c r="N273" i="8"/>
  <c r="AW273" i="8"/>
  <c r="CD273" i="8"/>
  <c r="AG273" i="8"/>
  <c r="BO273" i="8"/>
  <c r="BC273" i="8"/>
  <c r="BJ273" i="8"/>
  <c r="BQ273" i="8"/>
  <c r="AV273" i="8"/>
  <c r="CF273" i="8"/>
  <c r="BC273" i="7"/>
  <c r="CC273" i="7"/>
  <c r="AF273" i="7"/>
  <c r="I21" i="9" s="1" a="1"/>
  <c r="I21" i="9" s="1"/>
  <c r="BA273" i="7"/>
  <c r="L21" i="9" s="1" a="1"/>
  <c r="L21" i="9" s="1"/>
  <c r="BX273" i="7"/>
  <c r="L273" i="7"/>
  <c r="K273" i="7"/>
  <c r="F21" i="9" s="1" a="1"/>
  <c r="F21" i="9" s="1"/>
  <c r="M273" i="7"/>
  <c r="AP273" i="7"/>
  <c r="R273" i="7"/>
  <c r="G21" i="9" s="1" a="1"/>
  <c r="G21" i="9" s="1"/>
  <c r="AH273" i="7"/>
  <c r="F273" i="7"/>
  <c r="AB273" i="7"/>
  <c r="B22" i="2"/>
  <c r="C22" i="11" s="1"/>
  <c r="B273" i="1"/>
  <c r="BW273" i="1" s="1"/>
  <c r="I21" i="10" l="1" a="1"/>
  <c r="I21" i="10" s="1"/>
  <c r="P21" i="10" a="1"/>
  <c r="P21" i="10" s="1"/>
  <c r="A281" i="8"/>
  <c r="A281" i="7"/>
  <c r="C29" i="9"/>
  <c r="CF273" i="7"/>
  <c r="N273" i="7"/>
  <c r="BR273" i="7"/>
  <c r="CE273" i="7"/>
  <c r="Y273" i="7"/>
  <c r="H21" i="9" s="1" a="1"/>
  <c r="H21" i="9" s="1"/>
  <c r="AA273" i="7"/>
  <c r="E273" i="7"/>
  <c r="BQ273" i="7"/>
  <c r="AO273" i="7"/>
  <c r="Z273" i="7"/>
  <c r="BJ273" i="7"/>
  <c r="CD273" i="7"/>
  <c r="BB273" i="7"/>
  <c r="BY273" i="7"/>
  <c r="BO273" i="7"/>
  <c r="N21" i="9" s="1" a="1"/>
  <c r="N21" i="9" s="1"/>
  <c r="AV273" i="7"/>
  <c r="BW273" i="7"/>
  <c r="BI273" i="7"/>
  <c r="AM273" i="7"/>
  <c r="J21" i="9" s="1" a="1"/>
  <c r="J21" i="9" s="1"/>
  <c r="S273" i="7"/>
  <c r="BP273" i="7"/>
  <c r="BX273" i="8"/>
  <c r="K273" i="8"/>
  <c r="AU273" i="8"/>
  <c r="AM273" i="8"/>
  <c r="S273" i="8"/>
  <c r="U273" i="8"/>
  <c r="BR273" i="8"/>
  <c r="AI273" i="8"/>
  <c r="D273" i="8"/>
  <c r="BA273" i="8"/>
  <c r="R273" i="8"/>
  <c r="G21" i="10" s="1" a="1"/>
  <c r="G21" i="10" s="1"/>
  <c r="BP273" i="8"/>
  <c r="N21" i="10" s="1" a="1"/>
  <c r="N21" i="10" s="1"/>
  <c r="T273" i="8"/>
  <c r="AO273" i="8"/>
  <c r="AH273" i="8"/>
  <c r="AA273" i="8"/>
  <c r="AB273" i="8"/>
  <c r="AT273" i="8"/>
  <c r="K21" i="10" s="1" a="1"/>
  <c r="K21" i="10" s="1"/>
  <c r="L273" i="8"/>
  <c r="BI273" i="8"/>
  <c r="Z273" i="8"/>
  <c r="BY273" i="8"/>
  <c r="AP273" i="8"/>
  <c r="CE273" i="8"/>
  <c r="G273" i="7"/>
  <c r="AI273" i="7"/>
  <c r="U273" i="7"/>
  <c r="BV273" i="7"/>
  <c r="O21" i="9" s="1" a="1"/>
  <c r="O21" i="9" s="1"/>
  <c r="BD273" i="7"/>
  <c r="AT273" i="7"/>
  <c r="K21" i="9" s="1" a="1"/>
  <c r="K21" i="9" s="1"/>
  <c r="BK273" i="7"/>
  <c r="AW273" i="7"/>
  <c r="D273" i="7"/>
  <c r="E21" i="9" s="1" a="1"/>
  <c r="E21" i="9" s="1"/>
  <c r="AG273" i="7"/>
  <c r="AN273" i="7"/>
  <c r="AU273" i="7"/>
  <c r="T273" i="7"/>
  <c r="BH273" i="7"/>
  <c r="M21" i="9" s="1" a="1"/>
  <c r="M21" i="9" s="1"/>
  <c r="BD273" i="8"/>
  <c r="M273" i="8"/>
  <c r="F273" i="8"/>
  <c r="BW273" i="8"/>
  <c r="G273" i="8"/>
  <c r="BH273" i="8"/>
  <c r="M21" i="10" s="1" a="1"/>
  <c r="M21" i="10" s="1"/>
  <c r="Y273" i="8"/>
  <c r="H21" i="10" s="1" a="1"/>
  <c r="H21" i="10" s="1"/>
  <c r="BV273" i="8"/>
  <c r="O21" i="10" s="1" a="1"/>
  <c r="O21" i="10" s="1"/>
  <c r="AN273" i="8"/>
  <c r="E273" i="8"/>
  <c r="BB273" i="8"/>
  <c r="L273" i="1"/>
  <c r="CE273" i="1"/>
  <c r="E273" i="1"/>
  <c r="CF273" i="1"/>
  <c r="AH273" i="1"/>
  <c r="K273" i="1"/>
  <c r="CC273" i="1"/>
  <c r="BB273" i="1"/>
  <c r="AT273" i="1"/>
  <c r="CD273" i="1"/>
  <c r="AI273" i="1"/>
  <c r="AF273" i="1"/>
  <c r="AN273" i="1"/>
  <c r="D273" i="1"/>
  <c r="N273" i="1"/>
  <c r="F21" i="2" s="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2" l="1"/>
  <c r="J21" i="11" s="1"/>
  <c r="I21" i="2"/>
  <c r="K21" i="11" s="1"/>
  <c r="K21" i="2"/>
  <c r="M21" i="11" s="1"/>
  <c r="H21" i="11"/>
  <c r="J21" i="10" a="1"/>
  <c r="J21" i="10" s="1"/>
  <c r="L21" i="10" a="1"/>
  <c r="L21" i="10" s="1"/>
  <c r="F21" i="10" a="1"/>
  <c r="F21" i="10" s="1"/>
  <c r="E21" i="10" a="1"/>
  <c r="E21" i="10" s="1"/>
  <c r="E21" i="2"/>
  <c r="G21" i="11" s="1"/>
  <c r="L21" i="2"/>
  <c r="N21" i="11" s="1"/>
  <c r="M21" i="2"/>
  <c r="O21" i="11" s="1"/>
  <c r="J21" i="2"/>
  <c r="N21" i="2"/>
  <c r="P21" i="11" s="1"/>
  <c r="O21" i="2"/>
  <c r="Q21" i="11" s="1"/>
  <c r="G21" i="2"/>
  <c r="I21" i="11" s="1"/>
  <c r="B30" i="10"/>
  <c r="C30" i="10" s="1"/>
  <c r="B281" i="8"/>
  <c r="B30" i="9"/>
  <c r="B281" i="7"/>
  <c r="BR274" i="8"/>
  <c r="BX274" i="7"/>
  <c r="BW274" i="8"/>
  <c r="G274" i="8"/>
  <c r="AU274" i="8"/>
  <c r="AA274" i="8"/>
  <c r="CC274" i="8"/>
  <c r="Y274" i="8"/>
  <c r="L274" i="8"/>
  <c r="AB274" i="8"/>
  <c r="AM274" i="8"/>
  <c r="K274" i="8"/>
  <c r="F22" i="10" s="1" a="1"/>
  <c r="F22" i="10" s="1"/>
  <c r="BI274" i="8"/>
  <c r="N274" i="8"/>
  <c r="BB274" i="8"/>
  <c r="M274" i="8"/>
  <c r="BJ274" i="8"/>
  <c r="BV274" i="8"/>
  <c r="O22" i="10" s="1" a="1"/>
  <c r="O22" i="10" s="1"/>
  <c r="R274" i="8"/>
  <c r="AH274" i="8"/>
  <c r="BK274" i="8"/>
  <c r="E274" i="8"/>
  <c r="BH274" i="8"/>
  <c r="M22" i="10" s="1" a="1"/>
  <c r="M22" i="10" s="1"/>
  <c r="D274" i="8"/>
  <c r="CD274" i="8"/>
  <c r="AO274" i="8"/>
  <c r="S274" i="8"/>
  <c r="CF274" i="8"/>
  <c r="BY274" i="8"/>
  <c r="BP274" i="8"/>
  <c r="F274" i="8"/>
  <c r="AI274" i="8"/>
  <c r="AV274" i="8"/>
  <c r="AF274" i="8"/>
  <c r="AP274" i="8"/>
  <c r="BX274" i="8"/>
  <c r="U274" i="8"/>
  <c r="T274" i="8"/>
  <c r="R274" i="7"/>
  <c r="G22" i="9" s="1" a="1"/>
  <c r="G22" i="9" s="1"/>
  <c r="BO274" i="7"/>
  <c r="N22" i="9" s="1" a="1"/>
  <c r="N22" i="9" s="1"/>
  <c r="T274" i="7"/>
  <c r="BP274" i="7"/>
  <c r="AN274" i="7"/>
  <c r="L274" i="7"/>
  <c r="U274" i="7"/>
  <c r="Y274" i="7"/>
  <c r="H22" i="9" s="1" a="1"/>
  <c r="H22" i="9" s="1"/>
  <c r="BV274" i="7"/>
  <c r="O22" i="9" s="1" a="1"/>
  <c r="O22" i="9" s="1"/>
  <c r="N274" i="7"/>
  <c r="BK274" i="7"/>
  <c r="AP274" i="7"/>
  <c r="AT274" i="7"/>
  <c r="K22" i="9" s="1" a="1"/>
  <c r="K22" i="9" s="1"/>
  <c r="CD274" i="7"/>
  <c r="BB274" i="7"/>
  <c r="Z274" i="7"/>
  <c r="BY274" i="7"/>
  <c r="AO274" i="7"/>
  <c r="D274" i="7"/>
  <c r="E22" i="9" s="1" a="1"/>
  <c r="E22" i="9" s="1"/>
  <c r="AV274" i="7"/>
  <c r="AM274" i="7"/>
  <c r="J22" i="9" s="1" a="1"/>
  <c r="J22" i="9" s="1"/>
  <c r="F274" i="7"/>
  <c r="BC274" i="7"/>
  <c r="G274" i="7"/>
  <c r="BD274" i="7"/>
  <c r="BW274" i="7"/>
  <c r="AU274" i="7"/>
  <c r="S274" i="7"/>
  <c r="BQ274" i="7"/>
  <c r="AF274" i="7"/>
  <c r="I22" i="9" s="1" a="1"/>
  <c r="I22" i="9" s="1"/>
  <c r="K274" i="7"/>
  <c r="F22" i="9" s="1" a="1"/>
  <c r="F22" i="9" s="1"/>
  <c r="BJ274" i="7"/>
  <c r="BA274" i="7"/>
  <c r="L22" i="9" s="1" a="1"/>
  <c r="L22" i="9" s="1"/>
  <c r="BI274" i="7"/>
  <c r="M274" i="7"/>
  <c r="AA274" i="7"/>
  <c r="AG274" i="7"/>
  <c r="CE274" i="7"/>
  <c r="E274" i="7"/>
  <c r="CF274" i="7"/>
  <c r="AW274" i="7"/>
  <c r="AB274" i="7"/>
  <c r="AH274" i="7"/>
  <c r="AI274" i="7"/>
  <c r="B23" i="2"/>
  <c r="C23" i="11" s="1"/>
  <c r="B274" i="1"/>
  <c r="BA274" i="1" s="1"/>
  <c r="L21" i="11" l="1"/>
  <c r="E22" i="10" a="1"/>
  <c r="E22" i="10" s="1"/>
  <c r="G22" i="10" a="1"/>
  <c r="G22" i="10" s="1"/>
  <c r="P22" i="10" a="1"/>
  <c r="P22" i="10" s="1"/>
  <c r="A282" i="8"/>
  <c r="A282" i="7"/>
  <c r="C30" i="9"/>
  <c r="BH274" i="7"/>
  <c r="M22" i="9" s="1" a="1"/>
  <c r="M22" i="9" s="1"/>
  <c r="BR274" i="7"/>
  <c r="CC274" i="7"/>
  <c r="CE274" i="8"/>
  <c r="BQ274" i="8"/>
  <c r="AG274" i="8"/>
  <c r="I22" i="10" s="1" a="1"/>
  <c r="I22" i="10" s="1"/>
  <c r="AT274" i="8"/>
  <c r="K22" i="10" s="1" a="1"/>
  <c r="K22" i="10" s="1"/>
  <c r="Z274" i="8"/>
  <c r="H22" i="10" s="1" a="1"/>
  <c r="H22" i="10" s="1"/>
  <c r="AN274" i="8"/>
  <c r="J22" i="10" s="1" a="1"/>
  <c r="J22" i="10" s="1"/>
  <c r="AW274" i="8"/>
  <c r="BD274" i="8"/>
  <c r="BC274" i="8"/>
  <c r="BO274" i="8"/>
  <c r="N22" i="10" s="1" a="1"/>
  <c r="N22" i="10" s="1"/>
  <c r="BA274" i="8"/>
  <c r="L22" i="10" s="1" a="1"/>
  <c r="L22" i="10" s="1"/>
  <c r="L274" i="1"/>
  <c r="CE274" i="1"/>
  <c r="E274" i="1"/>
  <c r="CF274" i="1"/>
  <c r="AG274" i="1"/>
  <c r="K274" i="1"/>
  <c r="CC274" i="1"/>
  <c r="BD274" i="1"/>
  <c r="AI274" i="1"/>
  <c r="CD274" i="1"/>
  <c r="AH274" i="1"/>
  <c r="AN274" i="1"/>
  <c r="D274" i="1"/>
  <c r="N274" i="1"/>
  <c r="F22" i="2" s="1"/>
  <c r="H22" i="11" s="1"/>
  <c r="G274" i="1"/>
  <c r="Z274" i="1"/>
  <c r="AF274" i="1"/>
  <c r="U274" i="1"/>
  <c r="F274" i="1"/>
  <c r="AO274" i="1"/>
  <c r="AT274" i="1"/>
  <c r="T274" i="1"/>
  <c r="M274" i="1"/>
  <c r="AA274" i="1"/>
  <c r="AP274" i="1"/>
  <c r="AM274" i="1"/>
  <c r="AB274" i="1"/>
  <c r="Y274" i="1"/>
  <c r="R274" i="1"/>
  <c r="S274" i="1"/>
  <c r="AV274" i="1"/>
  <c r="AU274" i="1"/>
  <c r="AW274" i="1"/>
  <c r="K22" i="2" s="1"/>
  <c r="M22" i="11" s="1"/>
  <c r="BI274" i="1"/>
  <c r="BP274" i="1"/>
  <c r="BV274" i="1"/>
  <c r="BB274" i="1"/>
  <c r="BQ274" i="1"/>
  <c r="BH274" i="1"/>
  <c r="BX274" i="1"/>
  <c r="BJ274" i="1"/>
  <c r="BK274" i="1"/>
  <c r="BY274" i="1"/>
  <c r="BC274" i="1"/>
  <c r="BR274" i="1"/>
  <c r="N22" i="2" s="1"/>
  <c r="BO274" i="1"/>
  <c r="BW274" i="1"/>
  <c r="A275" i="1"/>
  <c r="C23" i="2"/>
  <c r="D23" i="11" s="1"/>
  <c r="F23" i="11" s="1"/>
  <c r="M22" i="2" l="1"/>
  <c r="L22" i="2"/>
  <c r="N22" i="11" s="1"/>
  <c r="O22" i="2"/>
  <c r="Q22" i="11" s="1"/>
  <c r="E22" i="2"/>
  <c r="G22" i="11" s="1"/>
  <c r="J22" i="2"/>
  <c r="L22" i="11" s="1"/>
  <c r="I22" i="2"/>
  <c r="K22" i="11" s="1"/>
  <c r="H22" i="2"/>
  <c r="J22" i="11" s="1"/>
  <c r="G22" i="2"/>
  <c r="I22" i="11" s="1"/>
  <c r="P22" i="11"/>
  <c r="O22" i="11"/>
  <c r="B31" i="10"/>
  <c r="C31" i="10" s="1"/>
  <c r="B282" i="8"/>
  <c r="B31" i="9"/>
  <c r="B282" i="7"/>
  <c r="BY275" i="8"/>
  <c r="AN275" i="7"/>
  <c r="AU275" i="7"/>
  <c r="AA275" i="7"/>
  <c r="Y275" i="7"/>
  <c r="H23" i="9" s="1" a="1"/>
  <c r="H23" i="9" s="1"/>
  <c r="AV275" i="7"/>
  <c r="BI275" i="7"/>
  <c r="AO275" i="7"/>
  <c r="S275" i="7"/>
  <c r="BP275" i="7"/>
  <c r="D275" i="7"/>
  <c r="E23" i="9" s="1" a="1"/>
  <c r="E23" i="9" s="1"/>
  <c r="AM275" i="7"/>
  <c r="J23" i="9" s="1" a="1"/>
  <c r="J23" i="9" s="1"/>
  <c r="CF275" i="7"/>
  <c r="BD275" i="7"/>
  <c r="F275" i="7"/>
  <c r="AT275" i="7"/>
  <c r="K23" i="9" s="1" a="1"/>
  <c r="K23" i="9" s="1"/>
  <c r="CD275" i="7"/>
  <c r="N275" i="7"/>
  <c r="AP275" i="7"/>
  <c r="BB275" i="7"/>
  <c r="AI275" i="7"/>
  <c r="R275" i="7"/>
  <c r="G23" i="9" s="1" a="1"/>
  <c r="G23" i="9" s="1"/>
  <c r="BJ275" i="7"/>
  <c r="BK275" i="7"/>
  <c r="U275" i="7"/>
  <c r="Z275" i="7"/>
  <c r="AH275" i="7"/>
  <c r="BY275" i="7"/>
  <c r="BH275" i="8"/>
  <c r="AP275" i="8"/>
  <c r="AB275" i="8"/>
  <c r="BR275" i="8"/>
  <c r="BD275" i="8"/>
  <c r="AN275" i="8"/>
  <c r="E275" i="8"/>
  <c r="CF275" i="8"/>
  <c r="BP275" i="8"/>
  <c r="AG275" i="8"/>
  <c r="S275" i="8"/>
  <c r="D275" i="8"/>
  <c r="E23" i="10" s="1" a="1"/>
  <c r="E23" i="10" s="1"/>
  <c r="BO275" i="8"/>
  <c r="N23" i="10" s="1" a="1"/>
  <c r="N23" i="10" s="1"/>
  <c r="AU275" i="8"/>
  <c r="AF275" i="8"/>
  <c r="I23" i="10" s="1" a="1"/>
  <c r="I23" i="10" s="1"/>
  <c r="BK275" i="8"/>
  <c r="Z275" i="8"/>
  <c r="Y275" i="8"/>
  <c r="AT275" i="8"/>
  <c r="K23" i="10" s="1" a="1"/>
  <c r="K23" i="10" s="1"/>
  <c r="L275" i="8"/>
  <c r="CE275" i="8"/>
  <c r="AH275" i="8"/>
  <c r="BJ275" i="8"/>
  <c r="CD275" i="8"/>
  <c r="AM275" i="8"/>
  <c r="J23" i="10" s="1" a="1"/>
  <c r="J23" i="10" s="1"/>
  <c r="M275" i="8"/>
  <c r="AO275" i="8"/>
  <c r="BV275" i="8"/>
  <c r="R275" i="8"/>
  <c r="G23" i="10" s="1" a="1"/>
  <c r="G23" i="10" s="1"/>
  <c r="AW275" i="8"/>
  <c r="AV275" i="8"/>
  <c r="BX275" i="8"/>
  <c r="BB275" i="8"/>
  <c r="BI275" i="8"/>
  <c r="AA275" i="8"/>
  <c r="BC275" i="8"/>
  <c r="B24" i="2"/>
  <c r="C24" i="11" s="1"/>
  <c r="B275" i="1"/>
  <c r="BB275" i="1" s="1"/>
  <c r="H23" i="10" l="1" a="1"/>
  <c r="H23" i="10" s="1"/>
  <c r="M23" i="10" a="1"/>
  <c r="M23" i="10" s="1"/>
  <c r="A283" i="8"/>
  <c r="A283" i="7"/>
  <c r="C31" i="9"/>
  <c r="BX275" i="7"/>
  <c r="BO275" i="7"/>
  <c r="N23" i="9" s="1" a="1"/>
  <c r="N23" i="9" s="1"/>
  <c r="K275" i="7"/>
  <c r="F23" i="9" s="1" a="1"/>
  <c r="F23" i="9" s="1"/>
  <c r="BH275" i="7"/>
  <c r="M23" i="9" s="1" a="1"/>
  <c r="M23" i="9" s="1"/>
  <c r="G275" i="8"/>
  <c r="T275" i="8"/>
  <c r="BQ275" i="8"/>
  <c r="AI275" i="8"/>
  <c r="F275" i="8"/>
  <c r="BW275" i="8"/>
  <c r="O23" i="10" s="1" a="1"/>
  <c r="O23" i="10" s="1"/>
  <c r="N275" i="8"/>
  <c r="CC275" i="8"/>
  <c r="P23" i="10" s="1" a="1"/>
  <c r="P23" i="10" s="1"/>
  <c r="BA275" i="8"/>
  <c r="L23" i="10" s="1" a="1"/>
  <c r="L23" i="10" s="1"/>
  <c r="U275" i="8"/>
  <c r="K275" i="8"/>
  <c r="F23" i="10" s="1" a="1"/>
  <c r="F23" i="10" s="1"/>
  <c r="BV275" i="7"/>
  <c r="O23" i="9" s="1" a="1"/>
  <c r="O23" i="9" s="1"/>
  <c r="G275" i="7"/>
  <c r="BR275" i="7"/>
  <c r="AW275" i="7"/>
  <c r="AB275" i="7"/>
  <c r="BA275" i="7"/>
  <c r="L23" i="9" s="1" a="1"/>
  <c r="L23" i="9" s="1"/>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K23" i="2" s="1"/>
  <c r="M23" i="11" s="1"/>
  <c r="BV275" i="1"/>
  <c r="BH275" i="1"/>
  <c r="BQ275" i="1"/>
  <c r="BY275" i="1"/>
  <c r="BP275" i="1"/>
  <c r="BW275" i="1"/>
  <c r="BJ275" i="1"/>
  <c r="BR275" i="1"/>
  <c r="BO275" i="1"/>
  <c r="BX275" i="1"/>
  <c r="BA275" i="1"/>
  <c r="BD275" i="1"/>
  <c r="L23" i="2" s="1"/>
  <c r="A276" i="1"/>
  <c r="C24" i="2"/>
  <c r="D24" i="11" s="1"/>
  <c r="F24" i="11" s="1"/>
  <c r="H23" i="2" l="1"/>
  <c r="J23" i="11" s="1"/>
  <c r="F23" i="2"/>
  <c r="I23" i="2"/>
  <c r="K23" i="11" s="1"/>
  <c r="E23" i="2"/>
  <c r="G23" i="11" s="1"/>
  <c r="N23" i="2"/>
  <c r="P23" i="11" s="1"/>
  <c r="O23" i="2"/>
  <c r="Q23" i="11" s="1"/>
  <c r="G23" i="2"/>
  <c r="I23" i="11" s="1"/>
  <c r="M23" i="2"/>
  <c r="O23" i="11" s="1"/>
  <c r="J23" i="2"/>
  <c r="L23" i="11" s="1"/>
  <c r="N23" i="11"/>
  <c r="H23" i="11"/>
  <c r="B32" i="10"/>
  <c r="C32" i="10" s="1"/>
  <c r="B283" i="8"/>
  <c r="B32" i="9"/>
  <c r="B283" i="7"/>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J24" i="10" l="1" a="1"/>
  <c r="J24" i="10" s="1"/>
  <c r="A284" i="8"/>
  <c r="A284" i="7"/>
  <c r="C32" i="9"/>
  <c r="AP276" i="7"/>
  <c r="BY276" i="7"/>
  <c r="Z276" i="7"/>
  <c r="AA276" i="7"/>
  <c r="BH276" i="7"/>
  <c r="M24" i="9" s="1" a="1"/>
  <c r="M24" i="9" s="1"/>
  <c r="BC276" i="7"/>
  <c r="BJ276" i="7"/>
  <c r="S276" i="7"/>
  <c r="AM276" i="7"/>
  <c r="J24" i="9" s="1" a="1"/>
  <c r="J24" i="9" s="1"/>
  <c r="AW276" i="7"/>
  <c r="AT276" i="7"/>
  <c r="K24" i="9" s="1" a="1"/>
  <c r="K24" i="9" s="1"/>
  <c r="G276" i="7"/>
  <c r="BJ276" i="8"/>
  <c r="R276" i="8"/>
  <c r="BY276" i="8"/>
  <c r="T276" i="8"/>
  <c r="M276" i="8"/>
  <c r="BV276" i="8"/>
  <c r="BW276" i="8"/>
  <c r="K276" i="8"/>
  <c r="BP276" i="8"/>
  <c r="BH276" i="8"/>
  <c r="M24" i="10" s="1" a="1"/>
  <c r="M24" i="10" s="1"/>
  <c r="BD276" i="8"/>
  <c r="BA276" i="7"/>
  <c r="L24" i="9" s="1" a="1"/>
  <c r="L24" i="9" s="1"/>
  <c r="AO276" i="7"/>
  <c r="BO276" i="7"/>
  <c r="N24" i="9" s="1" a="1"/>
  <c r="N24" i="9" s="1"/>
  <c r="BV276" i="7"/>
  <c r="O24" i="9" s="1" a="1"/>
  <c r="O24" i="9" s="1"/>
  <c r="L276" i="7"/>
  <c r="F276" i="7"/>
  <c r="K276" i="7"/>
  <c r="F24" i="9" s="1" a="1"/>
  <c r="F24" i="9" s="1"/>
  <c r="AU276" i="7"/>
  <c r="CF276" i="7"/>
  <c r="E276" i="7"/>
  <c r="CE276" i="7"/>
  <c r="T276" i="7"/>
  <c r="L276" i="8"/>
  <c r="BA276" i="8"/>
  <c r="AV276" i="8"/>
  <c r="Y276" i="8"/>
  <c r="CE276" i="8"/>
  <c r="AW276" i="8"/>
  <c r="BC276" i="8"/>
  <c r="Z276" i="8"/>
  <c r="AT276" i="8"/>
  <c r="AU276" i="8"/>
  <c r="BB276" i="8"/>
  <c r="BK276" i="8"/>
  <c r="D276" i="7"/>
  <c r="E24" i="9" s="1" a="1"/>
  <c r="E24" i="9" s="1"/>
  <c r="CD276" i="7"/>
  <c r="R276" i="7"/>
  <c r="G24" i="9" s="1" a="1"/>
  <c r="G24" i="9" s="1"/>
  <c r="Y276" i="7"/>
  <c r="H24" i="9" s="1" a="1"/>
  <c r="H24" i="9" s="1"/>
  <c r="AN276" i="7"/>
  <c r="BK276" i="7"/>
  <c r="AF276" i="7"/>
  <c r="I24" i="9" s="1" a="1"/>
  <c r="I24" i="9" s="1"/>
  <c r="BW276" i="7"/>
  <c r="AI276" i="7"/>
  <c r="AG276" i="7"/>
  <c r="AH276" i="7"/>
  <c r="BR276" i="7"/>
  <c r="AG276" i="8"/>
  <c r="I24" i="10" s="1" a="1"/>
  <c r="I24" i="10" s="1"/>
  <c r="S276" i="8"/>
  <c r="E276" i="8"/>
  <c r="BO276" i="8"/>
  <c r="N24" i="10" s="1" a="1"/>
  <c r="N24" i="10" s="1"/>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I24" i="2" s="1"/>
  <c r="L276" i="1"/>
  <c r="E276" i="1"/>
  <c r="AA276" i="1"/>
  <c r="AH276" i="1"/>
  <c r="AO276" i="1"/>
  <c r="T276" i="1"/>
  <c r="U276" i="1"/>
  <c r="R276" i="1"/>
  <c r="S276" i="1"/>
  <c r="BP276" i="1"/>
  <c r="BH276" i="1"/>
  <c r="AV276" i="1"/>
  <c r="AU276" i="1"/>
  <c r="BJ276" i="1"/>
  <c r="AW276" i="1"/>
  <c r="K24" i="2" s="1"/>
  <c r="BV276" i="1"/>
  <c r="BQ276" i="1"/>
  <c r="BX276" i="1"/>
  <c r="BK276" i="1"/>
  <c r="BW276" i="1"/>
  <c r="BR276" i="1"/>
  <c r="BI276" i="1"/>
  <c r="BO276" i="1"/>
  <c r="BY276" i="1"/>
  <c r="O24" i="2" s="1"/>
  <c r="BD276" i="1"/>
  <c r="BA276" i="1"/>
  <c r="A277" i="1"/>
  <c r="C25" i="2"/>
  <c r="D25" i="11" s="1"/>
  <c r="F25" i="11" s="1"/>
  <c r="BB276" i="1"/>
  <c r="M24" i="2" l="1"/>
  <c r="O24" i="11" s="1"/>
  <c r="E24" i="2"/>
  <c r="G24" i="11" s="1"/>
  <c r="F24" i="2"/>
  <c r="H24" i="2"/>
  <c r="J24" i="11" s="1"/>
  <c r="O24" i="10" a="1"/>
  <c r="O24" i="10" s="1"/>
  <c r="Q24" i="11" s="1"/>
  <c r="G24" i="10" a="1"/>
  <c r="G24" i="10" s="1"/>
  <c r="L24" i="10" a="1"/>
  <c r="L24" i="10" s="1"/>
  <c r="K24" i="10" a="1"/>
  <c r="K24" i="10" s="1"/>
  <c r="M24" i="11" s="1"/>
  <c r="F24" i="10" a="1"/>
  <c r="F24" i="10" s="1"/>
  <c r="H24" i="11" s="1"/>
  <c r="H24" i="10" a="1"/>
  <c r="H24" i="10" s="1"/>
  <c r="L24" i="2"/>
  <c r="N24" i="2"/>
  <c r="P24" i="11" s="1"/>
  <c r="K24" i="11"/>
  <c r="G24" i="2"/>
  <c r="I24" i="11" s="1"/>
  <c r="J24" i="2"/>
  <c r="L24" i="11" s="1"/>
  <c r="B33" i="10"/>
  <c r="B284" i="8"/>
  <c r="B33" i="9"/>
  <c r="B284" i="7"/>
  <c r="CC277" i="8"/>
  <c r="BX277" i="7"/>
  <c r="BO277" i="7"/>
  <c r="N25" i="9" s="1" a="1"/>
  <c r="N25" i="9" s="1"/>
  <c r="BA277" i="7"/>
  <c r="L25" i="9" s="1" a="1"/>
  <c r="L25" i="9" s="1"/>
  <c r="AN277" i="7"/>
  <c r="M277" i="7"/>
  <c r="D277" i="7"/>
  <c r="E25" i="9" s="1" a="1"/>
  <c r="E25" i="9" s="1"/>
  <c r="Y277" i="7"/>
  <c r="H25" i="9" s="1" a="1"/>
  <c r="H25" i="9" s="1"/>
  <c r="BC277" i="7"/>
  <c r="AM277" i="7"/>
  <c r="J25" i="9" s="1" a="1"/>
  <c r="J25" i="9" s="1"/>
  <c r="T277" i="7"/>
  <c r="CC277" i="7"/>
  <c r="BI277" i="7"/>
  <c r="AU277" i="7"/>
  <c r="L277" i="7"/>
  <c r="BW277" i="7"/>
  <c r="BH277" i="7"/>
  <c r="M25" i="9" s="1" a="1"/>
  <c r="M25" i="9" s="1"/>
  <c r="K277" i="7"/>
  <c r="F25" i="9" s="1" a="1"/>
  <c r="F25" i="9" s="1"/>
  <c r="AG277" i="7"/>
  <c r="CE277" i="7"/>
  <c r="BP277" i="7"/>
  <c r="AV277" i="7"/>
  <c r="BK277" i="7"/>
  <c r="AI277" i="7"/>
  <c r="G277" i="7"/>
  <c r="AH277" i="7"/>
  <c r="BV277" i="7"/>
  <c r="O25" i="9" s="1" a="1"/>
  <c r="O25" i="9" s="1"/>
  <c r="CF277" i="7"/>
  <c r="AW277" i="7"/>
  <c r="N277" i="7"/>
  <c r="AT277" i="7"/>
  <c r="K25" i="9" s="1" a="1"/>
  <c r="K25" i="9" s="1"/>
  <c r="F277" i="7"/>
  <c r="BR277" i="7"/>
  <c r="AB277" i="7"/>
  <c r="R277" i="7"/>
  <c r="G25" i="9" s="1" a="1"/>
  <c r="G25" i="9" s="1"/>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K25" i="10" s="1" a="1"/>
  <c r="K25" i="10" s="1"/>
  <c r="G277" i="8"/>
  <c r="AW277" i="8"/>
  <c r="AN277" i="8"/>
  <c r="CE277" i="8"/>
  <c r="T277" i="8"/>
  <c r="AV277" i="8"/>
  <c r="BX277" i="8"/>
  <c r="E277" i="8"/>
  <c r="BD277" i="8"/>
  <c r="BV277" i="8"/>
  <c r="AI277" i="8"/>
  <c r="L277" i="8"/>
  <c r="BI277" i="8"/>
  <c r="D277" i="8"/>
  <c r="E25" i="10" s="1" a="1"/>
  <c r="E25" i="10" s="1"/>
  <c r="BA277" i="8"/>
  <c r="L25" i="10" s="1" a="1"/>
  <c r="L25" i="10" s="1"/>
  <c r="AA277" i="8"/>
  <c r="BC277" i="8"/>
  <c r="S277" i="8"/>
  <c r="BP277" i="8"/>
  <c r="BK277" i="8"/>
  <c r="Z277" i="8"/>
  <c r="Y277" i="8"/>
  <c r="H25" i="10" s="1" a="1"/>
  <c r="H25" i="10" s="1"/>
  <c r="BW277" i="8"/>
  <c r="N277" i="8"/>
  <c r="BO277" i="8"/>
  <c r="F277" i="8"/>
  <c r="AH277" i="8"/>
  <c r="BJ277" i="8"/>
  <c r="B26" i="2"/>
  <c r="C26" i="11" s="1"/>
  <c r="B277" i="1"/>
  <c r="BD277" i="1" s="1"/>
  <c r="O25" i="10" l="1" a="1"/>
  <c r="O25" i="10" s="1"/>
  <c r="N25" i="10" a="1"/>
  <c r="N25" i="10" s="1"/>
  <c r="I25" i="10" a="1"/>
  <c r="I25" i="10" s="1"/>
  <c r="F25" i="10" a="1"/>
  <c r="F25" i="10" s="1"/>
  <c r="J25" i="10" a="1"/>
  <c r="J25" i="10" s="1"/>
  <c r="M25" i="10" a="1"/>
  <c r="M25" i="10" s="1"/>
  <c r="G25" i="10" a="1"/>
  <c r="G25" i="10" s="1"/>
  <c r="P25" i="10" a="1"/>
  <c r="P25" i="10" s="1"/>
  <c r="N24" i="11"/>
  <c r="A285" i="8"/>
  <c r="B285" i="8"/>
  <c r="A285" i="7"/>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25" i="2" l="1"/>
  <c r="L25" i="11" s="1"/>
  <c r="L25" i="2"/>
  <c r="N25" i="11" s="1"/>
  <c r="K25" i="2"/>
  <c r="M25" i="11" s="1"/>
  <c r="M25" i="2"/>
  <c r="O25" i="11" s="1"/>
  <c r="G25" i="2"/>
  <c r="I25" i="11" s="1"/>
  <c r="E25" i="2"/>
  <c r="G25" i="11" s="1"/>
  <c r="N25" i="2"/>
  <c r="P25" i="11" s="1"/>
  <c r="O25" i="2"/>
  <c r="Q25" i="11" s="1"/>
  <c r="I25" i="2"/>
  <c r="K25" i="11" s="1"/>
  <c r="F25" i="2"/>
  <c r="H25" i="11" s="1"/>
  <c r="H25" i="2"/>
  <c r="J25" i="11" s="1"/>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K26" i="10" s="1" a="1"/>
  <c r="K26" i="10" s="1"/>
  <c r="R278" i="8"/>
  <c r="G26" i="10" s="1" a="1"/>
  <c r="G26" i="10" s="1"/>
  <c r="BQ278" i="8"/>
  <c r="AG278" i="8"/>
  <c r="L278" i="8"/>
  <c r="BJ278" i="8"/>
  <c r="N278" i="8"/>
  <c r="BK278" i="8"/>
  <c r="AB278" i="8"/>
  <c r="BO278" i="8"/>
  <c r="N26" i="10" s="1" a="1"/>
  <c r="N26" i="10" s="1"/>
  <c r="AM278" i="8"/>
  <c r="K278" i="8"/>
  <c r="F26" i="10" s="1" a="1"/>
  <c r="F26" i="10" s="1"/>
  <c r="BI278" i="8"/>
  <c r="U278" i="8"/>
  <c r="Z278" i="8"/>
  <c r="BW278" i="8"/>
  <c r="AA278" i="8"/>
  <c r="BX278" i="8"/>
  <c r="AP278" i="8"/>
  <c r="BH278" i="8"/>
  <c r="M26" i="10" s="1" a="1"/>
  <c r="M26" i="10" s="1"/>
  <c r="AF278" i="8"/>
  <c r="I26" i="10" s="1" a="1"/>
  <c r="I26" i="10" s="1"/>
  <c r="D278" i="8"/>
  <c r="E26" i="10" s="1" a="1"/>
  <c r="E26" i="10" s="1"/>
  <c r="AW278" i="8"/>
  <c r="M278" i="8"/>
  <c r="AI278" i="8"/>
  <c r="CF278" i="8"/>
  <c r="AN278" i="8"/>
  <c r="CC278" i="7"/>
  <c r="AP278" i="7"/>
  <c r="G278" i="7"/>
  <c r="BD278" i="7"/>
  <c r="CD278" i="7"/>
  <c r="BB278" i="7"/>
  <c r="Z278" i="7"/>
  <c r="BY278" i="7"/>
  <c r="AO278" i="7"/>
  <c r="D278" i="7"/>
  <c r="E26" i="9" s="1" a="1"/>
  <c r="E26" i="9" s="1"/>
  <c r="AV278" i="7"/>
  <c r="BA278" i="7"/>
  <c r="L26" i="9" s="1" a="1"/>
  <c r="L26" i="9" s="1"/>
  <c r="R278" i="7"/>
  <c r="G26" i="9" s="1" a="1"/>
  <c r="G26" i="9" s="1"/>
  <c r="BO278" i="7"/>
  <c r="N26" i="9" s="1" a="1"/>
  <c r="N26" i="9" s="1"/>
  <c r="AH278" i="7"/>
  <c r="CE278" i="7"/>
  <c r="BP278" i="7"/>
  <c r="AN278" i="7"/>
  <c r="L278" i="7"/>
  <c r="BH278" i="7"/>
  <c r="M26" i="9" s="1" a="1"/>
  <c r="M26" i="9" s="1"/>
  <c r="U278" i="7"/>
  <c r="Y278" i="7"/>
  <c r="H26" i="9" s="1" a="1"/>
  <c r="H26" i="9" s="1"/>
  <c r="BV278" i="7"/>
  <c r="O26" i="9" s="1" a="1"/>
  <c r="O26" i="9" s="1"/>
  <c r="AA278" i="7"/>
  <c r="AB278" i="7"/>
  <c r="AT278" i="7"/>
  <c r="K26" i="9" s="1" a="1"/>
  <c r="K26" i="9" s="1"/>
  <c r="BI278" i="7"/>
  <c r="AG278" i="7"/>
  <c r="E278" i="7"/>
  <c r="AW278" i="7"/>
  <c r="M278" i="7"/>
  <c r="AI278" i="7"/>
  <c r="CF278" i="7"/>
  <c r="AM278" i="7"/>
  <c r="J26" i="9" s="1" a="1"/>
  <c r="J26" i="9" s="1"/>
  <c r="T278" i="7"/>
  <c r="BW278" i="7"/>
  <c r="AF278" i="7"/>
  <c r="I26" i="9" s="1" a="1"/>
  <c r="I26" i="9" s="1"/>
  <c r="F278" i="7"/>
  <c r="BR278" i="7"/>
  <c r="AU278" i="7"/>
  <c r="BC278" i="7"/>
  <c r="S278" i="7"/>
  <c r="BJ278" i="7"/>
  <c r="BK278" i="7"/>
  <c r="BQ278" i="7"/>
  <c r="K278" i="7"/>
  <c r="F26" i="9" s="1" a="1"/>
  <c r="F26" i="9" s="1"/>
  <c r="N278" i="7"/>
  <c r="B27" i="2"/>
  <c r="C27" i="11" s="1"/>
  <c r="B278" i="1"/>
  <c r="BA278" i="1" s="1"/>
  <c r="O26" i="10" l="1"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H26" i="2" s="1"/>
  <c r="M278" i="1"/>
  <c r="F278" i="1"/>
  <c r="AP278" i="1"/>
  <c r="J26" i="2" s="1"/>
  <c r="AI278" i="1"/>
  <c r="L278" i="1"/>
  <c r="E278" i="1"/>
  <c r="AA278" i="1"/>
  <c r="AO278" i="1"/>
  <c r="AG278" i="1"/>
  <c r="T278" i="1"/>
  <c r="U278" i="1"/>
  <c r="R278" i="1"/>
  <c r="S278" i="1"/>
  <c r="AU278" i="1"/>
  <c r="AV278" i="1"/>
  <c r="AW278" i="1"/>
  <c r="BH278" i="1"/>
  <c r="BI278" i="1"/>
  <c r="BX278" i="1"/>
  <c r="BD278" i="1"/>
  <c r="BK278" i="1"/>
  <c r="M26" i="2" s="1"/>
  <c r="O26" i="11" s="1"/>
  <c r="BQ278" i="1"/>
  <c r="BY278" i="1"/>
  <c r="BJ278" i="1"/>
  <c r="BP278" i="1"/>
  <c r="BV278" i="1"/>
  <c r="BR278" i="1"/>
  <c r="BO278" i="1"/>
  <c r="BW278" i="1"/>
  <c r="BB278" i="1"/>
  <c r="A279" i="1"/>
  <c r="C27" i="2"/>
  <c r="D27" i="11" s="1"/>
  <c r="F27" i="11" s="1"/>
  <c r="K26" i="2" l="1"/>
  <c r="M26" i="11" s="1"/>
  <c r="F26" i="2"/>
  <c r="H26" i="11" s="1"/>
  <c r="E26" i="2"/>
  <c r="G26" i="11" s="1"/>
  <c r="L26" i="2"/>
  <c r="N26" i="11" s="1"/>
  <c r="I26" i="2"/>
  <c r="K26" i="11" s="1"/>
  <c r="J26" i="11"/>
  <c r="L26" i="1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J27" i="10" s="1" a="1"/>
  <c r="J27" i="10" s="1"/>
  <c r="AV279" i="8"/>
  <c r="BX279" i="8"/>
  <c r="CE279" i="8"/>
  <c r="G279" i="8"/>
  <c r="AW279" i="8"/>
  <c r="CC279" i="8"/>
  <c r="P27" i="10" s="1" a="1"/>
  <c r="P27" i="10" s="1"/>
  <c r="BC279" i="8"/>
  <c r="CF279" i="8"/>
  <c r="BV279" i="8"/>
  <c r="O27" i="10" s="1" a="1"/>
  <c r="O27" i="10" s="1"/>
  <c r="L279" i="8"/>
  <c r="BI279" i="8"/>
  <c r="F279" i="8"/>
  <c r="BJ279" i="8"/>
  <c r="CD279" i="7"/>
  <c r="BP279" i="7"/>
  <c r="BC279" i="7"/>
  <c r="AO279" i="7"/>
  <c r="AF279" i="7"/>
  <c r="I27" i="9" s="1" a="1"/>
  <c r="I27" i="9" s="1"/>
  <c r="S279" i="7"/>
  <c r="E279" i="7"/>
  <c r="L279" i="7"/>
  <c r="BW279" i="7"/>
  <c r="BH279" i="7"/>
  <c r="M27" i="9" s="1" a="1"/>
  <c r="M27" i="9" s="1"/>
  <c r="AN279" i="7"/>
  <c r="Y279" i="7"/>
  <c r="H27" i="9" s="1" a="1"/>
  <c r="H27" i="9" s="1"/>
  <c r="K279" i="7"/>
  <c r="F27" i="9" s="1" a="1"/>
  <c r="F27" i="9" s="1"/>
  <c r="CF279" i="7"/>
  <c r="BO279" i="7"/>
  <c r="N27" i="9" s="1" a="1"/>
  <c r="N27" i="9" s="1"/>
  <c r="AV279" i="7"/>
  <c r="AG279" i="7"/>
  <c r="M279" i="7"/>
  <c r="BX279" i="7"/>
  <c r="BI279" i="7"/>
  <c r="AU279" i="7"/>
  <c r="AA279" i="7"/>
  <c r="BQ279" i="7"/>
  <c r="D279" i="7"/>
  <c r="E27" i="9" s="1" a="1"/>
  <c r="E27" i="9" s="1"/>
  <c r="BA279" i="7"/>
  <c r="L27" i="9" s="1" a="1"/>
  <c r="L27" i="9" s="1"/>
  <c r="AM279" i="7"/>
  <c r="J27" i="9" s="1" a="1"/>
  <c r="J27" i="9" s="1"/>
  <c r="T279" i="7"/>
  <c r="BR279" i="7"/>
  <c r="AP279" i="7"/>
  <c r="N279" i="7"/>
  <c r="Z279" i="7"/>
  <c r="BJ279" i="7"/>
  <c r="AW279" i="7"/>
  <c r="F279" i="7"/>
  <c r="AI279" i="7"/>
  <c r="BK279" i="7"/>
  <c r="AB279" i="7"/>
  <c r="R279" i="7"/>
  <c r="G27" i="9" s="1" a="1"/>
  <c r="G27" i="9" s="1"/>
  <c r="BV279" i="7"/>
  <c r="O27" i="9" s="1" a="1"/>
  <c r="O27" i="9" s="1"/>
  <c r="BY279" i="7"/>
  <c r="BD279" i="7"/>
  <c r="U279" i="7"/>
  <c r="AH279" i="7"/>
  <c r="CE279" i="7"/>
  <c r="CC279" i="7"/>
  <c r="G279" i="7"/>
  <c r="AT279" i="7"/>
  <c r="K27" i="9" s="1" a="1"/>
  <c r="K27" i="9" s="1"/>
  <c r="BB279" i="7"/>
  <c r="B28" i="2"/>
  <c r="C28" i="11" s="1"/>
  <c r="B279" i="1"/>
  <c r="BC279" i="1" s="1"/>
  <c r="I27" i="10" l="1" a="1"/>
  <c r="I27" i="10" s="1"/>
  <c r="N27" i="10" a="1"/>
  <c r="N27" i="10" s="1"/>
  <c r="L27" i="10" a="1"/>
  <c r="L27" i="10" s="1"/>
  <c r="F27" i="10" a="1"/>
  <c r="F27" i="10" s="1"/>
  <c r="AH279" i="8"/>
  <c r="AI279" i="8"/>
  <c r="AA279" i="8"/>
  <c r="AT279" i="8"/>
  <c r="K27" i="10" s="1" a="1"/>
  <c r="K27" i="10" s="1"/>
  <c r="T279" i="8"/>
  <c r="BQ279" i="8"/>
  <c r="Y279" i="8"/>
  <c r="H27" i="10" s="1" a="1"/>
  <c r="H27" i="10" s="1"/>
  <c r="S279" i="8"/>
  <c r="G27" i="10" s="1" a="1"/>
  <c r="G27" i="10" s="1"/>
  <c r="E279" i="8"/>
  <c r="E27" i="10" s="1" a="1"/>
  <c r="E27" i="10" s="1"/>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J27" i="2" s="1"/>
  <c r="L27" i="11" s="1"/>
  <c r="AO279" i="1"/>
  <c r="T279" i="1"/>
  <c r="U279" i="1"/>
  <c r="R279" i="1"/>
  <c r="S279" i="1"/>
  <c r="AU279" i="1"/>
  <c r="AV279" i="1"/>
  <c r="AW279" i="1"/>
  <c r="K27" i="2" s="1"/>
  <c r="M27" i="11" s="1"/>
  <c r="BI279" i="1"/>
  <c r="BP279" i="1"/>
  <c r="BX279" i="1"/>
  <c r="BJ279" i="1"/>
  <c r="BH279" i="1"/>
  <c r="BV279" i="1"/>
  <c r="BA279" i="1"/>
  <c r="BR279" i="1"/>
  <c r="BK279" i="1"/>
  <c r="M27" i="2" s="1"/>
  <c r="BY279" i="1"/>
  <c r="BD279" i="1"/>
  <c r="BQ279" i="1"/>
  <c r="BO279" i="1"/>
  <c r="BW279" i="1"/>
  <c r="BB279" i="1"/>
  <c r="A280" i="1"/>
  <c r="C28" i="2"/>
  <c r="D28" i="11" s="1"/>
  <c r="F28" i="11" s="1"/>
  <c r="F27" i="2" l="1"/>
  <c r="H27" i="11" s="1"/>
  <c r="I27" i="2"/>
  <c r="K27" i="11" s="1"/>
  <c r="H27" i="2"/>
  <c r="J27" i="11" s="1"/>
  <c r="L27" i="2"/>
  <c r="N27" i="11" s="1"/>
  <c r="O27" i="2"/>
  <c r="Q27" i="11" s="1"/>
  <c r="E27" i="2"/>
  <c r="G27" i="11" s="1"/>
  <c r="N27" i="2"/>
  <c r="P27" i="11" s="1"/>
  <c r="G27" i="2"/>
  <c r="I27" i="11" s="1"/>
  <c r="O27" i="11"/>
  <c r="AP280" i="7"/>
  <c r="BR280" i="7"/>
  <c r="AI280" i="7"/>
  <c r="BY280" i="7"/>
  <c r="U280" i="7"/>
  <c r="Y280" i="7"/>
  <c r="H28" i="9" s="1" a="1"/>
  <c r="H28" i="9" s="1"/>
  <c r="E280" i="7"/>
  <c r="BI280" i="7"/>
  <c r="BB280" i="7"/>
  <c r="R280" i="7"/>
  <c r="G28" i="9" s="1" a="1"/>
  <c r="G28" i="9" s="1"/>
  <c r="AU280" i="7"/>
  <c r="N280" i="7"/>
  <c r="BD280" i="7"/>
  <c r="S280" i="7"/>
  <c r="CD280" i="7"/>
  <c r="AT280" i="7"/>
  <c r="K28" i="9" s="1" a="1"/>
  <c r="K28" i="9" s="1"/>
  <c r="G280" i="7"/>
  <c r="BA280" i="7"/>
  <c r="L28" i="9" s="1" a="1"/>
  <c r="L28" i="9" s="1"/>
  <c r="D280" i="7"/>
  <c r="E28" i="9" s="1" a="1"/>
  <c r="E28" i="9" s="1"/>
  <c r="AM280" i="7"/>
  <c r="J28" i="9" s="1" a="1"/>
  <c r="J28" i="9" s="1"/>
  <c r="AW280" i="7"/>
  <c r="AH280" i="7"/>
  <c r="BQ280" i="7"/>
  <c r="CF280" i="7"/>
  <c r="K280" i="7"/>
  <c r="F28" i="9" s="1" a="1"/>
  <c r="F28" i="9" s="1"/>
  <c r="T280" i="7"/>
  <c r="BX280" i="7"/>
  <c r="BK280" i="7"/>
  <c r="AB280" i="7"/>
  <c r="L280" i="7"/>
  <c r="AA280" i="7"/>
  <c r="BC280" i="7"/>
  <c r="BJ280" i="7"/>
  <c r="BH280" i="7"/>
  <c r="M28" i="9" s="1" a="1"/>
  <c r="M28" i="9" s="1"/>
  <c r="CE280" i="7"/>
  <c r="BH280" i="8"/>
  <c r="BP280" i="7"/>
  <c r="B29" i="2"/>
  <c r="C29" i="11" s="1"/>
  <c r="B280" i="1"/>
  <c r="BC280" i="1" s="1"/>
  <c r="BC280" i="8" l="1"/>
  <c r="BP280" i="8"/>
  <c r="AV280" i="8"/>
  <c r="CD280" i="8"/>
  <c r="AO280" i="8"/>
  <c r="AT280" i="8"/>
  <c r="BJ280" i="8"/>
  <c r="G280" i="8"/>
  <c r="L280" i="8"/>
  <c r="AU280" i="8"/>
  <c r="BB280" i="8"/>
  <c r="AM280" i="8"/>
  <c r="AW280" i="8"/>
  <c r="BI280" i="8"/>
  <c r="M28" i="10" s="1" a="1"/>
  <c r="M28" i="10" s="1"/>
  <c r="AI280" i="8"/>
  <c r="BR280" i="8"/>
  <c r="CF280" i="8"/>
  <c r="AP280" i="8"/>
  <c r="F280" i="8"/>
  <c r="N280" i="8"/>
  <c r="BV280" i="8"/>
  <c r="D280" i="8"/>
  <c r="AB280" i="8"/>
  <c r="BY280" i="8"/>
  <c r="M280" i="7"/>
  <c r="F280" i="7"/>
  <c r="AF280" i="7"/>
  <c r="I28" i="9" s="1" a="1"/>
  <c r="I28" i="9" s="1"/>
  <c r="AV280" i="7"/>
  <c r="AO280" i="7"/>
  <c r="Z280" i="7"/>
  <c r="AG280" i="7"/>
  <c r="CC280" i="7"/>
  <c r="BO280" i="7"/>
  <c r="N28" i="9" s="1" a="1"/>
  <c r="N28" i="9" s="1"/>
  <c r="BW280" i="7"/>
  <c r="AN280" i="7"/>
  <c r="BV280" i="7"/>
  <c r="O28" i="9" s="1" a="1"/>
  <c r="O28" i="9" s="1"/>
  <c r="S280" i="8"/>
  <c r="BX280" i="8"/>
  <c r="AF280" i="8"/>
  <c r="BQ280" i="8"/>
  <c r="R280" i="8"/>
  <c r="G28" i="10" s="1" a="1"/>
  <c r="G28" i="10" s="1"/>
  <c r="CC280" i="8"/>
  <c r="P28" i="10" s="1" a="1"/>
  <c r="P28" i="10" s="1"/>
  <c r="BO280" i="8"/>
  <c r="N28" i="10" s="1" a="1"/>
  <c r="N28" i="10" s="1"/>
  <c r="BA280" i="8"/>
  <c r="L28" i="10" s="1" a="1"/>
  <c r="L28" i="10" s="1"/>
  <c r="U280" i="8"/>
  <c r="Z280" i="8"/>
  <c r="BK280" i="8"/>
  <c r="CE280" i="8"/>
  <c r="AA280" i="8"/>
  <c r="Y280" i="8"/>
  <c r="H28" i="10" s="1" a="1"/>
  <c r="H28" i="10" s="1"/>
  <c r="T280" i="8"/>
  <c r="AG280" i="8"/>
  <c r="M280" i="8"/>
  <c r="E280" i="8"/>
  <c r="AH280" i="8"/>
  <c r="BD280" i="8"/>
  <c r="AN280" i="8"/>
  <c r="BW280" i="8"/>
  <c r="K280" i="8"/>
  <c r="F28" i="10" s="1" a="1"/>
  <c r="F28" i="10" s="1"/>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L28" i="2" s="1"/>
  <c r="N28" i="11" s="1"/>
  <c r="K28" i="2" l="1"/>
  <c r="M28" i="11" s="1"/>
  <c r="J28" i="2"/>
  <c r="M28" i="2"/>
  <c r="O28" i="11" s="1"/>
  <c r="I28" i="2"/>
  <c r="F28" i="2"/>
  <c r="H28" i="11" s="1"/>
  <c r="H28" i="2"/>
  <c r="J28" i="11" s="1"/>
  <c r="E28" i="2"/>
  <c r="I28" i="10" a="1"/>
  <c r="I28" i="10" s="1"/>
  <c r="E28" i="10" a="1"/>
  <c r="E28" i="10" s="1"/>
  <c r="K28" i="10" a="1"/>
  <c r="K28" i="10" s="1"/>
  <c r="O28" i="10" a="1"/>
  <c r="O28" i="10" s="1"/>
  <c r="J28" i="10" a="1"/>
  <c r="J28" i="10" s="1"/>
  <c r="L28" i="11" s="1"/>
  <c r="O28" i="2"/>
  <c r="Q28" i="11" s="1"/>
  <c r="G28" i="2"/>
  <c r="I28" i="11" s="1"/>
  <c r="N28" i="2"/>
  <c r="P28" i="11" s="1"/>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N29" i="9" s="1" a="1"/>
  <c r="N29" i="9" s="1"/>
  <c r="AM281" i="7"/>
  <c r="J29" i="9" s="1" a="1"/>
  <c r="J29" i="9" s="1"/>
  <c r="K281" i="7"/>
  <c r="F29" i="9" s="1" a="1"/>
  <c r="F29" i="9" s="1"/>
  <c r="BP281" i="7"/>
  <c r="AB281" i="7"/>
  <c r="BR281" i="7"/>
  <c r="AH281" i="7"/>
  <c r="BY281" i="7"/>
  <c r="AO281" i="7"/>
  <c r="E281" i="7"/>
  <c r="AI281" i="7"/>
  <c r="CC281" i="7"/>
  <c r="BA281" i="7"/>
  <c r="L29" i="9" s="1" a="1"/>
  <c r="L29" i="9" s="1"/>
  <c r="Y281" i="7"/>
  <c r="H29" i="9" s="1" a="1"/>
  <c r="H29" i="9" s="1"/>
  <c r="CF281" i="7"/>
  <c r="AV281" i="7"/>
  <c r="L281" i="7"/>
  <c r="BB281" i="7"/>
  <c r="N281" i="7"/>
  <c r="BI281" i="7"/>
  <c r="U281" i="7"/>
  <c r="S281" i="7"/>
  <c r="BV281" i="7"/>
  <c r="O29" i="9" s="1" a="1"/>
  <c r="O29" i="9" s="1"/>
  <c r="AT281" i="7"/>
  <c r="K29" i="9" s="1" a="1"/>
  <c r="K29" i="9" s="1"/>
  <c r="R281" i="7"/>
  <c r="G29" i="9" s="1" a="1"/>
  <c r="G29" i="9" s="1"/>
  <c r="BX281" i="7"/>
  <c r="AN281" i="7"/>
  <c r="CD281" i="7"/>
  <c r="AP281" i="7"/>
  <c r="F281" i="7"/>
  <c r="AW281" i="7"/>
  <c r="M281" i="7"/>
  <c r="BW281" i="7"/>
  <c r="BK281" i="7"/>
  <c r="BD281" i="7"/>
  <c r="BQ281" i="7"/>
  <c r="G281" i="7"/>
  <c r="BH281" i="7"/>
  <c r="M29" i="9" s="1" a="1"/>
  <c r="M29" i="9" s="1"/>
  <c r="CE281" i="7"/>
  <c r="AG281" i="7"/>
  <c r="AF281" i="7"/>
  <c r="I29" i="9" s="1" a="1"/>
  <c r="I29" i="9" s="1"/>
  <c r="BJ281" i="7"/>
  <c r="BC281" i="7"/>
  <c r="D281" i="7"/>
  <c r="E29" i="9" s="1" a="1"/>
  <c r="E29" i="9" s="1"/>
  <c r="Z281" i="7"/>
  <c r="AU281" i="7"/>
  <c r="T281" i="7"/>
  <c r="B30" i="2"/>
  <c r="C30" i="11" s="1"/>
  <c r="B281" i="1"/>
  <c r="BX281" i="1" s="1"/>
  <c r="G28" i="11" l="1"/>
  <c r="K28" i="11"/>
  <c r="E29" i="10" a="1"/>
  <c r="E29" i="10" s="1"/>
  <c r="I29" i="10" a="1"/>
  <c r="I29" i="10" s="1"/>
  <c r="N29" i="10" a="1"/>
  <c r="N29" i="10" s="1"/>
  <c r="H29" i="10" a="1"/>
  <c r="H29" i="10" s="1"/>
  <c r="F281" i="8"/>
  <c r="BY281" i="8"/>
  <c r="AT281" i="8"/>
  <c r="K29" i="10" s="1" a="1"/>
  <c r="K29" i="10" s="1"/>
  <c r="AW281" i="8"/>
  <c r="L281" i="8"/>
  <c r="F29" i="10" s="1" a="1"/>
  <c r="F29" i="10" s="1"/>
  <c r="BA281" i="8"/>
  <c r="L29" i="10" s="1" a="1"/>
  <c r="L29" i="10" s="1"/>
  <c r="AH281" i="8"/>
  <c r="T281" i="8"/>
  <c r="BH281" i="8"/>
  <c r="CE281" i="8"/>
  <c r="BK281" i="8"/>
  <c r="AM281" i="8"/>
  <c r="BQ281" i="8"/>
  <c r="AN281" i="8"/>
  <c r="BV281" i="8"/>
  <c r="O29" i="10" s="1" a="1"/>
  <c r="O29" i="10" s="1"/>
  <c r="CD281" i="8"/>
  <c r="AV281" i="8"/>
  <c r="CC281" i="8"/>
  <c r="P29" i="10" s="1" a="1"/>
  <c r="P29" i="10" s="1"/>
  <c r="BJ281" i="8"/>
  <c r="BD281" i="8"/>
  <c r="BI281" i="8"/>
  <c r="S281" i="8"/>
  <c r="G29" i="10" s="1" a="1"/>
  <c r="G29" i="10" s="1"/>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J29" i="2" l="1"/>
  <c r="K29" i="2"/>
  <c r="M29" i="11" s="1"/>
  <c r="H29" i="2"/>
  <c r="J29" i="11" s="1"/>
  <c r="E29" i="2"/>
  <c r="G29" i="11" s="1"/>
  <c r="G29" i="2"/>
  <c r="I29" i="11" s="1"/>
  <c r="I29" i="2"/>
  <c r="K29" i="11" s="1"/>
  <c r="O29" i="2"/>
  <c r="Q29" i="11" s="1"/>
  <c r="F29" i="2"/>
  <c r="H29" i="11" s="1"/>
  <c r="M29" i="10" a="1"/>
  <c r="M29" i="10" s="1"/>
  <c r="J29" i="10" a="1"/>
  <c r="J29" i="10" s="1"/>
  <c r="L29" i="11" s="1"/>
  <c r="L29" i="2"/>
  <c r="N29" i="11" s="1"/>
  <c r="M29" i="2"/>
  <c r="N29" i="2"/>
  <c r="P29" i="11" s="1"/>
  <c r="CE282" i="8"/>
  <c r="CC282" i="7"/>
  <c r="CD282" i="8"/>
  <c r="BO282" i="8"/>
  <c r="AU282" i="8"/>
  <c r="R282" i="8"/>
  <c r="BY282" i="8"/>
  <c r="BD282" i="8"/>
  <c r="K282" i="8"/>
  <c r="BV282" i="8"/>
  <c r="BB282" i="8"/>
  <c r="G282" i="8"/>
  <c r="BP282" i="8"/>
  <c r="AT282" i="8"/>
  <c r="K30" i="10" s="1" a="1"/>
  <c r="K30" i="10" s="1"/>
  <c r="D282" i="8"/>
  <c r="CF282" i="8"/>
  <c r="BH282" i="8"/>
  <c r="S282" i="8"/>
  <c r="BI282" i="8"/>
  <c r="Y282" i="8"/>
  <c r="BW282" i="8"/>
  <c r="M282" i="8"/>
  <c r="AO282" i="8"/>
  <c r="BA282" i="8"/>
  <c r="L30" i="10" s="1" a="1"/>
  <c r="L30" i="10" s="1"/>
  <c r="N282" i="8"/>
  <c r="AM282" i="8"/>
  <c r="AV282" i="8"/>
  <c r="BX282" i="8"/>
  <c r="CC282" i="8"/>
  <c r="P30" i="10" s="1" a="1"/>
  <c r="P30" i="10" s="1"/>
  <c r="E282" i="8"/>
  <c r="AW282" i="8"/>
  <c r="AA282" i="8"/>
  <c r="BR282" i="8"/>
  <c r="AG282" i="8"/>
  <c r="L282" i="8"/>
  <c r="F282" i="8"/>
  <c r="AH282" i="8"/>
  <c r="BJ282" i="8"/>
  <c r="BY282" i="7"/>
  <c r="AN282" i="7"/>
  <c r="D282" i="7"/>
  <c r="E30" i="9" s="1" a="1"/>
  <c r="E30" i="9" s="1"/>
  <c r="BP282" i="7"/>
  <c r="BH282" i="7"/>
  <c r="M30" i="9" s="1" a="1"/>
  <c r="M30" i="9" s="1"/>
  <c r="L282" i="7"/>
  <c r="AF282" i="7"/>
  <c r="I30" i="9" s="1" a="1"/>
  <c r="I30" i="9" s="1"/>
  <c r="U282" i="7"/>
  <c r="AW282" i="7"/>
  <c r="CE282" i="7"/>
  <c r="AI282" i="7"/>
  <c r="BV282" i="7"/>
  <c r="O30" i="9" s="1" a="1"/>
  <c r="O30" i="9" s="1"/>
  <c r="AM282" i="7"/>
  <c r="J30" i="9" s="1" a="1"/>
  <c r="J30" i="9" s="1"/>
  <c r="CD282" i="7"/>
  <c r="N282" i="7"/>
  <c r="M282" i="7"/>
  <c r="BQ282" i="7"/>
  <c r="AT282" i="7"/>
  <c r="K30" i="9" s="1" a="1"/>
  <c r="K30" i="9" s="1"/>
  <c r="BI282" i="7"/>
  <c r="BX282" i="7"/>
  <c r="G282" i="7"/>
  <c r="BB282" i="7"/>
  <c r="AU282" i="7"/>
  <c r="CF282" i="7"/>
  <c r="AG282" i="7"/>
  <c r="BR282" i="7"/>
  <c r="AA282" i="7"/>
  <c r="BC282" i="7"/>
  <c r="AB282" i="7"/>
  <c r="T282" i="7"/>
  <c r="R282" i="7"/>
  <c r="G30" i="9" s="1" a="1"/>
  <c r="G30" i="9" s="1"/>
  <c r="BK282" i="7"/>
  <c r="K282" i="7"/>
  <c r="F30" i="9" s="1" a="1"/>
  <c r="F30" i="9" s="1"/>
  <c r="BD282" i="7"/>
  <c r="E282" i="7"/>
  <c r="AP282" i="7"/>
  <c r="F282" i="7"/>
  <c r="AH282" i="7"/>
  <c r="BJ282" i="7"/>
  <c r="Z282" i="7"/>
  <c r="S282" i="7"/>
  <c r="BO282" i="7"/>
  <c r="N30" i="9" s="1" a="1"/>
  <c r="N30" i="9" s="1"/>
  <c r="BA282" i="7"/>
  <c r="L30" i="9" s="1" a="1"/>
  <c r="L30" i="9" s="1"/>
  <c r="AO282" i="7"/>
  <c r="BW282" i="7"/>
  <c r="Y282" i="7"/>
  <c r="H30" i="9" s="1" a="1"/>
  <c r="H30" i="9" s="1"/>
  <c r="AV282" i="7"/>
  <c r="B31" i="2"/>
  <c r="C31" i="11" s="1"/>
  <c r="B282" i="1"/>
  <c r="BA282" i="1" s="1"/>
  <c r="M30" i="10" l="1" a="1"/>
  <c r="M30" i="10" s="1"/>
  <c r="N30" i="10" a="1"/>
  <c r="N30" i="10" s="1"/>
  <c r="E30" i="10" a="1"/>
  <c r="E30" i="10" s="1"/>
  <c r="O29" i="11"/>
  <c r="O30" i="10" a="1"/>
  <c r="O30" i="10" s="1"/>
  <c r="G30" i="10" a="1"/>
  <c r="G30" i="10" s="1"/>
  <c r="F30" i="10" a="1"/>
  <c r="F30" i="10" s="1"/>
  <c r="BK282" i="8"/>
  <c r="BC282" i="8"/>
  <c r="AP282" i="8"/>
  <c r="T282" i="8"/>
  <c r="BQ282" i="8"/>
  <c r="Z282" i="8"/>
  <c r="H30" i="10" s="1" a="1"/>
  <c r="H30" i="10" s="1"/>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H30" i="2" s="1"/>
  <c r="M282" i="1"/>
  <c r="F282" i="1"/>
  <c r="AG282" i="1"/>
  <c r="AI282" i="1"/>
  <c r="I30" i="2" s="1"/>
  <c r="L282" i="1"/>
  <c r="E282" i="1"/>
  <c r="AA282" i="1"/>
  <c r="AH282" i="1"/>
  <c r="AO282" i="1"/>
  <c r="T282" i="1"/>
  <c r="U282" i="1"/>
  <c r="R282" i="1"/>
  <c r="S282" i="1"/>
  <c r="BP282" i="1"/>
  <c r="AU282" i="1"/>
  <c r="AV282" i="1"/>
  <c r="BJ282" i="1"/>
  <c r="AW282" i="1"/>
  <c r="K30" i="2" s="1"/>
  <c r="M30" i="11" s="1"/>
  <c r="BY282" i="1"/>
  <c r="BI282" i="1"/>
  <c r="BH282" i="1"/>
  <c r="BX282" i="1"/>
  <c r="BD282" i="1"/>
  <c r="BR282" i="1"/>
  <c r="BK282" i="1"/>
  <c r="BV282" i="1"/>
  <c r="BC282" i="1"/>
  <c r="BQ282" i="1"/>
  <c r="BO282" i="1"/>
  <c r="BW282" i="1"/>
  <c r="A283" i="1"/>
  <c r="C31" i="2"/>
  <c r="D31" i="11" s="1"/>
  <c r="F31" i="11" s="1"/>
  <c r="BB282" i="1"/>
  <c r="E30" i="2" l="1"/>
  <c r="G30" i="11" s="1"/>
  <c r="M30" i="2"/>
  <c r="O30" i="11" s="1"/>
  <c r="F30" i="2"/>
  <c r="H30" i="11" s="1"/>
  <c r="L30" i="2"/>
  <c r="N30" i="11" s="1"/>
  <c r="J30" i="11"/>
  <c r="N30" i="2"/>
  <c r="P30" i="11" s="1"/>
  <c r="O30" i="2"/>
  <c r="Q30" i="11" s="1"/>
  <c r="G30" i="2"/>
  <c r="I30" i="11" s="1"/>
  <c r="J30" i="2"/>
  <c r="L30" i="11" s="1"/>
  <c r="K30" i="11"/>
  <c r="BC283" i="7"/>
  <c r="AU283" i="7"/>
  <c r="G283" i="7"/>
  <c r="CC283" i="7"/>
  <c r="BA283" i="7"/>
  <c r="L31" i="9" s="1" a="1"/>
  <c r="L31" i="9" s="1"/>
  <c r="Y283" i="7"/>
  <c r="H31" i="9" s="1" a="1"/>
  <c r="H31" i="9" s="1"/>
  <c r="CF283" i="7"/>
  <c r="AV283" i="7"/>
  <c r="L283" i="7"/>
  <c r="BB283" i="7"/>
  <c r="N283" i="7"/>
  <c r="BI283" i="7"/>
  <c r="U283" i="7"/>
  <c r="BK283" i="7"/>
  <c r="S283" i="7"/>
  <c r="K283" i="7"/>
  <c r="F31" i="9" s="1" a="1"/>
  <c r="F31" i="9" s="1"/>
  <c r="AH283" i="7"/>
  <c r="BW283" i="7"/>
  <c r="AM283" i="7"/>
  <c r="J31" i="9" s="1" a="1"/>
  <c r="J31" i="9" s="1"/>
  <c r="BR283" i="7"/>
  <c r="E283" i="7"/>
  <c r="CE283" i="7"/>
  <c r="BO283" i="7"/>
  <c r="N31" i="9" s="1" a="1"/>
  <c r="N31" i="9" s="1"/>
  <c r="AF283" i="7"/>
  <c r="I31" i="9" s="1" a="1"/>
  <c r="I31" i="9" s="1"/>
  <c r="BX283" i="7"/>
  <c r="AB283" i="7"/>
  <c r="BJ283" i="7"/>
  <c r="F283" i="7"/>
  <c r="AO283" i="7"/>
  <c r="AA283" i="7"/>
  <c r="BV283" i="7"/>
  <c r="O31" i="9" s="1" a="1"/>
  <c r="O31" i="9" s="1"/>
  <c r="AN283" i="7"/>
  <c r="AW283" i="7"/>
  <c r="BH283" i="7"/>
  <c r="M31" i="9" s="1" a="1"/>
  <c r="M31" i="9" s="1"/>
  <c r="R283" i="7"/>
  <c r="G31" i="9" s="1" a="1"/>
  <c r="G31" i="9" s="1"/>
  <c r="BP283" i="7"/>
  <c r="T283" i="7"/>
  <c r="AP283" i="7"/>
  <c r="BY283" i="7"/>
  <c r="AG283" i="7"/>
  <c r="AI283" i="7"/>
  <c r="AT283" i="7"/>
  <c r="K31" i="9" s="1" a="1"/>
  <c r="K31" i="9" s="1"/>
  <c r="BD283" i="7"/>
  <c r="CD283" i="7"/>
  <c r="BQ283" i="7"/>
  <c r="M283" i="7"/>
  <c r="D283" i="7"/>
  <c r="E31" i="9" s="1" a="1"/>
  <c r="E31" i="9" s="1"/>
  <c r="Z283" i="7"/>
  <c r="BQ283" i="8"/>
  <c r="BB283" i="8"/>
  <c r="AI283" i="8"/>
  <c r="S283" i="8"/>
  <c r="E283" i="8"/>
  <c r="BW283" i="8"/>
  <c r="AW283" i="8"/>
  <c r="AA283" i="8"/>
  <c r="F283" i="8"/>
  <c r="BK283" i="8"/>
  <c r="AP283" i="8"/>
  <c r="Z283" i="8"/>
  <c r="CD283" i="8"/>
  <c r="BJ283" i="8"/>
  <c r="AO283" i="8"/>
  <c r="N283" i="8"/>
  <c r="BY283" i="8"/>
  <c r="BC283" i="8"/>
  <c r="AG283" i="8"/>
  <c r="M283" i="8"/>
  <c r="BH283" i="8"/>
  <c r="AF283" i="8"/>
  <c r="I31" i="10" s="1" a="1"/>
  <c r="I31" i="10" s="1"/>
  <c r="D283" i="8"/>
  <c r="E31" i="10" s="1" a="1"/>
  <c r="E31" i="10" s="1"/>
  <c r="BD283" i="8"/>
  <c r="T283" i="8"/>
  <c r="AH283" i="8"/>
  <c r="CE283" i="8"/>
  <c r="CC283" i="8"/>
  <c r="BA283" i="8"/>
  <c r="L31" i="10" s="1" a="1"/>
  <c r="L31" i="10" s="1"/>
  <c r="Y283" i="8"/>
  <c r="H31" i="10" s="1" a="1"/>
  <c r="H31" i="10" s="1"/>
  <c r="CF283" i="8"/>
  <c r="AV283" i="8"/>
  <c r="L283" i="8"/>
  <c r="AU283" i="8"/>
  <c r="BV283" i="8"/>
  <c r="O31" i="10" s="1" a="1"/>
  <c r="O31" i="10" s="1"/>
  <c r="AT283" i="8"/>
  <c r="R283" i="8"/>
  <c r="G31" i="10" s="1" a="1"/>
  <c r="G31" i="10" s="1"/>
  <c r="BX283" i="8"/>
  <c r="AN283" i="8"/>
  <c r="G283" i="8"/>
  <c r="BI283" i="8"/>
  <c r="BO283" i="8"/>
  <c r="AM283" i="8"/>
  <c r="J31" i="10" s="1" a="1"/>
  <c r="J31" i="10" s="1"/>
  <c r="K283" i="8"/>
  <c r="BP283" i="8"/>
  <c r="AB283" i="8"/>
  <c r="U283" i="8"/>
  <c r="BR283" i="8"/>
  <c r="B32" i="2"/>
  <c r="C32" i="11" s="1"/>
  <c r="B283" i="1"/>
  <c r="BB283" i="1" s="1"/>
  <c r="F31" i="10" l="1"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H31" i="2" s="1"/>
  <c r="J31" i="11" s="1"/>
  <c r="M283" i="1"/>
  <c r="F283" i="1"/>
  <c r="BD283" i="1"/>
  <c r="AO283" i="1"/>
  <c r="AM283" i="1"/>
  <c r="L283" i="1"/>
  <c r="E283" i="1"/>
  <c r="AA283" i="1"/>
  <c r="AP283" i="1"/>
  <c r="AI283" i="1"/>
  <c r="T283" i="1"/>
  <c r="U283" i="1"/>
  <c r="R283" i="1"/>
  <c r="S283" i="1"/>
  <c r="AU283" i="1"/>
  <c r="AV283" i="1"/>
  <c r="AW283" i="1"/>
  <c r="K31" i="2" s="1"/>
  <c r="BK283" i="1"/>
  <c r="BQ283" i="1"/>
  <c r="BI283" i="1"/>
  <c r="BV283" i="1"/>
  <c r="BP283" i="1"/>
  <c r="BX283" i="1"/>
  <c r="BJ283" i="1"/>
  <c r="BH283" i="1"/>
  <c r="BY283" i="1"/>
  <c r="BA283" i="1"/>
  <c r="BR283" i="1"/>
  <c r="BO283" i="1"/>
  <c r="BW283" i="1"/>
  <c r="A284" i="1"/>
  <c r="C32" i="2"/>
  <c r="D32" i="11" s="1"/>
  <c r="F32" i="11" s="1"/>
  <c r="E31" i="2" l="1"/>
  <c r="G31" i="11" s="1"/>
  <c r="J31" i="2"/>
  <c r="L31" i="11" s="1"/>
  <c r="F31" i="2"/>
  <c r="H31" i="11" s="1"/>
  <c r="M31" i="11"/>
  <c r="O31" i="2"/>
  <c r="Q31" i="11" s="1"/>
  <c r="I31" i="2"/>
  <c r="K31" i="11" s="1"/>
  <c r="N31" i="2"/>
  <c r="P31" i="11" s="1"/>
  <c r="L31" i="2"/>
  <c r="N31" i="11" s="1"/>
  <c r="M31" i="2"/>
  <c r="O31" i="11" s="1"/>
  <c r="G31" i="2"/>
  <c r="I31" i="11" s="1"/>
  <c r="BO284" i="8"/>
  <c r="CC284" i="7"/>
  <c r="L284" i="7"/>
  <c r="D284" i="7"/>
  <c r="E32" i="9" s="1" a="1"/>
  <c r="E32" i="9" s="1"/>
  <c r="U284" i="7"/>
  <c r="R284" i="7"/>
  <c r="G32" i="9" s="1" a="1"/>
  <c r="G32" i="9" s="1"/>
  <c r="BB284" i="7"/>
  <c r="S284" i="7"/>
  <c r="BP284" i="7"/>
  <c r="N284" i="7"/>
  <c r="AV284" i="7"/>
  <c r="AB284" i="7"/>
  <c r="AN284" i="7"/>
  <c r="BC284" i="7"/>
  <c r="AT284" i="7"/>
  <c r="K32" i="9" s="1" a="1"/>
  <c r="K32" i="9" s="1"/>
  <c r="G284" i="7"/>
  <c r="BK284" i="7"/>
  <c r="AM284" i="7"/>
  <c r="J32" i="9" s="1" a="1"/>
  <c r="J32" i="9" s="1"/>
  <c r="BW284" i="7"/>
  <c r="AW284" i="7"/>
  <c r="AG284" i="7"/>
  <c r="BR284" i="7"/>
  <c r="F284" i="7"/>
  <c r="AH284" i="7"/>
  <c r="BJ284" i="7"/>
  <c r="CE284" i="7"/>
  <c r="BO284" i="7"/>
  <c r="N32" i="9" s="1" a="1"/>
  <c r="N32" i="9" s="1"/>
  <c r="Y284" i="7"/>
  <c r="H32" i="9" s="1" a="1"/>
  <c r="H32" i="9" s="1"/>
  <c r="AA284" i="7"/>
  <c r="Z284" i="7"/>
  <c r="BV284" i="7"/>
  <c r="O32" i="9" s="1" a="1"/>
  <c r="O32" i="9" s="1"/>
  <c r="K284" i="7"/>
  <c r="F32" i="9" s="1" a="1"/>
  <c r="F32" i="9" s="1"/>
  <c r="AU284" i="7"/>
  <c r="CF284" i="7"/>
  <c r="BH284" i="7"/>
  <c r="M32" i="9" s="1" a="1"/>
  <c r="M32" i="9" s="1"/>
  <c r="E284" i="7"/>
  <c r="AP284" i="7"/>
  <c r="M284" i="7"/>
  <c r="AO284" i="7"/>
  <c r="BQ284" i="7"/>
  <c r="AI284" i="7"/>
  <c r="CD284" i="7"/>
  <c r="BD284" i="7"/>
  <c r="AF284" i="7"/>
  <c r="I32" i="9" s="1" a="1"/>
  <c r="I32" i="9" s="1"/>
  <c r="BA284" i="7"/>
  <c r="L32" i="9" s="1" a="1"/>
  <c r="L32" i="9" s="1"/>
  <c r="T284" i="7"/>
  <c r="BX284" i="7"/>
  <c r="BY284" i="7"/>
  <c r="BI284" i="7"/>
  <c r="AB284" i="8"/>
  <c r="BV284" i="8"/>
  <c r="BI284" i="8"/>
  <c r="Y284" i="8"/>
  <c r="BD284" i="8"/>
  <c r="G284" i="8"/>
  <c r="BP284" i="8"/>
  <c r="BB284" i="8"/>
  <c r="Z284" i="8"/>
  <c r="T284" i="8"/>
  <c r="AV284" i="8"/>
  <c r="BX284" i="8"/>
  <c r="AU284" i="8"/>
  <c r="BK284" i="8"/>
  <c r="BA284" i="8"/>
  <c r="L32" i="10" s="1" a="1"/>
  <c r="L32" i="10" s="1"/>
  <c r="N284" i="8"/>
  <c r="AT284" i="8"/>
  <c r="K32" i="10" s="1" a="1"/>
  <c r="K32" i="10" s="1"/>
  <c r="R284" i="8"/>
  <c r="D284" i="8"/>
  <c r="BY284" i="8"/>
  <c r="AN284" i="8"/>
  <c r="AA284" i="8"/>
  <c r="BC284" i="8"/>
  <c r="CE284" i="8"/>
  <c r="CC284" i="8"/>
  <c r="AP284" i="8"/>
  <c r="E284" i="8"/>
  <c r="AF284" i="8"/>
  <c r="AI284" i="8"/>
  <c r="U284" i="8"/>
  <c r="BH284" i="8"/>
  <c r="M32" i="10" s="1" a="1"/>
  <c r="M32" i="10" s="1"/>
  <c r="F284" i="8"/>
  <c r="AH284" i="8"/>
  <c r="BJ284" i="8"/>
  <c r="L284" i="8"/>
  <c r="CD284" i="8"/>
  <c r="BR284" i="8"/>
  <c r="AG284" i="8"/>
  <c r="BW284" i="8"/>
  <c r="S284" i="8"/>
  <c r="AW284" i="8"/>
  <c r="AM284" i="8"/>
  <c r="J32" i="10" s="1" a="1"/>
  <c r="J32" i="10" s="1"/>
  <c r="K284" i="8"/>
  <c r="F32" i="10" s="1" a="1"/>
  <c r="F32" i="10" s="1"/>
  <c r="CF284" i="8"/>
  <c r="M284" i="8"/>
  <c r="AO284" i="8"/>
  <c r="BQ284" i="8"/>
  <c r="B33" i="2"/>
  <c r="C33" i="11" s="1"/>
  <c r="F33" i="11" s="1"/>
  <c r="B284" i="1"/>
  <c r="BW284" i="1" s="1"/>
  <c r="I32" i="10" l="1"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K32" i="2" s="1"/>
  <c r="M32" i="11" s="1"/>
  <c r="BH284" i="1"/>
  <c r="BQ284" i="1"/>
  <c r="BX284" i="1"/>
  <c r="BD284" i="1"/>
  <c r="L32" i="2" s="1"/>
  <c r="N32" i="11" s="1"/>
  <c r="BJ284" i="1"/>
  <c r="BP284" i="1"/>
  <c r="BY284" i="1"/>
  <c r="O32" i="2" s="1"/>
  <c r="BR284" i="1"/>
  <c r="BK284" i="1"/>
  <c r="BV284" i="1"/>
  <c r="BC284" i="1"/>
  <c r="BI284" i="1"/>
  <c r="BO284" i="1"/>
  <c r="A285" i="1"/>
  <c r="M32" i="2" l="1"/>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R28" i="11" s="1"/>
  <c r="P27" i="2"/>
  <c r="R27" i="11" s="1"/>
  <c r="P26" i="2"/>
  <c r="R26" i="11" s="1"/>
  <c r="P17" i="2"/>
  <c r="R17" i="11" s="1"/>
  <c r="P30" i="2"/>
  <c r="R30" i="11" s="1"/>
  <c r="P22" i="2"/>
  <c r="R22" i="11" s="1"/>
  <c r="P23" i="2"/>
  <c r="R23" i="11" s="1"/>
  <c r="P24" i="2"/>
  <c r="R24" i="11" s="1"/>
  <c r="P16" i="2"/>
  <c r="R16" i="11" s="1"/>
  <c r="P18" i="2"/>
  <c r="R18" i="11" s="1"/>
  <c r="P19" i="2"/>
  <c r="R19" i="11" s="1"/>
  <c r="P25" i="2"/>
  <c r="R25" i="11" s="1"/>
  <c r="P21" i="2"/>
  <c r="R21" i="11" s="1"/>
  <c r="P31" i="2"/>
  <c r="R31" i="11" s="1"/>
  <c r="P29" i="2"/>
  <c r="R29" i="11" s="1"/>
  <c r="P20" i="2"/>
  <c r="R20" i="11" s="1"/>
  <c r="P32" i="2"/>
  <c r="R32" i="11" s="1"/>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BA287" i="8" l="1"/>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<sst xmlns="http://schemas.openxmlformats.org/spreadsheetml/2006/main" count="9619" uniqueCount="341">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</sst>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5"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0">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164" fontId="5" fillId="0" borderId="0" applyFont="0" applyFill="0" applyBorder="0" applyAlignment="0" applyProtection="0"/>
  </cellStyleXfs>
  <cellXfs count="64">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0" fillId="4" borderId="0" xfId="0" applyFill="1" applyAlignment="1">
      <alignment horizontal="center"/>
    </xf>
    <xf numFmtId="0" fontId="0" fillId="0" borderId="11" xfId="0" applyBorder="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12">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JUNIO 17</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0.46</c:v>
                </c:pt>
                <c:pt idx="1">
                  <c:v>0</c:v>
                </c:pt>
                <c:pt idx="2">
                  <c:v>0.09</c:v>
                </c:pt>
                <c:pt idx="3">
                  <c:v>0.12000000000000001</c:v>
                </c:pt>
                <c:pt idx="4">
                  <c:v>0.35000000000000003</c:v>
                </c:pt>
                <c:pt idx="5">
                  <c:v>0.2</c:v>
                </c:pt>
                <c:pt idx="6">
                  <c:v>0.21000000000000002</c:v>
                </c:pt>
                <c:pt idx="7">
                  <c:v>0.49</c:v>
                </c:pt>
                <c:pt idx="8">
                  <c:v>0.17</c:v>
                </c:pt>
                <c:pt idx="9">
                  <c:v>0.29000000000000004</c:v>
                </c:pt>
                <c:pt idx="10">
                  <c:v>0.71</c:v>
                </c:pt>
                <c:pt idx="11">
                  <c:v>2.66</c:v>
                </c:pt>
                <c:pt idx="12">
                  <c:v>0.94</c:v>
                </c:pt>
                <c:pt idx="13">
                  <c:v>3.22</c:v>
                </c:pt>
                <c:pt idx="14">
                  <c:v>3.1500000000000004</c:v>
                </c:pt>
                <c:pt idx="15">
                  <c:v>1.3599999999999999</c:v>
                </c:pt>
                <c:pt idx="16">
                  <c:v>21.82</c:v>
                </c:pt>
                <c:pt idx="17">
                  <c:v>39.209999999999994</c:v>
                </c:pt>
                <c:pt idx="18">
                  <c:v>2.5299999999999998</c:v>
                </c:pt>
                <c:pt idx="19">
                  <c:v>4.09</c:v>
                </c:pt>
                <c:pt idx="20">
                  <c:v>1.74</c:v>
                </c:pt>
                <c:pt idx="21">
                  <c:v>2.5500000000000003</c:v>
                </c:pt>
                <c:pt idx="22">
                  <c:v>1.1000000000000001</c:v>
                </c:pt>
                <c:pt idx="23">
                  <c:v>12.549999999999997</c:v>
                </c:pt>
              </c:numCache>
            </c:numRef>
          </c:val>
          <c:smooth val="0"/>
          <c:extLst>
            <c:ext xmlns:c16="http://schemas.microsoft.com/office/drawing/2014/chart" uri="{C3380CC4-5D6E-409C-BE32-E72D297353CC}">
              <c16:uniqueId val="{00000000-98D0-46FC-9B3A-9D148BC82D5B}"/>
            </c:ext>
          </c:extLst>
        </c:ser>
        <c:ser>
          <c:idx val="3"/>
          <c:order val="1"/>
          <c:tx>
            <c:strRef>
              <c:f>'Data Chart'!$H$9</c:f>
              <c:strCache>
                <c:ptCount val="1"/>
                <c:pt idx="0">
                  <c:v> JULIO 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0.63</c:v>
                </c:pt>
                <c:pt idx="1">
                  <c:v>0.28000000000000003</c:v>
                </c:pt>
                <c:pt idx="2">
                  <c:v>0.15</c:v>
                </c:pt>
                <c:pt idx="3">
                  <c:v>0.28000000000000003</c:v>
                </c:pt>
                <c:pt idx="4">
                  <c:v>0.33</c:v>
                </c:pt>
                <c:pt idx="5">
                  <c:v>0.03</c:v>
                </c:pt>
                <c:pt idx="6">
                  <c:v>0.04</c:v>
                </c:pt>
                <c:pt idx="7">
                  <c:v>0.15000000000000002</c:v>
                </c:pt>
                <c:pt idx="8">
                  <c:v>0.51</c:v>
                </c:pt>
                <c:pt idx="9">
                  <c:v>0.06</c:v>
                </c:pt>
                <c:pt idx="10">
                  <c:v>0.49</c:v>
                </c:pt>
                <c:pt idx="11">
                  <c:v>1.85</c:v>
                </c:pt>
                <c:pt idx="12">
                  <c:v>0.78</c:v>
                </c:pt>
                <c:pt idx="13">
                  <c:v>5.03</c:v>
                </c:pt>
                <c:pt idx="14">
                  <c:v>0.66999999999999993</c:v>
                </c:pt>
                <c:pt idx="15">
                  <c:v>0.72</c:v>
                </c:pt>
                <c:pt idx="16">
                  <c:v>21.39</c:v>
                </c:pt>
                <c:pt idx="17">
                  <c:v>10.07</c:v>
                </c:pt>
                <c:pt idx="18">
                  <c:v>10.379999999999999</c:v>
                </c:pt>
                <c:pt idx="19">
                  <c:v>24.669999999999998</c:v>
                </c:pt>
                <c:pt idx="20">
                  <c:v>2.44</c:v>
                </c:pt>
                <c:pt idx="21">
                  <c:v>3.28</c:v>
                </c:pt>
                <c:pt idx="22">
                  <c:v>1.3900000000000001</c:v>
                </c:pt>
                <c:pt idx="23">
                  <c:v>14.4</c:v>
                </c:pt>
              </c:numCache>
            </c:numRef>
          </c:val>
          <c:smooth val="0"/>
          <c:extLst>
            <c:ext xmlns:c16="http://schemas.microsoft.com/office/drawing/2014/chart" uri="{C3380CC4-5D6E-409C-BE32-E72D297353CC}">
              <c16:uniqueId val="{00000001-98D0-46FC-9B3A-9D148BC82D5B}"/>
            </c:ext>
          </c:extLst>
        </c:ser>
        <c:ser>
          <c:idx val="4"/>
          <c:order val="2"/>
          <c:tx>
            <c:strRef>
              <c:f>'Data Chart'!$I$9</c:f>
              <c:strCache>
                <c:ptCount val="1"/>
                <c:pt idx="0">
                  <c:v> AGOSTO 17</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0.44000000000000006</c:v>
                </c:pt>
                <c:pt idx="1">
                  <c:v>0.04</c:v>
                </c:pt>
                <c:pt idx="2">
                  <c:v>0.14000000000000001</c:v>
                </c:pt>
                <c:pt idx="3">
                  <c:v>0.09</c:v>
                </c:pt>
                <c:pt idx="4">
                  <c:v>0.46</c:v>
                </c:pt>
                <c:pt idx="5">
                  <c:v>0.2</c:v>
                </c:pt>
                <c:pt idx="6">
                  <c:v>0.24</c:v>
                </c:pt>
                <c:pt idx="7">
                  <c:v>0.03</c:v>
                </c:pt>
                <c:pt idx="8">
                  <c:v>0.27999999999999997</c:v>
                </c:pt>
                <c:pt idx="9">
                  <c:v>0.21</c:v>
                </c:pt>
                <c:pt idx="10">
                  <c:v>0.11</c:v>
                </c:pt>
                <c:pt idx="11">
                  <c:v>1.32</c:v>
                </c:pt>
                <c:pt idx="12">
                  <c:v>0.26</c:v>
                </c:pt>
                <c:pt idx="13">
                  <c:v>2.36</c:v>
                </c:pt>
                <c:pt idx="14">
                  <c:v>0.96</c:v>
                </c:pt>
                <c:pt idx="15">
                  <c:v>1.57</c:v>
                </c:pt>
                <c:pt idx="16">
                  <c:v>20.41</c:v>
                </c:pt>
                <c:pt idx="17">
                  <c:v>6.43</c:v>
                </c:pt>
                <c:pt idx="18">
                  <c:v>26.1</c:v>
                </c:pt>
                <c:pt idx="19">
                  <c:v>16.68</c:v>
                </c:pt>
                <c:pt idx="20">
                  <c:v>1.77</c:v>
                </c:pt>
                <c:pt idx="21">
                  <c:v>2.41</c:v>
                </c:pt>
                <c:pt idx="22">
                  <c:v>0.59000000000000008</c:v>
                </c:pt>
                <c:pt idx="23">
                  <c:v>16.919999999999998</c:v>
                </c:pt>
              </c:numCache>
            </c:numRef>
          </c:val>
          <c:smooth val="0"/>
          <c:extLst>
            <c:ext xmlns:c16="http://schemas.microsoft.com/office/drawing/2014/chart" uri="{C3380CC4-5D6E-409C-BE32-E72D297353CC}">
              <c16:uniqueId val="{00000002-98D0-46FC-9B3A-9D148BC82D5B}"/>
            </c:ext>
          </c:extLst>
        </c:ser>
        <c:ser>
          <c:idx val="5"/>
          <c:order val="3"/>
          <c:tx>
            <c:strRef>
              <c:f>'Data Chart'!$J$9</c:f>
              <c:strCache>
                <c:ptCount val="1"/>
                <c:pt idx="0">
                  <c:v> SEPTIEMBRE 17</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0.86</c:v>
                </c:pt>
                <c:pt idx="1">
                  <c:v>0.1</c:v>
                </c:pt>
                <c:pt idx="2">
                  <c:v>0.13</c:v>
                </c:pt>
                <c:pt idx="3">
                  <c:v>7.0000000000000007E-2</c:v>
                </c:pt>
                <c:pt idx="4">
                  <c:v>0.42</c:v>
                </c:pt>
                <c:pt idx="5">
                  <c:v>0</c:v>
                </c:pt>
                <c:pt idx="6">
                  <c:v>0.23</c:v>
                </c:pt>
                <c:pt idx="7">
                  <c:v>0</c:v>
                </c:pt>
                <c:pt idx="8">
                  <c:v>0.22</c:v>
                </c:pt>
                <c:pt idx="9">
                  <c:v>0.2</c:v>
                </c:pt>
                <c:pt idx="10">
                  <c:v>0.11</c:v>
                </c:pt>
                <c:pt idx="11">
                  <c:v>2.02</c:v>
                </c:pt>
                <c:pt idx="12">
                  <c:v>0.2</c:v>
                </c:pt>
                <c:pt idx="13">
                  <c:v>2.0499999999999998</c:v>
                </c:pt>
                <c:pt idx="14">
                  <c:v>0.33</c:v>
                </c:pt>
                <c:pt idx="15">
                  <c:v>4.53</c:v>
                </c:pt>
                <c:pt idx="16">
                  <c:v>18.41</c:v>
                </c:pt>
                <c:pt idx="17">
                  <c:v>6.51</c:v>
                </c:pt>
                <c:pt idx="18">
                  <c:v>41.610000000000007</c:v>
                </c:pt>
                <c:pt idx="19">
                  <c:v>5.78</c:v>
                </c:pt>
                <c:pt idx="20">
                  <c:v>1.76</c:v>
                </c:pt>
                <c:pt idx="21">
                  <c:v>2.6900000000000004</c:v>
                </c:pt>
                <c:pt idx="22">
                  <c:v>1</c:v>
                </c:pt>
                <c:pt idx="23">
                  <c:v>10.76</c:v>
                </c:pt>
              </c:numCache>
            </c:numRef>
          </c:val>
          <c:smooth val="0"/>
          <c:extLst>
            <c:ext xmlns:c16="http://schemas.microsoft.com/office/drawing/2014/chart" uri="{C3380CC4-5D6E-409C-BE32-E72D297353CC}">
              <c16:uniqueId val="{00000003-98D0-46FC-9B3A-9D148BC82D5B}"/>
            </c:ext>
          </c:extLst>
        </c:ser>
        <c:ser>
          <c:idx val="6"/>
          <c:order val="4"/>
          <c:tx>
            <c:strRef>
              <c:f>'Data Chart'!$K$9</c:f>
              <c:strCache>
                <c:ptCount val="1"/>
                <c:pt idx="0">
                  <c:v> OCTUBRE 17</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0.19</c:v>
                </c:pt>
                <c:pt idx="1">
                  <c:v>0.49</c:v>
                </c:pt>
                <c:pt idx="2">
                  <c:v>0.28000000000000003</c:v>
                </c:pt>
                <c:pt idx="3">
                  <c:v>0.68</c:v>
                </c:pt>
                <c:pt idx="4">
                  <c:v>0.63</c:v>
                </c:pt>
                <c:pt idx="5">
                  <c:v>7.0000000000000007E-2</c:v>
                </c:pt>
                <c:pt idx="6">
                  <c:v>0.28000000000000003</c:v>
                </c:pt>
                <c:pt idx="7">
                  <c:v>7.0000000000000007E-2</c:v>
                </c:pt>
                <c:pt idx="8">
                  <c:v>0.1</c:v>
                </c:pt>
                <c:pt idx="9">
                  <c:v>0</c:v>
                </c:pt>
                <c:pt idx="10">
                  <c:v>0.73</c:v>
                </c:pt>
                <c:pt idx="11">
                  <c:v>1.42</c:v>
                </c:pt>
                <c:pt idx="12">
                  <c:v>0.57000000000000006</c:v>
                </c:pt>
                <c:pt idx="13">
                  <c:v>1.8699999999999999</c:v>
                </c:pt>
                <c:pt idx="14">
                  <c:v>0.48000000000000004</c:v>
                </c:pt>
                <c:pt idx="15">
                  <c:v>4.1400000000000006</c:v>
                </c:pt>
                <c:pt idx="16">
                  <c:v>5.17</c:v>
                </c:pt>
                <c:pt idx="17">
                  <c:v>9.3999999999999986</c:v>
                </c:pt>
                <c:pt idx="18">
                  <c:v>36.949999999999996</c:v>
                </c:pt>
                <c:pt idx="19">
                  <c:v>7.3900000000000006</c:v>
                </c:pt>
                <c:pt idx="20">
                  <c:v>3.21</c:v>
                </c:pt>
                <c:pt idx="21">
                  <c:v>3.7199999999999998</c:v>
                </c:pt>
                <c:pt idx="22">
                  <c:v>1.3699999999999999</c:v>
                </c:pt>
                <c:pt idx="23">
                  <c:v>20.779999999999994</c:v>
                </c:pt>
              </c:numCache>
            </c:numRef>
          </c:val>
          <c:smooth val="0"/>
          <c:extLst>
            <c:ext xmlns:c16="http://schemas.microsoft.com/office/drawing/2014/chart" uri="{C3380CC4-5D6E-409C-BE32-E72D297353CC}">
              <c16:uniqueId val="{00000004-98D0-46FC-9B3A-9D148BC82D5B}"/>
            </c:ext>
          </c:extLst>
        </c:ser>
        <c:ser>
          <c:idx val="0"/>
          <c:order val="5"/>
          <c:tx>
            <c:strRef>
              <c:f>'Data Chart'!$L$9</c:f>
              <c:strCache>
                <c:ptCount val="1"/>
                <c:pt idx="0">
                  <c:v> NOVIEMBRE 17</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1.3299999999999998</c:v>
                </c:pt>
                <c:pt idx="1">
                  <c:v>0.26</c:v>
                </c:pt>
                <c:pt idx="2">
                  <c:v>0.26</c:v>
                </c:pt>
                <c:pt idx="3">
                  <c:v>0.43</c:v>
                </c:pt>
                <c:pt idx="4">
                  <c:v>0.11000000000000001</c:v>
                </c:pt>
                <c:pt idx="5">
                  <c:v>0.08</c:v>
                </c:pt>
                <c:pt idx="6">
                  <c:v>0.44999999999999996</c:v>
                </c:pt>
                <c:pt idx="7">
                  <c:v>0.24</c:v>
                </c:pt>
                <c:pt idx="8">
                  <c:v>0.32</c:v>
                </c:pt>
                <c:pt idx="9">
                  <c:v>0.52</c:v>
                </c:pt>
                <c:pt idx="10">
                  <c:v>0.75</c:v>
                </c:pt>
                <c:pt idx="11">
                  <c:v>1.76</c:v>
                </c:pt>
                <c:pt idx="12">
                  <c:v>0.03</c:v>
                </c:pt>
                <c:pt idx="13">
                  <c:v>2.62</c:v>
                </c:pt>
                <c:pt idx="14">
                  <c:v>0.87999999999999989</c:v>
                </c:pt>
                <c:pt idx="15">
                  <c:v>6.05</c:v>
                </c:pt>
                <c:pt idx="16">
                  <c:v>6.32</c:v>
                </c:pt>
                <c:pt idx="17">
                  <c:v>8.43</c:v>
                </c:pt>
                <c:pt idx="18">
                  <c:v>37.61</c:v>
                </c:pt>
                <c:pt idx="19">
                  <c:v>10.43</c:v>
                </c:pt>
                <c:pt idx="20">
                  <c:v>3.21</c:v>
                </c:pt>
                <c:pt idx="21">
                  <c:v>2.61</c:v>
                </c:pt>
                <c:pt idx="22">
                  <c:v>2.33</c:v>
                </c:pt>
                <c:pt idx="23">
                  <c:v>12.990000000000002</c:v>
                </c:pt>
              </c:numCache>
            </c:numRef>
          </c:val>
          <c:smooth val="0"/>
          <c:extLst>
            <c:ext xmlns:c16="http://schemas.microsoft.com/office/drawing/2014/chart" uri="{C3380CC4-5D6E-409C-BE32-E72D297353CC}">
              <c16:uniqueId val="{00000005-98D0-46FC-9B3A-9D148BC82D5B}"/>
            </c:ext>
          </c:extLst>
        </c:ser>
        <c:ser>
          <c:idx val="1"/>
          <c:order val="6"/>
          <c:tx>
            <c:strRef>
              <c:f>'Data Chart'!$M$9</c:f>
              <c:strCache>
                <c:ptCount val="1"/>
                <c:pt idx="0">
                  <c:v> DICIEMBRE 17</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2.02</c:v>
                </c:pt>
                <c:pt idx="1">
                  <c:v>0.23</c:v>
                </c:pt>
                <c:pt idx="2">
                  <c:v>0.68</c:v>
                </c:pt>
                <c:pt idx="3">
                  <c:v>0.2</c:v>
                </c:pt>
                <c:pt idx="4">
                  <c:v>0.48</c:v>
                </c:pt>
                <c:pt idx="5">
                  <c:v>0.05</c:v>
                </c:pt>
                <c:pt idx="6">
                  <c:v>0.14000000000000001</c:v>
                </c:pt>
                <c:pt idx="7">
                  <c:v>0.16</c:v>
                </c:pt>
                <c:pt idx="8">
                  <c:v>0.3</c:v>
                </c:pt>
                <c:pt idx="9">
                  <c:v>0</c:v>
                </c:pt>
                <c:pt idx="10">
                  <c:v>0.28000000000000003</c:v>
                </c:pt>
                <c:pt idx="11">
                  <c:v>1.74</c:v>
                </c:pt>
                <c:pt idx="12">
                  <c:v>0.39</c:v>
                </c:pt>
                <c:pt idx="13">
                  <c:v>1.1300000000000001</c:v>
                </c:pt>
                <c:pt idx="14">
                  <c:v>1.36</c:v>
                </c:pt>
                <c:pt idx="15">
                  <c:v>7.1</c:v>
                </c:pt>
                <c:pt idx="16">
                  <c:v>6.5100000000000007</c:v>
                </c:pt>
                <c:pt idx="17">
                  <c:v>8.69</c:v>
                </c:pt>
                <c:pt idx="18">
                  <c:v>34.82</c:v>
                </c:pt>
                <c:pt idx="19">
                  <c:v>9.0300000000000011</c:v>
                </c:pt>
                <c:pt idx="20">
                  <c:v>3.12</c:v>
                </c:pt>
                <c:pt idx="21">
                  <c:v>4.3099999999999996</c:v>
                </c:pt>
                <c:pt idx="22">
                  <c:v>1.31</c:v>
                </c:pt>
                <c:pt idx="23">
                  <c:v>15.949999999999998</c:v>
                </c:pt>
              </c:numCache>
            </c:numRef>
          </c:val>
          <c:smooth val="0"/>
          <c:extLst>
            <c:ext xmlns:c16="http://schemas.microsoft.com/office/drawing/2014/chart" uri="{C3380CC4-5D6E-409C-BE32-E72D297353CC}">
              <c16:uniqueId val="{00000006-98D0-46FC-9B3A-9D148BC82D5B}"/>
            </c:ext>
          </c:extLst>
        </c:ser>
        <c:ser>
          <c:idx val="7"/>
          <c:order val="7"/>
          <c:tx>
            <c:strRef>
              <c:f>'Data Chart'!$N$9</c:f>
              <c:strCache>
                <c:ptCount val="1"/>
                <c:pt idx="0">
                  <c:v> ENERO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1.07</c:v>
                </c:pt>
                <c:pt idx="1">
                  <c:v>0.28000000000000003</c:v>
                </c:pt>
                <c:pt idx="2">
                  <c:v>0.51</c:v>
                </c:pt>
                <c:pt idx="3">
                  <c:v>0.31000000000000005</c:v>
                </c:pt>
                <c:pt idx="4">
                  <c:v>0.15</c:v>
                </c:pt>
                <c:pt idx="5">
                  <c:v>7.0000000000000007E-2</c:v>
                </c:pt>
                <c:pt idx="6">
                  <c:v>0</c:v>
                </c:pt>
                <c:pt idx="7">
                  <c:v>0.34</c:v>
                </c:pt>
                <c:pt idx="8">
                  <c:v>7.82</c:v>
                </c:pt>
                <c:pt idx="9">
                  <c:v>7.0000000000000007E-2</c:v>
                </c:pt>
                <c:pt idx="10">
                  <c:v>0.42</c:v>
                </c:pt>
                <c:pt idx="11">
                  <c:v>1.88</c:v>
                </c:pt>
                <c:pt idx="12">
                  <c:v>0.73</c:v>
                </c:pt>
                <c:pt idx="13">
                  <c:v>2.21</c:v>
                </c:pt>
                <c:pt idx="14">
                  <c:v>3.48</c:v>
                </c:pt>
                <c:pt idx="15">
                  <c:v>1.24</c:v>
                </c:pt>
                <c:pt idx="16">
                  <c:v>9.4799999999999986</c:v>
                </c:pt>
                <c:pt idx="17">
                  <c:v>9.1100000000000012</c:v>
                </c:pt>
                <c:pt idx="18">
                  <c:v>30.220000000000002</c:v>
                </c:pt>
                <c:pt idx="19">
                  <c:v>7.89</c:v>
                </c:pt>
                <c:pt idx="20">
                  <c:v>2.5199999999999996</c:v>
                </c:pt>
                <c:pt idx="21">
                  <c:v>3.13</c:v>
                </c:pt>
                <c:pt idx="22">
                  <c:v>0.69</c:v>
                </c:pt>
                <c:pt idx="23">
                  <c:v>16.359999999999996</c:v>
                </c:pt>
              </c:numCache>
            </c:numRef>
          </c:val>
          <c:smooth val="0"/>
          <c:extLst>
            <c:ext xmlns:c16="http://schemas.microsoft.com/office/drawing/2014/chart" uri="{C3380CC4-5D6E-409C-BE32-E72D297353CC}">
              <c16:uniqueId val="{00000007-98D0-46FC-9B3A-9D148BC82D5B}"/>
            </c:ext>
          </c:extLst>
        </c:ser>
        <c:ser>
          <c:idx val="8"/>
          <c:order val="8"/>
          <c:tx>
            <c:strRef>
              <c:f>'Data Chart'!$O$9</c:f>
              <c:strCache>
                <c:ptCount val="1"/>
                <c:pt idx="0">
                  <c:v> FEBRERO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0.75</c:v>
                </c:pt>
                <c:pt idx="1">
                  <c:v>0.33</c:v>
                </c:pt>
                <c:pt idx="2">
                  <c:v>0.09</c:v>
                </c:pt>
                <c:pt idx="3">
                  <c:v>0.47</c:v>
                </c:pt>
                <c:pt idx="4">
                  <c:v>0.58000000000000007</c:v>
                </c:pt>
                <c:pt idx="5">
                  <c:v>0.1</c:v>
                </c:pt>
                <c:pt idx="6">
                  <c:v>0.35</c:v>
                </c:pt>
                <c:pt idx="7">
                  <c:v>0.55000000000000004</c:v>
                </c:pt>
                <c:pt idx="8">
                  <c:v>0.33</c:v>
                </c:pt>
                <c:pt idx="9">
                  <c:v>0</c:v>
                </c:pt>
                <c:pt idx="10">
                  <c:v>0.49</c:v>
                </c:pt>
                <c:pt idx="11">
                  <c:v>1.88</c:v>
                </c:pt>
                <c:pt idx="12">
                  <c:v>0.54</c:v>
                </c:pt>
                <c:pt idx="13">
                  <c:v>4.28</c:v>
                </c:pt>
                <c:pt idx="14">
                  <c:v>3.3400000000000003</c:v>
                </c:pt>
                <c:pt idx="15">
                  <c:v>3.57</c:v>
                </c:pt>
                <c:pt idx="16">
                  <c:v>8.620000000000001</c:v>
                </c:pt>
                <c:pt idx="17">
                  <c:v>11.79</c:v>
                </c:pt>
                <c:pt idx="18">
                  <c:v>34.940000000000005</c:v>
                </c:pt>
                <c:pt idx="19">
                  <c:v>5.8599999999999994</c:v>
                </c:pt>
                <c:pt idx="20">
                  <c:v>3.2800000000000002</c:v>
                </c:pt>
                <c:pt idx="21">
                  <c:v>2.25</c:v>
                </c:pt>
                <c:pt idx="22">
                  <c:v>1.02</c:v>
                </c:pt>
                <c:pt idx="23">
                  <c:v>14.620000000000001</c:v>
                </c:pt>
              </c:numCache>
            </c:numRef>
          </c:val>
          <c:smooth val="0"/>
          <c:extLst>
            <c:ext xmlns:c16="http://schemas.microsoft.com/office/drawing/2014/chart" uri="{C3380CC4-5D6E-409C-BE32-E72D297353CC}">
              <c16:uniqueId val="{00000008-98D0-46FC-9B3A-9D148BC82D5B}"/>
            </c:ext>
          </c:extLst>
        </c:ser>
        <c:ser>
          <c:idx val="9"/>
          <c:order val="9"/>
          <c:tx>
            <c:strRef>
              <c:f>'Data Chart'!$P$9</c:f>
              <c:strCache>
                <c:ptCount val="1"/>
                <c:pt idx="0">
                  <c:v> MARZO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0.63</c:v>
                </c:pt>
                <c:pt idx="1">
                  <c:v>0.15</c:v>
                </c:pt>
                <c:pt idx="2">
                  <c:v>0.04</c:v>
                </c:pt>
                <c:pt idx="3">
                  <c:v>0.19</c:v>
                </c:pt>
                <c:pt idx="4">
                  <c:v>0.3</c:v>
                </c:pt>
                <c:pt idx="5">
                  <c:v>0.36000000000000004</c:v>
                </c:pt>
                <c:pt idx="6">
                  <c:v>0.05</c:v>
                </c:pt>
                <c:pt idx="7">
                  <c:v>9.0000000000000011E-2</c:v>
                </c:pt>
                <c:pt idx="8">
                  <c:v>0.13</c:v>
                </c:pt>
                <c:pt idx="9">
                  <c:v>0.08</c:v>
                </c:pt>
                <c:pt idx="10">
                  <c:v>0.19</c:v>
                </c:pt>
                <c:pt idx="11">
                  <c:v>2.21</c:v>
                </c:pt>
                <c:pt idx="12">
                  <c:v>0.82000000000000006</c:v>
                </c:pt>
                <c:pt idx="13">
                  <c:v>4</c:v>
                </c:pt>
                <c:pt idx="14">
                  <c:v>2.35</c:v>
                </c:pt>
                <c:pt idx="15">
                  <c:v>2.9499999999999997</c:v>
                </c:pt>
                <c:pt idx="16">
                  <c:v>8.65</c:v>
                </c:pt>
                <c:pt idx="17">
                  <c:v>12.64</c:v>
                </c:pt>
                <c:pt idx="18">
                  <c:v>34.82</c:v>
                </c:pt>
                <c:pt idx="19">
                  <c:v>5.6</c:v>
                </c:pt>
                <c:pt idx="20">
                  <c:v>2.99</c:v>
                </c:pt>
                <c:pt idx="21">
                  <c:v>2.7</c:v>
                </c:pt>
                <c:pt idx="22">
                  <c:v>1.05</c:v>
                </c:pt>
                <c:pt idx="23">
                  <c:v>17.050000000000004</c:v>
                </c:pt>
              </c:numCache>
            </c:numRef>
          </c:val>
          <c:smooth val="0"/>
          <c:extLst>
            <c:ext xmlns:c16="http://schemas.microsoft.com/office/drawing/2014/chart" uri="{C3380CC4-5D6E-409C-BE32-E72D297353CC}">
              <c16:uniqueId val="{00000009-98D0-46FC-9B3A-9D148BC82D5B}"/>
            </c:ext>
          </c:extLst>
        </c:ser>
        <c:ser>
          <c:idx val="10"/>
          <c:order val="10"/>
          <c:tx>
            <c:strRef>
              <c:f>'Data Chart'!$Q$9</c:f>
              <c:strCache>
                <c:ptCount val="1"/>
                <c:pt idx="0">
                  <c:v> ABRIL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1.04</c:v>
                </c:pt>
                <c:pt idx="1">
                  <c:v>0.4</c:v>
                </c:pt>
                <c:pt idx="2">
                  <c:v>0.41</c:v>
                </c:pt>
                <c:pt idx="3">
                  <c:v>7.0000000000000007E-2</c:v>
                </c:pt>
                <c:pt idx="4">
                  <c:v>0.28000000000000003</c:v>
                </c:pt>
                <c:pt idx="5">
                  <c:v>0.27</c:v>
                </c:pt>
                <c:pt idx="6">
                  <c:v>0</c:v>
                </c:pt>
                <c:pt idx="7">
                  <c:v>0.28000000000000003</c:v>
                </c:pt>
                <c:pt idx="8">
                  <c:v>0.23</c:v>
                </c:pt>
                <c:pt idx="9">
                  <c:v>1.85</c:v>
                </c:pt>
                <c:pt idx="10">
                  <c:v>0.44999999999999996</c:v>
                </c:pt>
                <c:pt idx="11">
                  <c:v>2.09</c:v>
                </c:pt>
                <c:pt idx="12">
                  <c:v>0.79</c:v>
                </c:pt>
                <c:pt idx="13">
                  <c:v>17.32</c:v>
                </c:pt>
                <c:pt idx="14">
                  <c:v>2.8499999999999996</c:v>
                </c:pt>
                <c:pt idx="15">
                  <c:v>6.8000000000000007</c:v>
                </c:pt>
                <c:pt idx="16">
                  <c:v>10.55</c:v>
                </c:pt>
                <c:pt idx="17">
                  <c:v>9.17</c:v>
                </c:pt>
                <c:pt idx="18">
                  <c:v>25.87</c:v>
                </c:pt>
                <c:pt idx="19">
                  <c:v>3.6</c:v>
                </c:pt>
                <c:pt idx="20">
                  <c:v>1.01</c:v>
                </c:pt>
                <c:pt idx="21">
                  <c:v>0.79</c:v>
                </c:pt>
                <c:pt idx="22">
                  <c:v>0.85</c:v>
                </c:pt>
                <c:pt idx="23">
                  <c:v>13.010000000000002</c:v>
                </c:pt>
              </c:numCache>
            </c:numRef>
          </c:val>
          <c:smooth val="0"/>
          <c:extLst>
            <c:ext xmlns:c16="http://schemas.microsoft.com/office/drawing/2014/chart" uri="{C3380CC4-5D6E-409C-BE32-E72D297353CC}">
              <c16:uniqueId val="{0000000A-98D0-46FC-9B3A-9D148BC82D5B}"/>
            </c:ext>
          </c:extLst>
        </c:ser>
        <c:ser>
          <c:idx val="11"/>
          <c:order val="11"/>
          <c:tx>
            <c:strRef>
              <c:f>'Data Chart'!$R$9</c:f>
              <c:strCache>
                <c:ptCount val="1"/>
                <c:pt idx="0">
                  <c:v> MAYO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0.84000000000000008</c:v>
                </c:pt>
                <c:pt idx="1">
                  <c:v>0.53</c:v>
                </c:pt>
                <c:pt idx="2">
                  <c:v>0.22999999999999998</c:v>
                </c:pt>
                <c:pt idx="3">
                  <c:v>0.03</c:v>
                </c:pt>
                <c:pt idx="4">
                  <c:v>0.4</c:v>
                </c:pt>
                <c:pt idx="5">
                  <c:v>7.0000000000000007E-2</c:v>
                </c:pt>
                <c:pt idx="6">
                  <c:v>0.04</c:v>
                </c:pt>
                <c:pt idx="7">
                  <c:v>4.07</c:v>
                </c:pt>
                <c:pt idx="8">
                  <c:v>0.44</c:v>
                </c:pt>
                <c:pt idx="9">
                  <c:v>2.16</c:v>
                </c:pt>
                <c:pt idx="10">
                  <c:v>1.3399999999999999</c:v>
                </c:pt>
                <c:pt idx="11">
                  <c:v>7.5600000000000005</c:v>
                </c:pt>
                <c:pt idx="12">
                  <c:v>11.91</c:v>
                </c:pt>
                <c:pt idx="13">
                  <c:v>14.73</c:v>
                </c:pt>
                <c:pt idx="14">
                  <c:v>3.85</c:v>
                </c:pt>
                <c:pt idx="15">
                  <c:v>4.29</c:v>
                </c:pt>
                <c:pt idx="16">
                  <c:v>6.68</c:v>
                </c:pt>
                <c:pt idx="17">
                  <c:v>10.93</c:v>
                </c:pt>
                <c:pt idx="18">
                  <c:v>15.530000000000001</c:v>
                </c:pt>
                <c:pt idx="19">
                  <c:v>2.54</c:v>
                </c:pt>
                <c:pt idx="20">
                  <c:v>0.44000000000000006</c:v>
                </c:pt>
                <c:pt idx="21">
                  <c:v>0.37</c:v>
                </c:pt>
                <c:pt idx="22">
                  <c:v>0.81</c:v>
                </c:pt>
                <c:pt idx="23">
                  <c:v>10.19</c:v>
                </c:pt>
              </c:numCache>
            </c:numRef>
          </c:val>
          <c:smooth val="0"/>
          <c:extLst>
            <c:ext xmlns:c16="http://schemas.microsoft.com/office/drawing/2014/chart" uri="{C3380CC4-5D6E-409C-BE32-E72D297353CC}">
              <c16:uniqueId val="{0000000B-98D0-46FC-9B3A-9D148BC82D5B}"/>
            </c:ext>
          </c:extLst>
        </c:ser>
        <c:dLbls>
          <c:showLegendKey val="0"/>
          <c:showVal val="0"/>
          <c:showCatName val="0"/>
          <c:showSerName val="0"/>
          <c:showPercent val="0"/>
          <c:showBubbleSize val="0"/>
        </c:dLbls>
        <c:marker val="1"/>
        <c:smooth val="0"/>
        <c:axId val="152717568"/>
        <c:axId val="152723840"/>
      </c:lineChart>
      <c:catAx>
        <c:axId val="152717568"/>
        <c:scaling>
          <c:orientation val="minMax"/>
        </c:scaling>
        <c:delete val="0"/>
        <c:axPos val="b"/>
        <c:numFmt formatCode="General" sourceLinked="0"/>
        <c:majorTickMark val="out"/>
        <c:minorTickMark val="none"/>
        <c:tickLblPos val="nextTo"/>
        <c:crossAx val="152723840"/>
        <c:crosses val="autoZero"/>
        <c:auto val="1"/>
        <c:lblAlgn val="ctr"/>
        <c:lblOffset val="100"/>
        <c:noMultiLvlLbl val="0"/>
      </c:catAx>
      <c:valAx>
        <c:axId val="152723840"/>
        <c:scaling>
          <c:orientation val="minMax"/>
        </c:scaling>
        <c:delete val="0"/>
        <c:axPos val="l"/>
        <c:numFmt formatCode="0.0" sourceLinked="1"/>
        <c:majorTickMark val="out"/>
        <c:minorTickMark val="none"/>
        <c:tickLblPos val="nextTo"/>
        <c:crossAx val="152717568"/>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hyperlink" Target="#Gr&#225;fico!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27</xdr:row>
      <xdr:rowOff>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9144000"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editAs="oneCell">
    <xdr:from>
      <xdr:col>8</xdr:col>
      <xdr:colOff>256661</xdr:colOff>
      <xdr:row>20</xdr:row>
      <xdr:rowOff>129902</xdr:rowOff>
    </xdr:from>
    <xdr:to>
      <xdr:col>11</xdr:col>
      <xdr:colOff>761486</xdr:colOff>
      <xdr:row>24</xdr:row>
      <xdr:rowOff>25127</xdr:rowOff>
    </xdr:to>
    <xdr:pic>
      <xdr:nvPicPr>
        <xdr:cNvPr id="4" name="Picture 2" descr="C:\Users\Diego.Cornide\Desktop\untitled.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2661" y="3939902"/>
          <a:ext cx="27908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164654</xdr:colOff>
      <xdr:row>19</xdr:row>
      <xdr:rowOff>33511</xdr:rowOff>
    </xdr:from>
    <xdr:to>
      <xdr:col>3</xdr:col>
      <xdr:colOff>216153</xdr:colOff>
      <xdr:row>25</xdr:row>
      <xdr:rowOff>137006</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2464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Mayo 2018</a:t>
          </a:r>
        </a:p>
      </xdr:txBody>
    </xdr:sp>
    <xdr:clientData/>
  </xdr:twoCellAnchor>
  <xdr:twoCellAnchor>
    <xdr:from>
      <xdr:col>1</xdr:col>
      <xdr:colOff>190500</xdr:colOff>
      <xdr:row>6</xdr:row>
      <xdr:rowOff>100608</xdr:rowOff>
    </xdr:from>
    <xdr:to>
      <xdr:col>8</xdr:col>
      <xdr:colOff>466725</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7</xdr:col>
      <xdr:colOff>114300</xdr:colOff>
      <xdr:row>6</xdr:row>
      <xdr:rowOff>74995</xdr:rowOff>
    </xdr:from>
    <xdr:to>
      <xdr:col>11</xdr:col>
      <xdr:colOff>0</xdr:colOff>
      <xdr:row>9</xdr:row>
      <xdr:rowOff>126743</xdr:rowOff>
    </xdr:to>
    <xdr:sp macro="" textlink="">
      <xdr:nvSpPr>
        <xdr:cNvPr id="8" name="5 Rectángulo">
          <a:extLst>
            <a:ext uri="{FF2B5EF4-FFF2-40B4-BE49-F238E27FC236}">
              <a16:creationId xmlns:a16="http://schemas.microsoft.com/office/drawing/2014/main" id="{00000000-0008-0000-0000-000008000000}"/>
            </a:ext>
          </a:extLst>
        </xdr:cNvPr>
        <xdr:cNvSpPr/>
      </xdr:nvSpPr>
      <xdr:spPr>
        <a:xfrm>
          <a:off x="5448300" y="1217995"/>
          <a:ext cx="2933700" cy="62324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ES" sz="3600" b="1" u="none" spc="-150">
              <a:solidFill>
                <a:schemeClr val="accent3">
                  <a:lumMod val="75000"/>
                </a:schemeClr>
              </a:solidFill>
              <a:latin typeface="Arial" panose="020B0604020202020204" pitchFamily="34" charset="0"/>
              <a:cs typeface="Arial" panose="020B0604020202020204" pitchFamily="34" charset="0"/>
            </a:rPr>
            <a:t>ACEITE</a:t>
          </a:r>
          <a:endParaRPr lang="en-US" sz="3600" b="1" u="none" spc="-150">
            <a:solidFill>
              <a:schemeClr val="accent3">
                <a:lumMod val="75000"/>
              </a:schemeClr>
            </a:solidFill>
            <a:latin typeface="Arial" panose="020B0604020202020204" pitchFamily="34" charset="0"/>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563880</xdr:colOff>
      <xdr:row>0</xdr:row>
      <xdr:rowOff>45720</xdr:rowOff>
    </xdr:from>
    <xdr:to>
      <xdr:col>11</xdr:col>
      <xdr:colOff>769813</xdr:colOff>
      <xdr:row>3</xdr:row>
      <xdr:rowOff>104529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03720" y="4572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VINCULADO,</a:t>
          </a:r>
          <a:r>
            <a:rPr lang="en-US" sz="2000" baseline="0">
              <a:solidFill>
                <a:srgbClr val="FFFF00"/>
              </a:solidFill>
            </a:rPr>
            <a:t> NO TOCAR</a:t>
          </a:r>
          <a:endParaRPr lang="en-US" sz="2000">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workbookViewId="0"/>
  </sheetViews>
  <sheetFormatPr baseColWidth="10"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R33"/>
  <sheetViews>
    <sheetView showGridLines="0" zoomScale="90" zoomScaleNormal="90" workbookViewId="0">
      <selection activeCell="F33" sqref="F33"/>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JUNIO 17</v>
      </c>
      <c r="H9" s="43" t="str">
        <f>'TAM Aceite de Oliva'!F9</f>
        <v xml:space="preserve"> JULIO 17</v>
      </c>
      <c r="I9" s="43" t="str">
        <f>'TAM Aceite de Oliva'!G9</f>
        <v xml:space="preserve"> AGOSTO 17</v>
      </c>
      <c r="J9" s="43" t="str">
        <f>'TAM Aceite de Oliva'!H9</f>
        <v xml:space="preserve"> SEPTIEMBRE 17</v>
      </c>
      <c r="K9" s="43" t="str">
        <f>'TAM Aceite de Oliva'!I9</f>
        <v xml:space="preserve"> OCTUBRE 17</v>
      </c>
      <c r="L9" s="43" t="str">
        <f>'TAM Aceite de Oliva'!J9</f>
        <v xml:space="preserve"> NOVIEMBRE 17</v>
      </c>
      <c r="M9" s="43" t="str">
        <f>'TAM Aceite de Oliva'!K9</f>
        <v xml:space="preserve"> DICIEMBRE 17</v>
      </c>
      <c r="N9" s="43" t="str">
        <f>'TAM Aceite de Oliva'!L9</f>
        <v xml:space="preserve"> ENERO 18</v>
      </c>
      <c r="O9" s="43" t="str">
        <f>'TAM Aceite de Oliva'!M9</f>
        <v xml:space="preserve"> FEBRERO 18</v>
      </c>
      <c r="P9" s="43" t="str">
        <f>'TAM Aceite de Oliva'!N9</f>
        <v xml:space="preserve"> MARZO 18</v>
      </c>
      <c r="Q9" s="43" t="str">
        <f>'TAM Aceite de Oliva'!O9</f>
        <v xml:space="preserve"> ABRIL 18</v>
      </c>
      <c r="R9" s="43" t="str">
        <f>'TAM Aceite de Oliva'!P9</f>
        <v xml:space="preserve"> MAYO 18</v>
      </c>
    </row>
    <row r="10" spans="3:18" x14ac:dyDescent="0.3">
      <c r="C10" s="15">
        <f>CHOOSE(Enlaces!$G$1,'TAM Aceite de Oliva'!B10,'TAM Aceite Virgen'!B10,'TAM Aceite Virgen Extra'!B10)</f>
        <v>0</v>
      </c>
      <c r="D10" s="17">
        <f>CHOOSE(Enlaces!$G$1,'TAM Aceite de Oliva'!C10,'TAM Aceite Virgen'!C10,'TAM Aceite Virgen Extra'!C10)</f>
        <v>2.2999999999999998</v>
      </c>
      <c r="F10" s="42" t="str">
        <f>"Menos de "&amp;D10</f>
        <v>Menos de 2,3</v>
      </c>
      <c r="G10" s="44">
        <f>CHOOSE(Enlaces!$G$1,'TAM Aceite de Oliva'!E10,'TAM Aceite Virgen'!E10,'TAM Aceite Virgen Extra'!E10)</f>
        <v>0.46</v>
      </c>
      <c r="H10" s="44">
        <f>CHOOSE(Enlaces!$G$1,'TAM Aceite de Oliva'!F10,'TAM Aceite Virgen'!F10,'TAM Aceite Virgen Extra'!F10)</f>
        <v>0.63</v>
      </c>
      <c r="I10" s="44">
        <f>CHOOSE(Enlaces!$G$1,'TAM Aceite de Oliva'!G10,'TAM Aceite Virgen'!G10,'TAM Aceite Virgen Extra'!G10)</f>
        <v>0.44000000000000006</v>
      </c>
      <c r="J10" s="44">
        <f>CHOOSE(Enlaces!$G$1,'TAM Aceite de Oliva'!H10,'TAM Aceite Virgen'!H10,'TAM Aceite Virgen Extra'!H10)</f>
        <v>0.86</v>
      </c>
      <c r="K10" s="44">
        <f>CHOOSE(Enlaces!$G$1,'TAM Aceite de Oliva'!I10,'TAM Aceite Virgen'!I10,'TAM Aceite Virgen Extra'!I10)</f>
        <v>0.19</v>
      </c>
      <c r="L10" s="44">
        <f>CHOOSE(Enlaces!$G$1,'TAM Aceite de Oliva'!J10,'TAM Aceite Virgen'!J10,'TAM Aceite Virgen Extra'!J10)</f>
        <v>1.3299999999999998</v>
      </c>
      <c r="M10" s="44">
        <f>CHOOSE(Enlaces!$G$1,'TAM Aceite de Oliva'!K10,'TAM Aceite Virgen'!K10,'TAM Aceite Virgen Extra'!K10)</f>
        <v>2.02</v>
      </c>
      <c r="N10" s="44">
        <f>CHOOSE(Enlaces!$G$1,'TAM Aceite de Oliva'!L10,'TAM Aceite Virgen'!L10,'TAM Aceite Virgen Extra'!L10)</f>
        <v>1.07</v>
      </c>
      <c r="O10" s="44">
        <f>CHOOSE(Enlaces!$G$1,'TAM Aceite de Oliva'!M10,'TAM Aceite Virgen'!M10,'TAM Aceite Virgen Extra'!M10)</f>
        <v>0.75</v>
      </c>
      <c r="P10" s="44">
        <f>CHOOSE(Enlaces!$G$1,'TAM Aceite de Oliva'!N10,'TAM Aceite Virgen'!N10,'TAM Aceite Virgen Extra'!N10)</f>
        <v>0.63</v>
      </c>
      <c r="Q10" s="44">
        <f>CHOOSE(Enlaces!$G$1,'TAM Aceite de Oliva'!O10,'TAM Aceite Virgen'!O10,'TAM Aceite Virgen Extra'!O10)</f>
        <v>1.04</v>
      </c>
      <c r="R10" s="44">
        <f>CHOOSE(Enlaces!$G$1,'TAM Aceite de Oliva'!P10,'TAM Aceite Virgen'!P10,'TAM Aceite Virgen Extra'!P10)</f>
        <v>0.84000000000000008</v>
      </c>
    </row>
    <row r="11" spans="3:18" x14ac:dyDescent="0.3">
      <c r="C11" s="16">
        <f>CHOOSE(Enlaces!$G$1,'TAM Aceite de Oliva'!B11,'TAM Aceite Virgen'!B11,'TAM Aceite Virgen Extra'!B11)</f>
        <v>2.2999999999999998</v>
      </c>
      <c r="D11" s="17">
        <f>CHOOSE(Enlaces!$G$1,'TAM Aceite de Oliva'!C11,'TAM Aceite Virgen'!C11,'TAM Aceite Virgen Extra'!C11)</f>
        <v>2.4</v>
      </c>
      <c r="F11" s="42" t="str">
        <f t="shared" ref="F11:F32" si="0">"&gt;="&amp;C11&amp;"  - &lt; "&amp;D11</f>
        <v>&gt;=2,3  - &lt; 2,4</v>
      </c>
      <c r="G11" s="44">
        <f>CHOOSE(Enlaces!$G$1,'TAM Aceite de Oliva'!E11,'TAM Aceite Virgen'!E11,'TAM Aceite Virgen Extra'!E11)</f>
        <v>0</v>
      </c>
      <c r="H11" s="44">
        <f>CHOOSE(Enlaces!$G$1,'TAM Aceite de Oliva'!F11,'TAM Aceite Virgen'!F11,'TAM Aceite Virgen Extra'!F11)</f>
        <v>0.28000000000000003</v>
      </c>
      <c r="I11" s="44">
        <f>CHOOSE(Enlaces!$G$1,'TAM Aceite de Oliva'!G11,'TAM Aceite Virgen'!G11,'TAM Aceite Virgen Extra'!G11)</f>
        <v>0.04</v>
      </c>
      <c r="J11" s="44">
        <f>CHOOSE(Enlaces!$G$1,'TAM Aceite de Oliva'!H11,'TAM Aceite Virgen'!H11,'TAM Aceite Virgen Extra'!H11)</f>
        <v>0.1</v>
      </c>
      <c r="K11" s="44">
        <f>CHOOSE(Enlaces!$G$1,'TAM Aceite de Oliva'!I11,'TAM Aceite Virgen'!I11,'TAM Aceite Virgen Extra'!I11)</f>
        <v>0.49</v>
      </c>
      <c r="L11" s="44">
        <f>CHOOSE(Enlaces!$G$1,'TAM Aceite de Oliva'!J11,'TAM Aceite Virgen'!J11,'TAM Aceite Virgen Extra'!J11)</f>
        <v>0.26</v>
      </c>
      <c r="M11" s="44">
        <f>CHOOSE(Enlaces!$G$1,'TAM Aceite de Oliva'!K11,'TAM Aceite Virgen'!K11,'TAM Aceite Virgen Extra'!K11)</f>
        <v>0.23</v>
      </c>
      <c r="N11" s="44">
        <f>CHOOSE(Enlaces!$G$1,'TAM Aceite de Oliva'!L11,'TAM Aceite Virgen'!L11,'TAM Aceite Virgen Extra'!L11)</f>
        <v>0.28000000000000003</v>
      </c>
      <c r="O11" s="44">
        <f>CHOOSE(Enlaces!$G$1,'TAM Aceite de Oliva'!M11,'TAM Aceite Virgen'!M11,'TAM Aceite Virgen Extra'!M11)</f>
        <v>0.33</v>
      </c>
      <c r="P11" s="44">
        <f>CHOOSE(Enlaces!$G$1,'TAM Aceite de Oliva'!N11,'TAM Aceite Virgen'!N11,'TAM Aceite Virgen Extra'!N11)</f>
        <v>0.15</v>
      </c>
      <c r="Q11" s="44">
        <f>CHOOSE(Enlaces!$G$1,'TAM Aceite de Oliva'!O11,'TAM Aceite Virgen'!O11,'TAM Aceite Virgen Extra'!O11)</f>
        <v>0.4</v>
      </c>
      <c r="R11" s="44">
        <f>CHOOSE(Enlaces!$G$1,'TAM Aceite de Oliva'!P11,'TAM Aceite Virgen'!P11,'TAM Aceite Virgen Extra'!P11)</f>
        <v>0.53</v>
      </c>
    </row>
    <row r="12" spans="3:18" x14ac:dyDescent="0.3">
      <c r="C12" s="16">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0.09</v>
      </c>
      <c r="H12" s="44">
        <f>CHOOSE(Enlaces!$G$1,'TAM Aceite de Oliva'!F12,'TAM Aceite Virgen'!F12,'TAM Aceite Virgen Extra'!F12)</f>
        <v>0.15</v>
      </c>
      <c r="I12" s="44">
        <f>CHOOSE(Enlaces!$G$1,'TAM Aceite de Oliva'!G12,'TAM Aceite Virgen'!G12,'TAM Aceite Virgen Extra'!G12)</f>
        <v>0.14000000000000001</v>
      </c>
      <c r="J12" s="44">
        <f>CHOOSE(Enlaces!$G$1,'TAM Aceite de Oliva'!H12,'TAM Aceite Virgen'!H12,'TAM Aceite Virgen Extra'!H12)</f>
        <v>0.13</v>
      </c>
      <c r="K12" s="44">
        <f>CHOOSE(Enlaces!$G$1,'TAM Aceite de Oliva'!I12,'TAM Aceite Virgen'!I12,'TAM Aceite Virgen Extra'!I12)</f>
        <v>0.28000000000000003</v>
      </c>
      <c r="L12" s="44">
        <f>CHOOSE(Enlaces!$G$1,'TAM Aceite de Oliva'!J12,'TAM Aceite Virgen'!J12,'TAM Aceite Virgen Extra'!J12)</f>
        <v>0.26</v>
      </c>
      <c r="M12" s="44">
        <f>CHOOSE(Enlaces!$G$1,'TAM Aceite de Oliva'!K12,'TAM Aceite Virgen'!K12,'TAM Aceite Virgen Extra'!K12)</f>
        <v>0.68</v>
      </c>
      <c r="N12" s="44">
        <f>CHOOSE(Enlaces!$G$1,'TAM Aceite de Oliva'!L12,'TAM Aceite Virgen'!L12,'TAM Aceite Virgen Extra'!L12)</f>
        <v>0.51</v>
      </c>
      <c r="O12" s="44">
        <f>CHOOSE(Enlaces!$G$1,'TAM Aceite de Oliva'!M12,'TAM Aceite Virgen'!M12,'TAM Aceite Virgen Extra'!M12)</f>
        <v>0.09</v>
      </c>
      <c r="P12" s="44">
        <f>CHOOSE(Enlaces!$G$1,'TAM Aceite de Oliva'!N12,'TAM Aceite Virgen'!N12,'TAM Aceite Virgen Extra'!N12)</f>
        <v>0.04</v>
      </c>
      <c r="Q12" s="44">
        <f>CHOOSE(Enlaces!$G$1,'TAM Aceite de Oliva'!O12,'TAM Aceite Virgen'!O12,'TAM Aceite Virgen Extra'!O12)</f>
        <v>0.41</v>
      </c>
      <c r="R12" s="44">
        <f>CHOOSE(Enlaces!$G$1,'TAM Aceite de Oliva'!P12,'TAM Aceite Virgen'!P12,'TAM Aceite Virgen Extra'!P12)</f>
        <v>0.22999999999999998</v>
      </c>
    </row>
    <row r="13" spans="3:18" x14ac:dyDescent="0.3">
      <c r="C13" s="19">
        <f>CHOOSE(Enlaces!$G$1,'TAM Aceite de Oliva'!B13,'TAM Aceite Virgen'!B13,'TAM Aceite Virgen Extra'!B13)</f>
        <v>2.5</v>
      </c>
      <c r="D13" s="17">
        <f>CHOOSE(Enlaces!$G$1,'TAM Aceite de Oliva'!C13,'TAM Aceite Virgen'!C13,'TAM Aceite Virgen Extra'!C13)</f>
        <v>2.6</v>
      </c>
      <c r="F13" s="42" t="str">
        <f t="shared" si="0"/>
        <v>&gt;=2,5  - &lt; 2,6</v>
      </c>
      <c r="G13" s="44">
        <f>CHOOSE(Enlaces!$G$1,'TAM Aceite de Oliva'!E13,'TAM Aceite Virgen'!E13,'TAM Aceite Virgen Extra'!E13)</f>
        <v>0.12000000000000001</v>
      </c>
      <c r="H13" s="44">
        <f>CHOOSE(Enlaces!$G$1,'TAM Aceite de Oliva'!F13,'TAM Aceite Virgen'!F13,'TAM Aceite Virgen Extra'!F13)</f>
        <v>0.28000000000000003</v>
      </c>
      <c r="I13" s="44">
        <f>CHOOSE(Enlaces!$G$1,'TAM Aceite de Oliva'!G13,'TAM Aceite Virgen'!G13,'TAM Aceite Virgen Extra'!G13)</f>
        <v>0.09</v>
      </c>
      <c r="J13" s="44">
        <f>CHOOSE(Enlaces!$G$1,'TAM Aceite de Oliva'!H13,'TAM Aceite Virgen'!H13,'TAM Aceite Virgen Extra'!H13)</f>
        <v>7.0000000000000007E-2</v>
      </c>
      <c r="K13" s="44">
        <f>CHOOSE(Enlaces!$G$1,'TAM Aceite de Oliva'!I13,'TAM Aceite Virgen'!I13,'TAM Aceite Virgen Extra'!I13)</f>
        <v>0.68</v>
      </c>
      <c r="L13" s="44">
        <f>CHOOSE(Enlaces!$G$1,'TAM Aceite de Oliva'!J13,'TAM Aceite Virgen'!J13,'TAM Aceite Virgen Extra'!J13)</f>
        <v>0.43</v>
      </c>
      <c r="M13" s="44">
        <f>CHOOSE(Enlaces!$G$1,'TAM Aceite de Oliva'!K13,'TAM Aceite Virgen'!K13,'TAM Aceite Virgen Extra'!K13)</f>
        <v>0.2</v>
      </c>
      <c r="N13" s="44">
        <f>CHOOSE(Enlaces!$G$1,'TAM Aceite de Oliva'!L13,'TAM Aceite Virgen'!L13,'TAM Aceite Virgen Extra'!L13)</f>
        <v>0.31000000000000005</v>
      </c>
      <c r="O13" s="44">
        <f>CHOOSE(Enlaces!$G$1,'TAM Aceite de Oliva'!M13,'TAM Aceite Virgen'!M13,'TAM Aceite Virgen Extra'!M13)</f>
        <v>0.47</v>
      </c>
      <c r="P13" s="44">
        <f>CHOOSE(Enlaces!$G$1,'TAM Aceite de Oliva'!N13,'TAM Aceite Virgen'!N13,'TAM Aceite Virgen Extra'!N13)</f>
        <v>0.19</v>
      </c>
      <c r="Q13" s="44">
        <f>CHOOSE(Enlaces!$G$1,'TAM Aceite de Oliva'!O13,'TAM Aceite Virgen'!O13,'TAM Aceite Virgen Extra'!O13)</f>
        <v>7.0000000000000007E-2</v>
      </c>
      <c r="R13" s="44">
        <f>CHOOSE(Enlaces!$G$1,'TAM Aceite de Oliva'!P13,'TAM Aceite Virgen'!P13,'TAM Aceite Virgen Extra'!P13)</f>
        <v>0.03</v>
      </c>
    </row>
    <row r="14" spans="3:18" x14ac:dyDescent="0.3">
      <c r="C14" s="16">
        <f>CHOOSE(Enlaces!$G$1,'TAM Aceite de Oliva'!B14,'TAM Aceite Virgen'!B14,'TAM Aceite Virgen Extra'!B14)</f>
        <v>2.6</v>
      </c>
      <c r="D14" s="17">
        <f>CHOOSE(Enlaces!$G$1,'TAM Aceite de Oliva'!C14,'TAM Aceite Virgen'!C14,'TAM Aceite Virgen Extra'!C14)</f>
        <v>2.7</v>
      </c>
      <c r="F14" s="42" t="str">
        <f t="shared" si="0"/>
        <v>&gt;=2,6  - &lt; 2,7</v>
      </c>
      <c r="G14" s="44">
        <f>CHOOSE(Enlaces!$G$1,'TAM Aceite de Oliva'!E14,'TAM Aceite Virgen'!E14,'TAM Aceite Virgen Extra'!E14)</f>
        <v>0.35000000000000003</v>
      </c>
      <c r="H14" s="44">
        <f>CHOOSE(Enlaces!$G$1,'TAM Aceite de Oliva'!F14,'TAM Aceite Virgen'!F14,'TAM Aceite Virgen Extra'!F14)</f>
        <v>0.33</v>
      </c>
      <c r="I14" s="44">
        <f>CHOOSE(Enlaces!$G$1,'TAM Aceite de Oliva'!G14,'TAM Aceite Virgen'!G14,'TAM Aceite Virgen Extra'!G14)</f>
        <v>0.46</v>
      </c>
      <c r="J14" s="44">
        <f>CHOOSE(Enlaces!$G$1,'TAM Aceite de Oliva'!H14,'TAM Aceite Virgen'!H14,'TAM Aceite Virgen Extra'!H14)</f>
        <v>0.42</v>
      </c>
      <c r="K14" s="44">
        <f>CHOOSE(Enlaces!$G$1,'TAM Aceite de Oliva'!I14,'TAM Aceite Virgen'!I14,'TAM Aceite Virgen Extra'!I14)</f>
        <v>0.63</v>
      </c>
      <c r="L14" s="44">
        <f>CHOOSE(Enlaces!$G$1,'TAM Aceite de Oliva'!J14,'TAM Aceite Virgen'!J14,'TAM Aceite Virgen Extra'!J14)</f>
        <v>0.11000000000000001</v>
      </c>
      <c r="M14" s="44">
        <f>CHOOSE(Enlaces!$G$1,'TAM Aceite de Oliva'!K14,'TAM Aceite Virgen'!K14,'TAM Aceite Virgen Extra'!K14)</f>
        <v>0.48</v>
      </c>
      <c r="N14" s="44">
        <f>CHOOSE(Enlaces!$G$1,'TAM Aceite de Oliva'!L14,'TAM Aceite Virgen'!L14,'TAM Aceite Virgen Extra'!L14)</f>
        <v>0.15</v>
      </c>
      <c r="O14" s="44">
        <f>CHOOSE(Enlaces!$G$1,'TAM Aceite de Oliva'!M14,'TAM Aceite Virgen'!M14,'TAM Aceite Virgen Extra'!M14)</f>
        <v>0.58000000000000007</v>
      </c>
      <c r="P14" s="44">
        <f>CHOOSE(Enlaces!$G$1,'TAM Aceite de Oliva'!N14,'TAM Aceite Virgen'!N14,'TAM Aceite Virgen Extra'!N14)</f>
        <v>0.3</v>
      </c>
      <c r="Q14" s="44">
        <f>CHOOSE(Enlaces!$G$1,'TAM Aceite de Oliva'!O14,'TAM Aceite Virgen'!O14,'TAM Aceite Virgen Extra'!O14)</f>
        <v>0.28000000000000003</v>
      </c>
      <c r="R14" s="44">
        <f>CHOOSE(Enlaces!$G$1,'TAM Aceite de Oliva'!P14,'TAM Aceite Virgen'!P14,'TAM Aceite Virgen Extra'!P14)</f>
        <v>0.4</v>
      </c>
    </row>
    <row r="15" spans="3:18" x14ac:dyDescent="0.3">
      <c r="C15" s="16">
        <f>CHOOSE(Enlaces!$G$1,'TAM Aceite de Oliva'!B15,'TAM Aceite Virgen'!B15,'TAM Aceite Virgen Extra'!B15)</f>
        <v>2.7</v>
      </c>
      <c r="D15" s="17">
        <f>CHOOSE(Enlaces!$G$1,'TAM Aceite de Oliva'!C15,'TAM Aceite Virgen'!C15,'TAM Aceite Virgen Extra'!C15)</f>
        <v>2.8000000000000003</v>
      </c>
      <c r="F15" s="42" t="str">
        <f t="shared" si="0"/>
        <v>&gt;=2,7  - &lt; 2,8</v>
      </c>
      <c r="G15" s="44">
        <f>CHOOSE(Enlaces!$G$1,'TAM Aceite de Oliva'!E15,'TAM Aceite Virgen'!E15,'TAM Aceite Virgen Extra'!E15)</f>
        <v>0.2</v>
      </c>
      <c r="H15" s="44">
        <f>CHOOSE(Enlaces!$G$1,'TAM Aceite de Oliva'!F15,'TAM Aceite Virgen'!F15,'TAM Aceite Virgen Extra'!F15)</f>
        <v>0.03</v>
      </c>
      <c r="I15" s="44">
        <f>CHOOSE(Enlaces!$G$1,'TAM Aceite de Oliva'!G15,'TAM Aceite Virgen'!G15,'TAM Aceite Virgen Extra'!G15)</f>
        <v>0.2</v>
      </c>
      <c r="J15" s="44">
        <f>CHOOSE(Enlaces!$G$1,'TAM Aceite de Oliva'!H15,'TAM Aceite Virgen'!H15,'TAM Aceite Virgen Extra'!H15)</f>
        <v>0</v>
      </c>
      <c r="K15" s="44">
        <f>CHOOSE(Enlaces!$G$1,'TAM Aceite de Oliva'!I15,'TAM Aceite Virgen'!I15,'TAM Aceite Virgen Extra'!I15)</f>
        <v>7.0000000000000007E-2</v>
      </c>
      <c r="L15" s="44">
        <f>CHOOSE(Enlaces!$G$1,'TAM Aceite de Oliva'!J15,'TAM Aceite Virgen'!J15,'TAM Aceite Virgen Extra'!J15)</f>
        <v>0.08</v>
      </c>
      <c r="M15" s="44">
        <f>CHOOSE(Enlaces!$G$1,'TAM Aceite de Oliva'!K15,'TAM Aceite Virgen'!K15,'TAM Aceite Virgen Extra'!K15)</f>
        <v>0.05</v>
      </c>
      <c r="N15" s="44">
        <f>CHOOSE(Enlaces!$G$1,'TAM Aceite de Oliva'!L15,'TAM Aceite Virgen'!L15,'TAM Aceite Virgen Extra'!L15)</f>
        <v>7.0000000000000007E-2</v>
      </c>
      <c r="O15" s="44">
        <f>CHOOSE(Enlaces!$G$1,'TAM Aceite de Oliva'!M15,'TAM Aceite Virgen'!M15,'TAM Aceite Virgen Extra'!M15)</f>
        <v>0.1</v>
      </c>
      <c r="P15" s="44">
        <f>CHOOSE(Enlaces!$G$1,'TAM Aceite de Oliva'!N15,'TAM Aceite Virgen'!N15,'TAM Aceite Virgen Extra'!N15)</f>
        <v>0.36000000000000004</v>
      </c>
      <c r="Q15" s="44">
        <f>CHOOSE(Enlaces!$G$1,'TAM Aceite de Oliva'!O15,'TAM Aceite Virgen'!O15,'TAM Aceite Virgen Extra'!O15)</f>
        <v>0.27</v>
      </c>
      <c r="R15" s="44">
        <f>CHOOSE(Enlaces!$G$1,'TAM Aceite de Oliva'!P15,'TAM Aceite Virgen'!P15,'TAM Aceite Virgen Extra'!P15)</f>
        <v>7.0000000000000007E-2</v>
      </c>
    </row>
    <row r="16" spans="3:18" x14ac:dyDescent="0.3">
      <c r="C16" s="16">
        <f>CHOOSE(Enlaces!$G$1,'TAM Aceite de Oliva'!B16,'TAM Aceite Virgen'!B16,'TAM Aceite Virgen Extra'!B16)</f>
        <v>2.8000000000000003</v>
      </c>
      <c r="D16" s="17">
        <f>CHOOSE(Enlaces!$G$1,'TAM Aceite de Oliva'!C16,'TAM Aceite Virgen'!C16,'TAM Aceite Virgen Extra'!C16)</f>
        <v>2.9000000000000004</v>
      </c>
      <c r="F16" s="42" t="str">
        <f t="shared" si="0"/>
        <v>&gt;=2,8  - &lt; 2,9</v>
      </c>
      <c r="G16" s="44">
        <f>CHOOSE(Enlaces!$G$1,'TAM Aceite de Oliva'!E16,'TAM Aceite Virgen'!E16,'TAM Aceite Virgen Extra'!E16)</f>
        <v>0.21000000000000002</v>
      </c>
      <c r="H16" s="44">
        <f>CHOOSE(Enlaces!$G$1,'TAM Aceite de Oliva'!F16,'TAM Aceite Virgen'!F16,'TAM Aceite Virgen Extra'!F16)</f>
        <v>0.04</v>
      </c>
      <c r="I16" s="44">
        <f>CHOOSE(Enlaces!$G$1,'TAM Aceite de Oliva'!G16,'TAM Aceite Virgen'!G16,'TAM Aceite Virgen Extra'!G16)</f>
        <v>0.24</v>
      </c>
      <c r="J16" s="44">
        <f>CHOOSE(Enlaces!$G$1,'TAM Aceite de Oliva'!H16,'TAM Aceite Virgen'!H16,'TAM Aceite Virgen Extra'!H16)</f>
        <v>0.23</v>
      </c>
      <c r="K16" s="44">
        <f>CHOOSE(Enlaces!$G$1,'TAM Aceite de Oliva'!I16,'TAM Aceite Virgen'!I16,'TAM Aceite Virgen Extra'!I16)</f>
        <v>0.28000000000000003</v>
      </c>
      <c r="L16" s="44">
        <f>CHOOSE(Enlaces!$G$1,'TAM Aceite de Oliva'!J16,'TAM Aceite Virgen'!J16,'TAM Aceite Virgen Extra'!J16)</f>
        <v>0.44999999999999996</v>
      </c>
      <c r="M16" s="44">
        <f>CHOOSE(Enlaces!$G$1,'TAM Aceite de Oliva'!K16,'TAM Aceite Virgen'!K16,'TAM Aceite Virgen Extra'!K16)</f>
        <v>0.14000000000000001</v>
      </c>
      <c r="N16" s="44">
        <f>CHOOSE(Enlaces!$G$1,'TAM Aceite de Oliva'!L16,'TAM Aceite Virgen'!L16,'TAM Aceite Virgen Extra'!L16)</f>
        <v>0</v>
      </c>
      <c r="O16" s="44">
        <f>CHOOSE(Enlaces!$G$1,'TAM Aceite de Oliva'!M16,'TAM Aceite Virgen'!M16,'TAM Aceite Virgen Extra'!M16)</f>
        <v>0.35</v>
      </c>
      <c r="P16" s="44">
        <f>CHOOSE(Enlaces!$G$1,'TAM Aceite de Oliva'!N16,'TAM Aceite Virgen'!N16,'TAM Aceite Virgen Extra'!N16)</f>
        <v>0.05</v>
      </c>
      <c r="Q16" s="44">
        <f>CHOOSE(Enlaces!$G$1,'TAM Aceite de Oliva'!O16,'TAM Aceite Virgen'!O16,'TAM Aceite Virgen Extra'!O16)</f>
        <v>0</v>
      </c>
      <c r="R16" s="44">
        <f>CHOOSE(Enlaces!$G$1,'TAM Aceite de Oliva'!P16,'TAM Aceite Virgen'!P16,'TAM Aceite Virgen Extra'!P16)</f>
        <v>0.04</v>
      </c>
    </row>
    <row r="17" spans="3:18" x14ac:dyDescent="0.3">
      <c r="C17" s="16">
        <f>CHOOSE(Enlaces!$G$1,'TAM Aceite de Oliva'!B17,'TAM Aceite Virgen'!B17,'TAM Aceite Virgen Extra'!B17)</f>
        <v>2.9000000000000004</v>
      </c>
      <c r="D17" s="17">
        <f>CHOOSE(Enlaces!$G$1,'TAM Aceite de Oliva'!C17,'TAM Aceite Virgen'!C17,'TAM Aceite Virgen Extra'!C17)</f>
        <v>3.0000000000000004</v>
      </c>
      <c r="F17" s="42" t="str">
        <f t="shared" si="0"/>
        <v>&gt;=2,9  - &lt; 3</v>
      </c>
      <c r="G17" s="44">
        <f>CHOOSE(Enlaces!$G$1,'TAM Aceite de Oliva'!E17,'TAM Aceite Virgen'!E17,'TAM Aceite Virgen Extra'!E17)</f>
        <v>0.49</v>
      </c>
      <c r="H17" s="44">
        <f>CHOOSE(Enlaces!$G$1,'TAM Aceite de Oliva'!F17,'TAM Aceite Virgen'!F17,'TAM Aceite Virgen Extra'!F17)</f>
        <v>0.15000000000000002</v>
      </c>
      <c r="I17" s="44">
        <f>CHOOSE(Enlaces!$G$1,'TAM Aceite de Oliva'!G17,'TAM Aceite Virgen'!G17,'TAM Aceite Virgen Extra'!G17)</f>
        <v>0.03</v>
      </c>
      <c r="J17" s="44">
        <f>CHOOSE(Enlaces!$G$1,'TAM Aceite de Oliva'!H17,'TAM Aceite Virgen'!H17,'TAM Aceite Virgen Extra'!H17)</f>
        <v>0</v>
      </c>
      <c r="K17" s="44">
        <f>CHOOSE(Enlaces!$G$1,'TAM Aceite de Oliva'!I17,'TAM Aceite Virgen'!I17,'TAM Aceite Virgen Extra'!I17)</f>
        <v>7.0000000000000007E-2</v>
      </c>
      <c r="L17" s="44">
        <f>CHOOSE(Enlaces!$G$1,'TAM Aceite de Oliva'!J17,'TAM Aceite Virgen'!J17,'TAM Aceite Virgen Extra'!J17)</f>
        <v>0.24</v>
      </c>
      <c r="M17" s="44">
        <f>CHOOSE(Enlaces!$G$1,'TAM Aceite de Oliva'!K17,'TAM Aceite Virgen'!K17,'TAM Aceite Virgen Extra'!K17)</f>
        <v>0.16</v>
      </c>
      <c r="N17" s="44">
        <f>CHOOSE(Enlaces!$G$1,'TAM Aceite de Oliva'!L17,'TAM Aceite Virgen'!L17,'TAM Aceite Virgen Extra'!L17)</f>
        <v>0.34</v>
      </c>
      <c r="O17" s="44">
        <f>CHOOSE(Enlaces!$G$1,'TAM Aceite de Oliva'!M17,'TAM Aceite Virgen'!M17,'TAM Aceite Virgen Extra'!M17)</f>
        <v>0.55000000000000004</v>
      </c>
      <c r="P17" s="44">
        <f>CHOOSE(Enlaces!$G$1,'TAM Aceite de Oliva'!N17,'TAM Aceite Virgen'!N17,'TAM Aceite Virgen Extra'!N17)</f>
        <v>9.0000000000000011E-2</v>
      </c>
      <c r="Q17" s="44">
        <f>CHOOSE(Enlaces!$G$1,'TAM Aceite de Oliva'!O17,'TAM Aceite Virgen'!O17,'TAM Aceite Virgen Extra'!O17)</f>
        <v>0.28000000000000003</v>
      </c>
      <c r="R17" s="44">
        <f>CHOOSE(Enlaces!$G$1,'TAM Aceite de Oliva'!P17,'TAM Aceite Virgen'!P17,'TAM Aceite Virgen Extra'!P17)</f>
        <v>4.07</v>
      </c>
    </row>
    <row r="18" spans="3:18" x14ac:dyDescent="0.3">
      <c r="C18" s="16">
        <f>CHOOSE(Enlaces!$G$1,'TAM Aceite de Oliva'!B18,'TAM Aceite Virgen'!B18,'TAM Aceite Virgen Extra'!B18)</f>
        <v>3.0000000000000004</v>
      </c>
      <c r="D18" s="17">
        <f>CHOOSE(Enlaces!$G$1,'TAM Aceite de Oliva'!C18,'TAM Aceite Virgen'!C18,'TAM Aceite Virgen Extra'!C18)</f>
        <v>3.1000000000000005</v>
      </c>
      <c r="F18" s="42" t="str">
        <f t="shared" si="0"/>
        <v>&gt;=3  - &lt; 3,1</v>
      </c>
      <c r="G18" s="44">
        <f>CHOOSE(Enlaces!$G$1,'TAM Aceite de Oliva'!E18,'TAM Aceite Virgen'!E18,'TAM Aceite Virgen Extra'!E18)</f>
        <v>0.17</v>
      </c>
      <c r="H18" s="44">
        <f>CHOOSE(Enlaces!$G$1,'TAM Aceite de Oliva'!F18,'TAM Aceite Virgen'!F18,'TAM Aceite Virgen Extra'!F18)</f>
        <v>0.51</v>
      </c>
      <c r="I18" s="44">
        <f>CHOOSE(Enlaces!$G$1,'TAM Aceite de Oliva'!G18,'TAM Aceite Virgen'!G18,'TAM Aceite Virgen Extra'!G18)</f>
        <v>0.27999999999999997</v>
      </c>
      <c r="J18" s="44">
        <f>CHOOSE(Enlaces!$G$1,'TAM Aceite de Oliva'!H18,'TAM Aceite Virgen'!H18,'TAM Aceite Virgen Extra'!H18)</f>
        <v>0.22</v>
      </c>
      <c r="K18" s="44">
        <f>CHOOSE(Enlaces!$G$1,'TAM Aceite de Oliva'!I18,'TAM Aceite Virgen'!I18,'TAM Aceite Virgen Extra'!I18)</f>
        <v>0.1</v>
      </c>
      <c r="L18" s="44">
        <f>CHOOSE(Enlaces!$G$1,'TAM Aceite de Oliva'!J18,'TAM Aceite Virgen'!J18,'TAM Aceite Virgen Extra'!J18)</f>
        <v>0.32</v>
      </c>
      <c r="M18" s="44">
        <f>CHOOSE(Enlaces!$G$1,'TAM Aceite de Oliva'!K18,'TAM Aceite Virgen'!K18,'TAM Aceite Virgen Extra'!K18)</f>
        <v>0.3</v>
      </c>
      <c r="N18" s="44">
        <f>CHOOSE(Enlaces!$G$1,'TAM Aceite de Oliva'!L18,'TAM Aceite Virgen'!L18,'TAM Aceite Virgen Extra'!L18)</f>
        <v>7.82</v>
      </c>
      <c r="O18" s="44">
        <f>CHOOSE(Enlaces!$G$1,'TAM Aceite de Oliva'!M18,'TAM Aceite Virgen'!M18,'TAM Aceite Virgen Extra'!M18)</f>
        <v>0.33</v>
      </c>
      <c r="P18" s="44">
        <f>CHOOSE(Enlaces!$G$1,'TAM Aceite de Oliva'!N18,'TAM Aceite Virgen'!N18,'TAM Aceite Virgen Extra'!N18)</f>
        <v>0.13</v>
      </c>
      <c r="Q18" s="44">
        <f>CHOOSE(Enlaces!$G$1,'TAM Aceite de Oliva'!O18,'TAM Aceite Virgen'!O18,'TAM Aceite Virgen Extra'!O18)</f>
        <v>0.23</v>
      </c>
      <c r="R18" s="44">
        <f>CHOOSE(Enlaces!$G$1,'TAM Aceite de Oliva'!P18,'TAM Aceite Virgen'!P18,'TAM Aceite Virgen Extra'!P18)</f>
        <v>0.44</v>
      </c>
    </row>
    <row r="19" spans="3:18" x14ac:dyDescent="0.3">
      <c r="C19" s="16">
        <f>CHOOSE(Enlaces!$G$1,'TAM Aceite de Oliva'!B19,'TAM Aceite Virgen'!B19,'TAM Aceite Virgen Extra'!B19)</f>
        <v>3.1000000000000005</v>
      </c>
      <c r="D19" s="17">
        <f>CHOOSE(Enlaces!$G$1,'TAM Aceite de Oliva'!C19,'TAM Aceite Virgen'!C19,'TAM Aceite Virgen Extra'!C19)</f>
        <v>3.2000000000000006</v>
      </c>
      <c r="F19" s="42" t="str">
        <f t="shared" si="0"/>
        <v>&gt;=3,1  - &lt; 3,2</v>
      </c>
      <c r="G19" s="44">
        <f>CHOOSE(Enlaces!$G$1,'TAM Aceite de Oliva'!E19,'TAM Aceite Virgen'!E19,'TAM Aceite Virgen Extra'!E19)</f>
        <v>0.29000000000000004</v>
      </c>
      <c r="H19" s="44">
        <f>CHOOSE(Enlaces!$G$1,'TAM Aceite de Oliva'!F19,'TAM Aceite Virgen'!F19,'TAM Aceite Virgen Extra'!F19)</f>
        <v>0.06</v>
      </c>
      <c r="I19" s="44">
        <f>CHOOSE(Enlaces!$G$1,'TAM Aceite de Oliva'!G19,'TAM Aceite Virgen'!G19,'TAM Aceite Virgen Extra'!G19)</f>
        <v>0.21</v>
      </c>
      <c r="J19" s="44">
        <f>CHOOSE(Enlaces!$G$1,'TAM Aceite de Oliva'!H19,'TAM Aceite Virgen'!H19,'TAM Aceite Virgen Extra'!H19)</f>
        <v>0.2</v>
      </c>
      <c r="K19" s="44">
        <f>CHOOSE(Enlaces!$G$1,'TAM Aceite de Oliva'!I19,'TAM Aceite Virgen'!I19,'TAM Aceite Virgen Extra'!I19)</f>
        <v>0</v>
      </c>
      <c r="L19" s="44">
        <f>CHOOSE(Enlaces!$G$1,'TAM Aceite de Oliva'!J19,'TAM Aceite Virgen'!J19,'TAM Aceite Virgen Extra'!J19)</f>
        <v>0.52</v>
      </c>
      <c r="M19" s="44">
        <f>CHOOSE(Enlaces!$G$1,'TAM Aceite de Oliva'!K19,'TAM Aceite Virgen'!K19,'TAM Aceite Virgen Extra'!K19)</f>
        <v>0</v>
      </c>
      <c r="N19" s="44">
        <f>CHOOSE(Enlaces!$G$1,'TAM Aceite de Oliva'!L19,'TAM Aceite Virgen'!L19,'TAM Aceite Virgen Extra'!L19)</f>
        <v>7.0000000000000007E-2</v>
      </c>
      <c r="O19" s="44">
        <f>CHOOSE(Enlaces!$G$1,'TAM Aceite de Oliva'!M19,'TAM Aceite Virgen'!M19,'TAM Aceite Virgen Extra'!M19)</f>
        <v>0</v>
      </c>
      <c r="P19" s="44">
        <f>CHOOSE(Enlaces!$G$1,'TAM Aceite de Oliva'!N19,'TAM Aceite Virgen'!N19,'TAM Aceite Virgen Extra'!N19)</f>
        <v>0.08</v>
      </c>
      <c r="Q19" s="44">
        <f>CHOOSE(Enlaces!$G$1,'TAM Aceite de Oliva'!O19,'TAM Aceite Virgen'!O19,'TAM Aceite Virgen Extra'!O19)</f>
        <v>1.85</v>
      </c>
      <c r="R19" s="44">
        <f>CHOOSE(Enlaces!$G$1,'TAM Aceite de Oliva'!P19,'TAM Aceite Virgen'!P19,'TAM Aceite Virgen Extra'!P19)</f>
        <v>2.16</v>
      </c>
    </row>
    <row r="20" spans="3:18" x14ac:dyDescent="0.3">
      <c r="C20" s="16">
        <f>CHOOSE(Enlaces!$G$1,'TAM Aceite de Oliva'!B20,'TAM Aceite Virgen'!B20,'TAM Aceite Virgen Extra'!B20)</f>
        <v>3.2000000000000006</v>
      </c>
      <c r="D20" s="17">
        <f>CHOOSE(Enlaces!$G$1,'TAM Aceite de Oliva'!C20,'TAM Aceite Virgen'!C20,'TAM Aceite Virgen Extra'!C20)</f>
        <v>3.3000000000000007</v>
      </c>
      <c r="F20" s="42" t="str">
        <f t="shared" si="0"/>
        <v>&gt;=3,2  - &lt; 3,3</v>
      </c>
      <c r="G20" s="44">
        <f>CHOOSE(Enlaces!$G$1,'TAM Aceite de Oliva'!E20,'TAM Aceite Virgen'!E20,'TAM Aceite Virgen Extra'!E20)</f>
        <v>0.71</v>
      </c>
      <c r="H20" s="44">
        <f>CHOOSE(Enlaces!$G$1,'TAM Aceite de Oliva'!F20,'TAM Aceite Virgen'!F20,'TAM Aceite Virgen Extra'!F20)</f>
        <v>0.49</v>
      </c>
      <c r="I20" s="44">
        <f>CHOOSE(Enlaces!$G$1,'TAM Aceite de Oliva'!G20,'TAM Aceite Virgen'!G20,'TAM Aceite Virgen Extra'!G20)</f>
        <v>0.11</v>
      </c>
      <c r="J20" s="44">
        <f>CHOOSE(Enlaces!$G$1,'TAM Aceite de Oliva'!H20,'TAM Aceite Virgen'!H20,'TAM Aceite Virgen Extra'!H20)</f>
        <v>0.11</v>
      </c>
      <c r="K20" s="44">
        <f>CHOOSE(Enlaces!$G$1,'TAM Aceite de Oliva'!I20,'TAM Aceite Virgen'!I20,'TAM Aceite Virgen Extra'!I20)</f>
        <v>0.73</v>
      </c>
      <c r="L20" s="44">
        <f>CHOOSE(Enlaces!$G$1,'TAM Aceite de Oliva'!J20,'TAM Aceite Virgen'!J20,'TAM Aceite Virgen Extra'!J20)</f>
        <v>0.75</v>
      </c>
      <c r="M20" s="44">
        <f>CHOOSE(Enlaces!$G$1,'TAM Aceite de Oliva'!K20,'TAM Aceite Virgen'!K20,'TAM Aceite Virgen Extra'!K20)</f>
        <v>0.28000000000000003</v>
      </c>
      <c r="N20" s="44">
        <f>CHOOSE(Enlaces!$G$1,'TAM Aceite de Oliva'!L20,'TAM Aceite Virgen'!L20,'TAM Aceite Virgen Extra'!L20)</f>
        <v>0.42</v>
      </c>
      <c r="O20" s="44">
        <f>CHOOSE(Enlaces!$G$1,'TAM Aceite de Oliva'!M20,'TAM Aceite Virgen'!M20,'TAM Aceite Virgen Extra'!M20)</f>
        <v>0.49</v>
      </c>
      <c r="P20" s="44">
        <f>CHOOSE(Enlaces!$G$1,'TAM Aceite de Oliva'!N20,'TAM Aceite Virgen'!N20,'TAM Aceite Virgen Extra'!N20)</f>
        <v>0.19</v>
      </c>
      <c r="Q20" s="44">
        <f>CHOOSE(Enlaces!$G$1,'TAM Aceite de Oliva'!O20,'TAM Aceite Virgen'!O20,'TAM Aceite Virgen Extra'!O20)</f>
        <v>0.44999999999999996</v>
      </c>
      <c r="R20" s="44">
        <f>CHOOSE(Enlaces!$G$1,'TAM Aceite de Oliva'!P20,'TAM Aceite Virgen'!P20,'TAM Aceite Virgen Extra'!P20)</f>
        <v>1.3399999999999999</v>
      </c>
    </row>
    <row r="21" spans="3:18" x14ac:dyDescent="0.3">
      <c r="C21" s="16">
        <f>CHOOSE(Enlaces!$G$1,'TAM Aceite de Oliva'!B21,'TAM Aceite Virgen'!B21,'TAM Aceite Virgen Extra'!B21)</f>
        <v>3.3000000000000007</v>
      </c>
      <c r="D21" s="17">
        <f>CHOOSE(Enlaces!$G$1,'TAM Aceite de Oliva'!C21,'TAM Aceite Virgen'!C21,'TAM Aceite Virgen Extra'!C21)</f>
        <v>3.4000000000000008</v>
      </c>
      <c r="F21" s="42" t="str">
        <f t="shared" si="0"/>
        <v>&gt;=3,3  - &lt; 3,4</v>
      </c>
      <c r="G21" s="44">
        <f>CHOOSE(Enlaces!$G$1,'TAM Aceite de Oliva'!E21,'TAM Aceite Virgen'!E21,'TAM Aceite Virgen Extra'!E21)</f>
        <v>2.66</v>
      </c>
      <c r="H21" s="44">
        <f>CHOOSE(Enlaces!$G$1,'TAM Aceite de Oliva'!F21,'TAM Aceite Virgen'!F21,'TAM Aceite Virgen Extra'!F21)</f>
        <v>1.85</v>
      </c>
      <c r="I21" s="44">
        <f>CHOOSE(Enlaces!$G$1,'TAM Aceite de Oliva'!G21,'TAM Aceite Virgen'!G21,'TAM Aceite Virgen Extra'!G21)</f>
        <v>1.32</v>
      </c>
      <c r="J21" s="44">
        <f>CHOOSE(Enlaces!$G$1,'TAM Aceite de Oliva'!H21,'TAM Aceite Virgen'!H21,'TAM Aceite Virgen Extra'!H21)</f>
        <v>2.02</v>
      </c>
      <c r="K21" s="44">
        <f>CHOOSE(Enlaces!$G$1,'TAM Aceite de Oliva'!I21,'TAM Aceite Virgen'!I21,'TAM Aceite Virgen Extra'!I21)</f>
        <v>1.42</v>
      </c>
      <c r="L21" s="44">
        <f>CHOOSE(Enlaces!$G$1,'TAM Aceite de Oliva'!J21,'TAM Aceite Virgen'!J21,'TAM Aceite Virgen Extra'!J21)</f>
        <v>1.76</v>
      </c>
      <c r="M21" s="44">
        <f>CHOOSE(Enlaces!$G$1,'TAM Aceite de Oliva'!K21,'TAM Aceite Virgen'!K21,'TAM Aceite Virgen Extra'!K21)</f>
        <v>1.74</v>
      </c>
      <c r="N21" s="44">
        <f>CHOOSE(Enlaces!$G$1,'TAM Aceite de Oliva'!L21,'TAM Aceite Virgen'!L21,'TAM Aceite Virgen Extra'!L21)</f>
        <v>1.88</v>
      </c>
      <c r="O21" s="44">
        <f>CHOOSE(Enlaces!$G$1,'TAM Aceite de Oliva'!M21,'TAM Aceite Virgen'!M21,'TAM Aceite Virgen Extra'!M21)</f>
        <v>1.88</v>
      </c>
      <c r="P21" s="44">
        <f>CHOOSE(Enlaces!$G$1,'TAM Aceite de Oliva'!N21,'TAM Aceite Virgen'!N21,'TAM Aceite Virgen Extra'!N21)</f>
        <v>2.21</v>
      </c>
      <c r="Q21" s="44">
        <f>CHOOSE(Enlaces!$G$1,'TAM Aceite de Oliva'!O21,'TAM Aceite Virgen'!O21,'TAM Aceite Virgen Extra'!O21)</f>
        <v>2.09</v>
      </c>
      <c r="R21" s="44">
        <f>CHOOSE(Enlaces!$G$1,'TAM Aceite de Oliva'!P21,'TAM Aceite Virgen'!P21,'TAM Aceite Virgen Extra'!P21)</f>
        <v>7.5600000000000005</v>
      </c>
    </row>
    <row r="22" spans="3:18" x14ac:dyDescent="0.3">
      <c r="C22" s="16">
        <f>CHOOSE(Enlaces!$G$1,'TAM Aceite de Oliva'!B22,'TAM Aceite Virgen'!B22,'TAM Aceite Virgen Extra'!B22)</f>
        <v>3.4000000000000008</v>
      </c>
      <c r="D22" s="17">
        <f>CHOOSE(Enlaces!$G$1,'TAM Aceite de Oliva'!C22,'TAM Aceite Virgen'!C22,'TAM Aceite Virgen Extra'!C22)</f>
        <v>3.5000000000000009</v>
      </c>
      <c r="F22" s="42" t="str">
        <f t="shared" si="0"/>
        <v>&gt;=3,4  - &lt; 3,5</v>
      </c>
      <c r="G22" s="44">
        <f>CHOOSE(Enlaces!$G$1,'TAM Aceite de Oliva'!E22,'TAM Aceite Virgen'!E22,'TAM Aceite Virgen Extra'!E22)</f>
        <v>0.94</v>
      </c>
      <c r="H22" s="44">
        <f>CHOOSE(Enlaces!$G$1,'TAM Aceite de Oliva'!F22,'TAM Aceite Virgen'!F22,'TAM Aceite Virgen Extra'!F22)</f>
        <v>0.78</v>
      </c>
      <c r="I22" s="44">
        <f>CHOOSE(Enlaces!$G$1,'TAM Aceite de Oliva'!G22,'TAM Aceite Virgen'!G22,'TAM Aceite Virgen Extra'!G22)</f>
        <v>0.26</v>
      </c>
      <c r="J22" s="44">
        <f>CHOOSE(Enlaces!$G$1,'TAM Aceite de Oliva'!H22,'TAM Aceite Virgen'!H22,'TAM Aceite Virgen Extra'!H22)</f>
        <v>0.2</v>
      </c>
      <c r="K22" s="44">
        <f>CHOOSE(Enlaces!$G$1,'TAM Aceite de Oliva'!I22,'TAM Aceite Virgen'!I22,'TAM Aceite Virgen Extra'!I22)</f>
        <v>0.57000000000000006</v>
      </c>
      <c r="L22" s="44">
        <f>CHOOSE(Enlaces!$G$1,'TAM Aceite de Oliva'!J22,'TAM Aceite Virgen'!J22,'TAM Aceite Virgen Extra'!J22)</f>
        <v>0.03</v>
      </c>
      <c r="M22" s="44">
        <f>CHOOSE(Enlaces!$G$1,'TAM Aceite de Oliva'!K22,'TAM Aceite Virgen'!K22,'TAM Aceite Virgen Extra'!K22)</f>
        <v>0.39</v>
      </c>
      <c r="N22" s="44">
        <f>CHOOSE(Enlaces!$G$1,'TAM Aceite de Oliva'!L22,'TAM Aceite Virgen'!L22,'TAM Aceite Virgen Extra'!L22)</f>
        <v>0.73</v>
      </c>
      <c r="O22" s="44">
        <f>CHOOSE(Enlaces!$G$1,'TAM Aceite de Oliva'!M22,'TAM Aceite Virgen'!M22,'TAM Aceite Virgen Extra'!M22)</f>
        <v>0.54</v>
      </c>
      <c r="P22" s="44">
        <f>CHOOSE(Enlaces!$G$1,'TAM Aceite de Oliva'!N22,'TAM Aceite Virgen'!N22,'TAM Aceite Virgen Extra'!N22)</f>
        <v>0.82000000000000006</v>
      </c>
      <c r="Q22" s="44">
        <f>CHOOSE(Enlaces!$G$1,'TAM Aceite de Oliva'!O22,'TAM Aceite Virgen'!O22,'TAM Aceite Virgen Extra'!O22)</f>
        <v>0.79</v>
      </c>
      <c r="R22" s="44">
        <f>CHOOSE(Enlaces!$G$1,'TAM Aceite de Oliva'!P22,'TAM Aceite Virgen'!P22,'TAM Aceite Virgen Extra'!P22)</f>
        <v>11.91</v>
      </c>
    </row>
    <row r="23" spans="3:18" x14ac:dyDescent="0.3">
      <c r="C23" s="16">
        <f>CHOOSE(Enlaces!$G$1,'TAM Aceite de Oliva'!B23,'TAM Aceite Virgen'!B23,'TAM Aceite Virgen Extra'!B23)</f>
        <v>3.5000000000000009</v>
      </c>
      <c r="D23" s="17">
        <f>CHOOSE(Enlaces!$G$1,'TAM Aceite de Oliva'!C23,'TAM Aceite Virgen'!C23,'TAM Aceite Virgen Extra'!C23)</f>
        <v>3.600000000000001</v>
      </c>
      <c r="F23" s="42" t="str">
        <f t="shared" si="0"/>
        <v>&gt;=3,5  - &lt; 3,6</v>
      </c>
      <c r="G23" s="44">
        <f>CHOOSE(Enlaces!$G$1,'TAM Aceite de Oliva'!E23,'TAM Aceite Virgen'!E23,'TAM Aceite Virgen Extra'!E23)</f>
        <v>3.22</v>
      </c>
      <c r="H23" s="44">
        <f>CHOOSE(Enlaces!$G$1,'TAM Aceite de Oliva'!F23,'TAM Aceite Virgen'!F23,'TAM Aceite Virgen Extra'!F23)</f>
        <v>5.03</v>
      </c>
      <c r="I23" s="44">
        <f>CHOOSE(Enlaces!$G$1,'TAM Aceite de Oliva'!G23,'TAM Aceite Virgen'!G23,'TAM Aceite Virgen Extra'!G23)</f>
        <v>2.36</v>
      </c>
      <c r="J23" s="44">
        <f>CHOOSE(Enlaces!$G$1,'TAM Aceite de Oliva'!H23,'TAM Aceite Virgen'!H23,'TAM Aceite Virgen Extra'!H23)</f>
        <v>2.0499999999999998</v>
      </c>
      <c r="K23" s="44">
        <f>CHOOSE(Enlaces!$G$1,'TAM Aceite de Oliva'!I23,'TAM Aceite Virgen'!I23,'TAM Aceite Virgen Extra'!I23)</f>
        <v>1.8699999999999999</v>
      </c>
      <c r="L23" s="44">
        <f>CHOOSE(Enlaces!$G$1,'TAM Aceite de Oliva'!J23,'TAM Aceite Virgen'!J23,'TAM Aceite Virgen Extra'!J23)</f>
        <v>2.62</v>
      </c>
      <c r="M23" s="44">
        <f>CHOOSE(Enlaces!$G$1,'TAM Aceite de Oliva'!K23,'TAM Aceite Virgen'!K23,'TAM Aceite Virgen Extra'!K23)</f>
        <v>1.1300000000000001</v>
      </c>
      <c r="N23" s="44">
        <f>CHOOSE(Enlaces!$G$1,'TAM Aceite de Oliva'!L23,'TAM Aceite Virgen'!L23,'TAM Aceite Virgen Extra'!L23)</f>
        <v>2.21</v>
      </c>
      <c r="O23" s="44">
        <f>CHOOSE(Enlaces!$G$1,'TAM Aceite de Oliva'!M23,'TAM Aceite Virgen'!M23,'TAM Aceite Virgen Extra'!M23)</f>
        <v>4.28</v>
      </c>
      <c r="P23" s="44">
        <f>CHOOSE(Enlaces!$G$1,'TAM Aceite de Oliva'!N23,'TAM Aceite Virgen'!N23,'TAM Aceite Virgen Extra'!N23)</f>
        <v>4</v>
      </c>
      <c r="Q23" s="44">
        <f>CHOOSE(Enlaces!$G$1,'TAM Aceite de Oliva'!O23,'TAM Aceite Virgen'!O23,'TAM Aceite Virgen Extra'!O23)</f>
        <v>17.32</v>
      </c>
      <c r="R23" s="44">
        <f>CHOOSE(Enlaces!$G$1,'TAM Aceite de Oliva'!P23,'TAM Aceite Virgen'!P23,'TAM Aceite Virgen Extra'!P23)</f>
        <v>14.73</v>
      </c>
    </row>
    <row r="24" spans="3:18" x14ac:dyDescent="0.3">
      <c r="C24" s="16">
        <f>CHOOSE(Enlaces!$G$1,'TAM Aceite de Oliva'!B24,'TAM Aceite Virgen'!B24,'TAM Aceite Virgen Extra'!B24)</f>
        <v>3.600000000000001</v>
      </c>
      <c r="D24" s="17">
        <f>CHOOSE(Enlaces!$G$1,'TAM Aceite de Oliva'!C24,'TAM Aceite Virgen'!C24,'TAM Aceite Virgen Extra'!C24)</f>
        <v>3.7000000000000011</v>
      </c>
      <c r="F24" s="42" t="str">
        <f t="shared" si="0"/>
        <v>&gt;=3,6  - &lt; 3,7</v>
      </c>
      <c r="G24" s="44">
        <f>CHOOSE(Enlaces!$G$1,'TAM Aceite de Oliva'!E24,'TAM Aceite Virgen'!E24,'TAM Aceite Virgen Extra'!E24)</f>
        <v>3.1500000000000004</v>
      </c>
      <c r="H24" s="44">
        <f>CHOOSE(Enlaces!$G$1,'TAM Aceite de Oliva'!F24,'TAM Aceite Virgen'!F24,'TAM Aceite Virgen Extra'!F24)</f>
        <v>0.66999999999999993</v>
      </c>
      <c r="I24" s="44">
        <f>CHOOSE(Enlaces!$G$1,'TAM Aceite de Oliva'!G24,'TAM Aceite Virgen'!G24,'TAM Aceite Virgen Extra'!G24)</f>
        <v>0.96</v>
      </c>
      <c r="J24" s="44">
        <f>CHOOSE(Enlaces!$G$1,'TAM Aceite de Oliva'!H24,'TAM Aceite Virgen'!H24,'TAM Aceite Virgen Extra'!H24)</f>
        <v>0.33</v>
      </c>
      <c r="K24" s="44">
        <f>CHOOSE(Enlaces!$G$1,'TAM Aceite de Oliva'!I24,'TAM Aceite Virgen'!I24,'TAM Aceite Virgen Extra'!I24)</f>
        <v>0.48000000000000004</v>
      </c>
      <c r="L24" s="44">
        <f>CHOOSE(Enlaces!$G$1,'TAM Aceite de Oliva'!J24,'TAM Aceite Virgen'!J24,'TAM Aceite Virgen Extra'!J24)</f>
        <v>0.87999999999999989</v>
      </c>
      <c r="M24" s="44">
        <f>CHOOSE(Enlaces!$G$1,'TAM Aceite de Oliva'!K24,'TAM Aceite Virgen'!K24,'TAM Aceite Virgen Extra'!K24)</f>
        <v>1.36</v>
      </c>
      <c r="N24" s="44">
        <f>CHOOSE(Enlaces!$G$1,'TAM Aceite de Oliva'!L24,'TAM Aceite Virgen'!L24,'TAM Aceite Virgen Extra'!L24)</f>
        <v>3.48</v>
      </c>
      <c r="O24" s="44">
        <f>CHOOSE(Enlaces!$G$1,'TAM Aceite de Oliva'!M24,'TAM Aceite Virgen'!M24,'TAM Aceite Virgen Extra'!M24)</f>
        <v>3.3400000000000003</v>
      </c>
      <c r="P24" s="44">
        <f>CHOOSE(Enlaces!$G$1,'TAM Aceite de Oliva'!N24,'TAM Aceite Virgen'!N24,'TAM Aceite Virgen Extra'!N24)</f>
        <v>2.35</v>
      </c>
      <c r="Q24" s="44">
        <f>CHOOSE(Enlaces!$G$1,'TAM Aceite de Oliva'!O24,'TAM Aceite Virgen'!O24,'TAM Aceite Virgen Extra'!O24)</f>
        <v>2.8499999999999996</v>
      </c>
      <c r="R24" s="44">
        <f>CHOOSE(Enlaces!$G$1,'TAM Aceite de Oliva'!P24,'TAM Aceite Virgen'!P24,'TAM Aceite Virgen Extra'!P24)</f>
        <v>3.85</v>
      </c>
    </row>
    <row r="25" spans="3:18" x14ac:dyDescent="0.3">
      <c r="C25" s="16">
        <f>CHOOSE(Enlaces!$G$1,'TAM Aceite de Oliva'!B25,'TAM Aceite Virgen'!B25,'TAM Aceite Virgen Extra'!B25)</f>
        <v>3.7000000000000011</v>
      </c>
      <c r="D25" s="17">
        <f>CHOOSE(Enlaces!$G$1,'TAM Aceite de Oliva'!C25,'TAM Aceite Virgen'!C25,'TAM Aceite Virgen Extra'!C25)</f>
        <v>3.8000000000000012</v>
      </c>
      <c r="F25" s="42" t="str">
        <f t="shared" si="0"/>
        <v>&gt;=3,7  - &lt; 3,8</v>
      </c>
      <c r="G25" s="44">
        <f>CHOOSE(Enlaces!$G$1,'TAM Aceite de Oliva'!E25,'TAM Aceite Virgen'!E25,'TAM Aceite Virgen Extra'!E25)</f>
        <v>1.3599999999999999</v>
      </c>
      <c r="H25" s="44">
        <f>CHOOSE(Enlaces!$G$1,'TAM Aceite de Oliva'!F25,'TAM Aceite Virgen'!F25,'TAM Aceite Virgen Extra'!F25)</f>
        <v>0.72</v>
      </c>
      <c r="I25" s="44">
        <f>CHOOSE(Enlaces!$G$1,'TAM Aceite de Oliva'!G25,'TAM Aceite Virgen'!G25,'TAM Aceite Virgen Extra'!G25)</f>
        <v>1.57</v>
      </c>
      <c r="J25" s="44">
        <f>CHOOSE(Enlaces!$G$1,'TAM Aceite de Oliva'!H25,'TAM Aceite Virgen'!H25,'TAM Aceite Virgen Extra'!H25)</f>
        <v>4.53</v>
      </c>
      <c r="K25" s="44">
        <f>CHOOSE(Enlaces!$G$1,'TAM Aceite de Oliva'!I25,'TAM Aceite Virgen'!I25,'TAM Aceite Virgen Extra'!I25)</f>
        <v>4.1400000000000006</v>
      </c>
      <c r="L25" s="44">
        <f>CHOOSE(Enlaces!$G$1,'TAM Aceite de Oliva'!J25,'TAM Aceite Virgen'!J25,'TAM Aceite Virgen Extra'!J25)</f>
        <v>6.05</v>
      </c>
      <c r="M25" s="44">
        <f>CHOOSE(Enlaces!$G$1,'TAM Aceite de Oliva'!K25,'TAM Aceite Virgen'!K25,'TAM Aceite Virgen Extra'!K25)</f>
        <v>7.1</v>
      </c>
      <c r="N25" s="44">
        <f>CHOOSE(Enlaces!$G$1,'TAM Aceite de Oliva'!L25,'TAM Aceite Virgen'!L25,'TAM Aceite Virgen Extra'!L25)</f>
        <v>1.24</v>
      </c>
      <c r="O25" s="44">
        <f>CHOOSE(Enlaces!$G$1,'TAM Aceite de Oliva'!M25,'TAM Aceite Virgen'!M25,'TAM Aceite Virgen Extra'!M25)</f>
        <v>3.57</v>
      </c>
      <c r="P25" s="44">
        <f>CHOOSE(Enlaces!$G$1,'TAM Aceite de Oliva'!N25,'TAM Aceite Virgen'!N25,'TAM Aceite Virgen Extra'!N25)</f>
        <v>2.9499999999999997</v>
      </c>
      <c r="Q25" s="44">
        <f>CHOOSE(Enlaces!$G$1,'TAM Aceite de Oliva'!O25,'TAM Aceite Virgen'!O25,'TAM Aceite Virgen Extra'!O25)</f>
        <v>6.8000000000000007</v>
      </c>
      <c r="R25" s="44">
        <f>CHOOSE(Enlaces!$G$1,'TAM Aceite de Oliva'!P25,'TAM Aceite Virgen'!P25,'TAM Aceite Virgen Extra'!P25)</f>
        <v>4.29</v>
      </c>
    </row>
    <row r="26" spans="3:18" x14ac:dyDescent="0.3">
      <c r="C26" s="20">
        <f>CHOOSE(Enlaces!$G$1,'TAM Aceite de Oliva'!B26,'TAM Aceite Virgen'!B26,'TAM Aceite Virgen Extra'!B26)</f>
        <v>3.8000000000000012</v>
      </c>
      <c r="D26" s="21">
        <f>CHOOSE(Enlaces!$G$1,'TAM Aceite de Oliva'!C26,'TAM Aceite Virgen'!C26,'TAM Aceite Virgen Extra'!C26)</f>
        <v>3.9000000000000012</v>
      </c>
      <c r="F26" s="42" t="str">
        <f t="shared" si="0"/>
        <v>&gt;=3,8  - &lt; 3,9</v>
      </c>
      <c r="G26" s="44">
        <f>CHOOSE(Enlaces!$G$1,'TAM Aceite de Oliva'!E26,'TAM Aceite Virgen'!E26,'TAM Aceite Virgen Extra'!E26)</f>
        <v>21.82</v>
      </c>
      <c r="H26" s="44">
        <f>CHOOSE(Enlaces!$G$1,'TAM Aceite de Oliva'!F26,'TAM Aceite Virgen'!F26,'TAM Aceite Virgen Extra'!F26)</f>
        <v>21.39</v>
      </c>
      <c r="I26" s="44">
        <f>CHOOSE(Enlaces!$G$1,'TAM Aceite de Oliva'!G26,'TAM Aceite Virgen'!G26,'TAM Aceite Virgen Extra'!G26)</f>
        <v>20.41</v>
      </c>
      <c r="J26" s="44">
        <f>CHOOSE(Enlaces!$G$1,'TAM Aceite de Oliva'!H26,'TAM Aceite Virgen'!H26,'TAM Aceite Virgen Extra'!H26)</f>
        <v>18.41</v>
      </c>
      <c r="K26" s="44">
        <f>CHOOSE(Enlaces!$G$1,'TAM Aceite de Oliva'!I26,'TAM Aceite Virgen'!I26,'TAM Aceite Virgen Extra'!I26)</f>
        <v>5.17</v>
      </c>
      <c r="L26" s="44">
        <f>CHOOSE(Enlaces!$G$1,'TAM Aceite de Oliva'!J26,'TAM Aceite Virgen'!J26,'TAM Aceite Virgen Extra'!J26)</f>
        <v>6.32</v>
      </c>
      <c r="M26" s="44">
        <f>CHOOSE(Enlaces!$G$1,'TAM Aceite de Oliva'!K26,'TAM Aceite Virgen'!K26,'TAM Aceite Virgen Extra'!K26)</f>
        <v>6.5100000000000007</v>
      </c>
      <c r="N26" s="44">
        <f>CHOOSE(Enlaces!$G$1,'TAM Aceite de Oliva'!L26,'TAM Aceite Virgen'!L26,'TAM Aceite Virgen Extra'!L26)</f>
        <v>9.4799999999999986</v>
      </c>
      <c r="O26" s="44">
        <f>CHOOSE(Enlaces!$G$1,'TAM Aceite de Oliva'!M26,'TAM Aceite Virgen'!M26,'TAM Aceite Virgen Extra'!M26)</f>
        <v>8.620000000000001</v>
      </c>
      <c r="P26" s="44">
        <f>CHOOSE(Enlaces!$G$1,'TAM Aceite de Oliva'!N26,'TAM Aceite Virgen'!N26,'TAM Aceite Virgen Extra'!N26)</f>
        <v>8.65</v>
      </c>
      <c r="Q26" s="44">
        <f>CHOOSE(Enlaces!$G$1,'TAM Aceite de Oliva'!O26,'TAM Aceite Virgen'!O26,'TAM Aceite Virgen Extra'!O26)</f>
        <v>10.55</v>
      </c>
      <c r="R26" s="44">
        <f>CHOOSE(Enlaces!$G$1,'TAM Aceite de Oliva'!P26,'TAM Aceite Virgen'!P26,'TAM Aceite Virgen Extra'!P26)</f>
        <v>6.68</v>
      </c>
    </row>
    <row r="27" spans="3:18" x14ac:dyDescent="0.3">
      <c r="C27" s="16">
        <f>CHOOSE(Enlaces!$G$1,'TAM Aceite de Oliva'!B27,'TAM Aceite Virgen'!B27,'TAM Aceite Virgen Extra'!B27)</f>
        <v>3.9000000000000012</v>
      </c>
      <c r="D27" s="17">
        <f>CHOOSE(Enlaces!$G$1,'TAM Aceite de Oliva'!C27,'TAM Aceite Virgen'!C27,'TAM Aceite Virgen Extra'!C27)</f>
        <v>4.0000000000000009</v>
      </c>
      <c r="F27" s="42" t="str">
        <f t="shared" si="0"/>
        <v>&gt;=3,9  - &lt; 4</v>
      </c>
      <c r="G27" s="44">
        <f>CHOOSE(Enlaces!$G$1,'TAM Aceite de Oliva'!E27,'TAM Aceite Virgen'!E27,'TAM Aceite Virgen Extra'!E27)</f>
        <v>39.209999999999994</v>
      </c>
      <c r="H27" s="44">
        <f>CHOOSE(Enlaces!$G$1,'TAM Aceite de Oliva'!F27,'TAM Aceite Virgen'!F27,'TAM Aceite Virgen Extra'!F27)</f>
        <v>10.07</v>
      </c>
      <c r="I27" s="44">
        <f>CHOOSE(Enlaces!$G$1,'TAM Aceite de Oliva'!G27,'TAM Aceite Virgen'!G27,'TAM Aceite Virgen Extra'!G27)</f>
        <v>6.43</v>
      </c>
      <c r="J27" s="44">
        <f>CHOOSE(Enlaces!$G$1,'TAM Aceite de Oliva'!H27,'TAM Aceite Virgen'!H27,'TAM Aceite Virgen Extra'!H27)</f>
        <v>6.51</v>
      </c>
      <c r="K27" s="44">
        <f>CHOOSE(Enlaces!$G$1,'TAM Aceite de Oliva'!I27,'TAM Aceite Virgen'!I27,'TAM Aceite Virgen Extra'!I27)</f>
        <v>9.3999999999999986</v>
      </c>
      <c r="L27" s="44">
        <f>CHOOSE(Enlaces!$G$1,'TAM Aceite de Oliva'!J27,'TAM Aceite Virgen'!J27,'TAM Aceite Virgen Extra'!J27)</f>
        <v>8.43</v>
      </c>
      <c r="M27" s="44">
        <f>CHOOSE(Enlaces!$G$1,'TAM Aceite de Oliva'!K27,'TAM Aceite Virgen'!K27,'TAM Aceite Virgen Extra'!K27)</f>
        <v>8.69</v>
      </c>
      <c r="N27" s="44">
        <f>CHOOSE(Enlaces!$G$1,'TAM Aceite de Oliva'!L27,'TAM Aceite Virgen'!L27,'TAM Aceite Virgen Extra'!L27)</f>
        <v>9.1100000000000012</v>
      </c>
      <c r="O27" s="44">
        <f>CHOOSE(Enlaces!$G$1,'TAM Aceite de Oliva'!M27,'TAM Aceite Virgen'!M27,'TAM Aceite Virgen Extra'!M27)</f>
        <v>11.79</v>
      </c>
      <c r="P27" s="44">
        <f>CHOOSE(Enlaces!$G$1,'TAM Aceite de Oliva'!N27,'TAM Aceite Virgen'!N27,'TAM Aceite Virgen Extra'!N27)</f>
        <v>12.64</v>
      </c>
      <c r="Q27" s="44">
        <f>CHOOSE(Enlaces!$G$1,'TAM Aceite de Oliva'!O27,'TAM Aceite Virgen'!O27,'TAM Aceite Virgen Extra'!O27)</f>
        <v>9.17</v>
      </c>
      <c r="R27" s="44">
        <f>CHOOSE(Enlaces!$G$1,'TAM Aceite de Oliva'!P27,'TAM Aceite Virgen'!P27,'TAM Aceite Virgen Extra'!P27)</f>
        <v>10.93</v>
      </c>
    </row>
    <row r="28" spans="3:18" x14ac:dyDescent="0.3">
      <c r="C28" s="16">
        <f>CHOOSE(Enlaces!$G$1,'TAM Aceite de Oliva'!B28,'TAM Aceite Virgen'!B28,'TAM Aceite Virgen Extra'!B28)</f>
        <v>4.0000000000000009</v>
      </c>
      <c r="D28" s="17">
        <f>CHOOSE(Enlaces!$G$1,'TAM Aceite de Oliva'!C28,'TAM Aceite Virgen'!C28,'TAM Aceite Virgen Extra'!C28)</f>
        <v>4.1000000000000005</v>
      </c>
      <c r="F28" s="42" t="str">
        <f t="shared" si="0"/>
        <v>&gt;=4  - &lt; 4,1</v>
      </c>
      <c r="G28" s="44">
        <f>CHOOSE(Enlaces!$G$1,'TAM Aceite de Oliva'!E28,'TAM Aceite Virgen'!E28,'TAM Aceite Virgen Extra'!E28)</f>
        <v>2.5299999999999998</v>
      </c>
      <c r="H28" s="44">
        <f>CHOOSE(Enlaces!$G$1,'TAM Aceite de Oliva'!F28,'TAM Aceite Virgen'!F28,'TAM Aceite Virgen Extra'!F28)</f>
        <v>10.379999999999999</v>
      </c>
      <c r="I28" s="44">
        <f>CHOOSE(Enlaces!$G$1,'TAM Aceite de Oliva'!G28,'TAM Aceite Virgen'!G28,'TAM Aceite Virgen Extra'!G28)</f>
        <v>26.1</v>
      </c>
      <c r="J28" s="44">
        <f>CHOOSE(Enlaces!$G$1,'TAM Aceite de Oliva'!H28,'TAM Aceite Virgen'!H28,'TAM Aceite Virgen Extra'!H28)</f>
        <v>41.610000000000007</v>
      </c>
      <c r="K28" s="44">
        <f>CHOOSE(Enlaces!$G$1,'TAM Aceite de Oliva'!I28,'TAM Aceite Virgen'!I28,'TAM Aceite Virgen Extra'!I28)</f>
        <v>36.949999999999996</v>
      </c>
      <c r="L28" s="44">
        <f>CHOOSE(Enlaces!$G$1,'TAM Aceite de Oliva'!J28,'TAM Aceite Virgen'!J28,'TAM Aceite Virgen Extra'!J28)</f>
        <v>37.61</v>
      </c>
      <c r="M28" s="44">
        <f>CHOOSE(Enlaces!$G$1,'TAM Aceite de Oliva'!K28,'TAM Aceite Virgen'!K28,'TAM Aceite Virgen Extra'!K28)</f>
        <v>34.82</v>
      </c>
      <c r="N28" s="44">
        <f>CHOOSE(Enlaces!$G$1,'TAM Aceite de Oliva'!L28,'TAM Aceite Virgen'!L28,'TAM Aceite Virgen Extra'!L28)</f>
        <v>30.220000000000002</v>
      </c>
      <c r="O28" s="44">
        <f>CHOOSE(Enlaces!$G$1,'TAM Aceite de Oliva'!M28,'TAM Aceite Virgen'!M28,'TAM Aceite Virgen Extra'!M28)</f>
        <v>34.940000000000005</v>
      </c>
      <c r="P28" s="44">
        <f>CHOOSE(Enlaces!$G$1,'TAM Aceite de Oliva'!N28,'TAM Aceite Virgen'!N28,'TAM Aceite Virgen Extra'!N28)</f>
        <v>34.82</v>
      </c>
      <c r="Q28" s="44">
        <f>CHOOSE(Enlaces!$G$1,'TAM Aceite de Oliva'!O28,'TAM Aceite Virgen'!O28,'TAM Aceite Virgen Extra'!O28)</f>
        <v>25.87</v>
      </c>
      <c r="R28" s="44">
        <f>CHOOSE(Enlaces!$G$1,'TAM Aceite de Oliva'!P28,'TAM Aceite Virgen'!P28,'TAM Aceite Virgen Extra'!P28)</f>
        <v>15.530000000000001</v>
      </c>
    </row>
    <row r="29" spans="3:18" x14ac:dyDescent="0.3">
      <c r="C29" s="16">
        <f>CHOOSE(Enlaces!$G$1,'TAM Aceite de Oliva'!B29,'TAM Aceite Virgen'!B29,'TAM Aceite Virgen Extra'!B29)</f>
        <v>4.1000000000000005</v>
      </c>
      <c r="D29" s="17">
        <f>CHOOSE(Enlaces!$G$1,'TAM Aceite de Oliva'!C29,'TAM Aceite Virgen'!C29,'TAM Aceite Virgen Extra'!C29)</f>
        <v>4.2</v>
      </c>
      <c r="F29" s="42" t="str">
        <f t="shared" si="0"/>
        <v>&gt;=4,1  - &lt; 4,2</v>
      </c>
      <c r="G29" s="44">
        <f>CHOOSE(Enlaces!$G$1,'TAM Aceite de Oliva'!E29,'TAM Aceite Virgen'!E29,'TAM Aceite Virgen Extra'!E29)</f>
        <v>4.09</v>
      </c>
      <c r="H29" s="44">
        <f>CHOOSE(Enlaces!$G$1,'TAM Aceite de Oliva'!F29,'TAM Aceite Virgen'!F29,'TAM Aceite Virgen Extra'!F29)</f>
        <v>24.669999999999998</v>
      </c>
      <c r="I29" s="44">
        <f>CHOOSE(Enlaces!$G$1,'TAM Aceite de Oliva'!G29,'TAM Aceite Virgen'!G29,'TAM Aceite Virgen Extra'!G29)</f>
        <v>16.68</v>
      </c>
      <c r="J29" s="44">
        <f>CHOOSE(Enlaces!$G$1,'TAM Aceite de Oliva'!H29,'TAM Aceite Virgen'!H29,'TAM Aceite Virgen Extra'!H29)</f>
        <v>5.78</v>
      </c>
      <c r="K29" s="44">
        <f>CHOOSE(Enlaces!$G$1,'TAM Aceite de Oliva'!I29,'TAM Aceite Virgen'!I29,'TAM Aceite Virgen Extra'!I29)</f>
        <v>7.3900000000000006</v>
      </c>
      <c r="L29" s="44">
        <f>CHOOSE(Enlaces!$G$1,'TAM Aceite de Oliva'!J29,'TAM Aceite Virgen'!J29,'TAM Aceite Virgen Extra'!J29)</f>
        <v>10.43</v>
      </c>
      <c r="M29" s="44">
        <f>CHOOSE(Enlaces!$G$1,'TAM Aceite de Oliva'!K29,'TAM Aceite Virgen'!K29,'TAM Aceite Virgen Extra'!K29)</f>
        <v>9.0300000000000011</v>
      </c>
      <c r="N29" s="44">
        <f>CHOOSE(Enlaces!$G$1,'TAM Aceite de Oliva'!L29,'TAM Aceite Virgen'!L29,'TAM Aceite Virgen Extra'!L29)</f>
        <v>7.89</v>
      </c>
      <c r="O29" s="44">
        <f>CHOOSE(Enlaces!$G$1,'TAM Aceite de Oliva'!M29,'TAM Aceite Virgen'!M29,'TAM Aceite Virgen Extra'!M29)</f>
        <v>5.8599999999999994</v>
      </c>
      <c r="P29" s="44">
        <f>CHOOSE(Enlaces!$G$1,'TAM Aceite de Oliva'!N29,'TAM Aceite Virgen'!N29,'TAM Aceite Virgen Extra'!N29)</f>
        <v>5.6</v>
      </c>
      <c r="Q29" s="44">
        <f>CHOOSE(Enlaces!$G$1,'TAM Aceite de Oliva'!O29,'TAM Aceite Virgen'!O29,'TAM Aceite Virgen Extra'!O29)</f>
        <v>3.6</v>
      </c>
      <c r="R29" s="44">
        <f>CHOOSE(Enlaces!$G$1,'TAM Aceite de Oliva'!P29,'TAM Aceite Virgen'!P29,'TAM Aceite Virgen Extra'!P29)</f>
        <v>2.54</v>
      </c>
    </row>
    <row r="30" spans="3:18" x14ac:dyDescent="0.3">
      <c r="C30" s="16">
        <f>CHOOSE(Enlaces!$G$1,'TAM Aceite de Oliva'!B30,'TAM Aceite Virgen'!B30,'TAM Aceite Virgen Extra'!B30)</f>
        <v>4.2</v>
      </c>
      <c r="D30" s="17">
        <f>CHOOSE(Enlaces!$G$1,'TAM Aceite de Oliva'!C30,'TAM Aceite Virgen'!C30,'TAM Aceite Virgen Extra'!C30)</f>
        <v>4.3</v>
      </c>
      <c r="F30" s="42" t="str">
        <f t="shared" si="0"/>
        <v>&gt;=4,2  - &lt; 4,3</v>
      </c>
      <c r="G30" s="44">
        <f>CHOOSE(Enlaces!$G$1,'TAM Aceite de Oliva'!E30,'TAM Aceite Virgen'!E30,'TAM Aceite Virgen Extra'!E30)</f>
        <v>1.74</v>
      </c>
      <c r="H30" s="44">
        <f>CHOOSE(Enlaces!$G$1,'TAM Aceite de Oliva'!F30,'TAM Aceite Virgen'!F30,'TAM Aceite Virgen Extra'!F30)</f>
        <v>2.44</v>
      </c>
      <c r="I30" s="44">
        <f>CHOOSE(Enlaces!$G$1,'TAM Aceite de Oliva'!G30,'TAM Aceite Virgen'!G30,'TAM Aceite Virgen Extra'!G30)</f>
        <v>1.77</v>
      </c>
      <c r="J30" s="44">
        <f>CHOOSE(Enlaces!$G$1,'TAM Aceite de Oliva'!H30,'TAM Aceite Virgen'!H30,'TAM Aceite Virgen Extra'!H30)</f>
        <v>1.76</v>
      </c>
      <c r="K30" s="44">
        <f>CHOOSE(Enlaces!$G$1,'TAM Aceite de Oliva'!I30,'TAM Aceite Virgen'!I30,'TAM Aceite Virgen Extra'!I30)</f>
        <v>3.21</v>
      </c>
      <c r="L30" s="44">
        <f>CHOOSE(Enlaces!$G$1,'TAM Aceite de Oliva'!J30,'TAM Aceite Virgen'!J30,'TAM Aceite Virgen Extra'!J30)</f>
        <v>3.21</v>
      </c>
      <c r="M30" s="44">
        <f>CHOOSE(Enlaces!$G$1,'TAM Aceite de Oliva'!K30,'TAM Aceite Virgen'!K30,'TAM Aceite Virgen Extra'!K30)</f>
        <v>3.12</v>
      </c>
      <c r="N30" s="44">
        <f>CHOOSE(Enlaces!$G$1,'TAM Aceite de Oliva'!L30,'TAM Aceite Virgen'!L30,'TAM Aceite Virgen Extra'!L30)</f>
        <v>2.5199999999999996</v>
      </c>
      <c r="O30" s="44">
        <f>CHOOSE(Enlaces!$G$1,'TAM Aceite de Oliva'!M30,'TAM Aceite Virgen'!M30,'TAM Aceite Virgen Extra'!M30)</f>
        <v>3.2800000000000002</v>
      </c>
      <c r="P30" s="44">
        <f>CHOOSE(Enlaces!$G$1,'TAM Aceite de Oliva'!N30,'TAM Aceite Virgen'!N30,'TAM Aceite Virgen Extra'!N30)</f>
        <v>2.99</v>
      </c>
      <c r="Q30" s="44">
        <f>CHOOSE(Enlaces!$G$1,'TAM Aceite de Oliva'!O30,'TAM Aceite Virgen'!O30,'TAM Aceite Virgen Extra'!O30)</f>
        <v>1.01</v>
      </c>
      <c r="R30" s="44">
        <f>CHOOSE(Enlaces!$G$1,'TAM Aceite de Oliva'!P30,'TAM Aceite Virgen'!P30,'TAM Aceite Virgen Extra'!P30)</f>
        <v>0.44000000000000006</v>
      </c>
    </row>
    <row r="31" spans="3:18" x14ac:dyDescent="0.3">
      <c r="C31" s="16">
        <f>CHOOSE(Enlaces!$G$1,'TAM Aceite de Oliva'!B31,'TAM Aceite Virgen'!B31,'TAM Aceite Virgen Extra'!B31)</f>
        <v>4.3</v>
      </c>
      <c r="D31" s="17">
        <f>CHOOSE(Enlaces!$G$1,'TAM Aceite de Oliva'!C31,'TAM Aceite Virgen'!C31,'TAM Aceite Virgen Extra'!C31)</f>
        <v>4.3999999999999995</v>
      </c>
      <c r="F31" s="42" t="str">
        <f t="shared" si="0"/>
        <v>&gt;=4,3  - &lt; 4,4</v>
      </c>
      <c r="G31" s="44">
        <f>CHOOSE(Enlaces!$G$1,'TAM Aceite de Oliva'!E31,'TAM Aceite Virgen'!E31,'TAM Aceite Virgen Extra'!E31)</f>
        <v>2.5500000000000003</v>
      </c>
      <c r="H31" s="44">
        <f>CHOOSE(Enlaces!$G$1,'TAM Aceite de Oliva'!F31,'TAM Aceite Virgen'!F31,'TAM Aceite Virgen Extra'!F31)</f>
        <v>3.28</v>
      </c>
      <c r="I31" s="44">
        <f>CHOOSE(Enlaces!$G$1,'TAM Aceite de Oliva'!G31,'TAM Aceite Virgen'!G31,'TAM Aceite Virgen Extra'!G31)</f>
        <v>2.41</v>
      </c>
      <c r="J31" s="44">
        <f>CHOOSE(Enlaces!$G$1,'TAM Aceite de Oliva'!H31,'TAM Aceite Virgen'!H31,'TAM Aceite Virgen Extra'!H31)</f>
        <v>2.6900000000000004</v>
      </c>
      <c r="K31" s="44">
        <f>CHOOSE(Enlaces!$G$1,'TAM Aceite de Oliva'!I31,'TAM Aceite Virgen'!I31,'TAM Aceite Virgen Extra'!I31)</f>
        <v>3.7199999999999998</v>
      </c>
      <c r="L31" s="44">
        <f>CHOOSE(Enlaces!$G$1,'TAM Aceite de Oliva'!J31,'TAM Aceite Virgen'!J31,'TAM Aceite Virgen Extra'!J31)</f>
        <v>2.61</v>
      </c>
      <c r="M31" s="44">
        <f>CHOOSE(Enlaces!$G$1,'TAM Aceite de Oliva'!K31,'TAM Aceite Virgen'!K31,'TAM Aceite Virgen Extra'!K31)</f>
        <v>4.3099999999999996</v>
      </c>
      <c r="N31" s="44">
        <f>CHOOSE(Enlaces!$G$1,'TAM Aceite de Oliva'!L31,'TAM Aceite Virgen'!L31,'TAM Aceite Virgen Extra'!L31)</f>
        <v>3.13</v>
      </c>
      <c r="O31" s="44">
        <f>CHOOSE(Enlaces!$G$1,'TAM Aceite de Oliva'!M31,'TAM Aceite Virgen'!M31,'TAM Aceite Virgen Extra'!M31)</f>
        <v>2.25</v>
      </c>
      <c r="P31" s="44">
        <f>CHOOSE(Enlaces!$G$1,'TAM Aceite de Oliva'!N31,'TAM Aceite Virgen'!N31,'TAM Aceite Virgen Extra'!N31)</f>
        <v>2.7</v>
      </c>
      <c r="Q31" s="44">
        <f>CHOOSE(Enlaces!$G$1,'TAM Aceite de Oliva'!O31,'TAM Aceite Virgen'!O31,'TAM Aceite Virgen Extra'!O31)</f>
        <v>0.79</v>
      </c>
      <c r="R31" s="44">
        <f>CHOOSE(Enlaces!$G$1,'TAM Aceite de Oliva'!P31,'TAM Aceite Virgen'!P31,'TAM Aceite Virgen Extra'!P31)</f>
        <v>0.37</v>
      </c>
    </row>
    <row r="32" spans="3:18" x14ac:dyDescent="0.3">
      <c r="C32" s="16">
        <f>CHOOSE(Enlaces!$G$1,'TAM Aceite de Oliva'!B32,'TAM Aceite Virgen'!B32,'TAM Aceite Virgen Extra'!B32)</f>
        <v>4.3999999999999995</v>
      </c>
      <c r="D32" s="17">
        <f>CHOOSE(Enlaces!$G$1,'TAM Aceite de Oliva'!C32,'TAM Aceite Virgen'!C32,'TAM Aceite Virgen Extra'!C32)</f>
        <v>4.4999999999999991</v>
      </c>
      <c r="F32" s="42" t="str">
        <f t="shared" si="0"/>
        <v>&gt;=4,4  - &lt; 4,5</v>
      </c>
      <c r="G32" s="44">
        <f>CHOOSE(Enlaces!$G$1,'TAM Aceite de Oliva'!E32,'TAM Aceite Virgen'!E32,'TAM Aceite Virgen Extra'!E32)</f>
        <v>1.1000000000000001</v>
      </c>
      <c r="H32" s="44">
        <f>CHOOSE(Enlaces!$G$1,'TAM Aceite de Oliva'!F32,'TAM Aceite Virgen'!F32,'TAM Aceite Virgen Extra'!F32)</f>
        <v>1.3900000000000001</v>
      </c>
      <c r="I32" s="44">
        <f>CHOOSE(Enlaces!$G$1,'TAM Aceite de Oliva'!G32,'TAM Aceite Virgen'!G32,'TAM Aceite Virgen Extra'!G32)</f>
        <v>0.59000000000000008</v>
      </c>
      <c r="J32" s="44">
        <f>CHOOSE(Enlaces!$G$1,'TAM Aceite de Oliva'!H32,'TAM Aceite Virgen'!H32,'TAM Aceite Virgen Extra'!H32)</f>
        <v>1</v>
      </c>
      <c r="K32" s="44">
        <f>CHOOSE(Enlaces!$G$1,'TAM Aceite de Oliva'!I32,'TAM Aceite Virgen'!I32,'TAM Aceite Virgen Extra'!I32)</f>
        <v>1.3699999999999999</v>
      </c>
      <c r="L32" s="44">
        <f>CHOOSE(Enlaces!$G$1,'TAM Aceite de Oliva'!J32,'TAM Aceite Virgen'!J32,'TAM Aceite Virgen Extra'!J32)</f>
        <v>2.33</v>
      </c>
      <c r="M32" s="44">
        <f>CHOOSE(Enlaces!$G$1,'TAM Aceite de Oliva'!K32,'TAM Aceite Virgen'!K32,'TAM Aceite Virgen Extra'!K32)</f>
        <v>1.31</v>
      </c>
      <c r="N32" s="44">
        <f>CHOOSE(Enlaces!$G$1,'TAM Aceite de Oliva'!L32,'TAM Aceite Virgen'!L32,'TAM Aceite Virgen Extra'!L32)</f>
        <v>0.69</v>
      </c>
      <c r="O32" s="44">
        <f>CHOOSE(Enlaces!$G$1,'TAM Aceite de Oliva'!M32,'TAM Aceite Virgen'!M32,'TAM Aceite Virgen Extra'!M32)</f>
        <v>1.02</v>
      </c>
      <c r="P32" s="44">
        <f>CHOOSE(Enlaces!$G$1,'TAM Aceite de Oliva'!N32,'TAM Aceite Virgen'!N32,'TAM Aceite Virgen Extra'!N32)</f>
        <v>1.05</v>
      </c>
      <c r="Q32" s="44">
        <f>CHOOSE(Enlaces!$G$1,'TAM Aceite de Oliva'!O32,'TAM Aceite Virgen'!O32,'TAM Aceite Virgen Extra'!O32)</f>
        <v>0.85</v>
      </c>
      <c r="R32" s="44">
        <f>CHOOSE(Enlaces!$G$1,'TAM Aceite de Oliva'!P32,'TAM Aceite Virgen'!P32,'TAM Aceite Virgen Extra'!P32)</f>
        <v>0.81</v>
      </c>
    </row>
    <row r="33" spans="3:18" x14ac:dyDescent="0.3">
      <c r="C33" s="22">
        <f>CHOOSE(Enlaces!$G$1,'TAM Aceite de Oliva'!B33,'TAM Aceite Virgen'!B33,'TAM Aceite Virgen Extra'!B33)</f>
        <v>4.4999999999999991</v>
      </c>
      <c r="D33" s="23">
        <f>CHOOSE(Enlaces!$G$1,'TAM Aceite de Oliva'!C33,'TAM Aceite Virgen'!C33,'TAM Aceite Virgen Extra'!C33)</f>
        <v>0</v>
      </c>
      <c r="F33" s="42" t="str">
        <f>"&gt;="&amp;C33</f>
        <v>&gt;=4,5</v>
      </c>
      <c r="G33" s="44">
        <f>CHOOSE(Enlaces!$G$1,'TAM Aceite de Oliva'!E33,'TAM Aceite Virgen'!E33,'TAM Aceite Virgen Extra'!E33)</f>
        <v>12.549999999999997</v>
      </c>
      <c r="H33" s="44">
        <f>CHOOSE(Enlaces!$G$1,'TAM Aceite de Oliva'!F33,'TAM Aceite Virgen'!F33,'TAM Aceite Virgen Extra'!F33)</f>
        <v>14.4</v>
      </c>
      <c r="I33" s="44">
        <f>CHOOSE(Enlaces!$G$1,'TAM Aceite de Oliva'!G33,'TAM Aceite Virgen'!G33,'TAM Aceite Virgen Extra'!G33)</f>
        <v>16.919999999999998</v>
      </c>
      <c r="J33" s="44">
        <f>CHOOSE(Enlaces!$G$1,'TAM Aceite de Oliva'!H33,'TAM Aceite Virgen'!H33,'TAM Aceite Virgen Extra'!H33)</f>
        <v>10.76</v>
      </c>
      <c r="K33" s="44">
        <f>CHOOSE(Enlaces!$G$1,'TAM Aceite de Oliva'!I33,'TAM Aceite Virgen'!I33,'TAM Aceite Virgen Extra'!I33)</f>
        <v>20.779999999999994</v>
      </c>
      <c r="L33" s="44">
        <f>CHOOSE(Enlaces!$G$1,'TAM Aceite de Oliva'!J33,'TAM Aceite Virgen'!J33,'TAM Aceite Virgen Extra'!J33)</f>
        <v>12.990000000000002</v>
      </c>
      <c r="M33" s="44">
        <f>CHOOSE(Enlaces!$G$1,'TAM Aceite de Oliva'!K33,'TAM Aceite Virgen'!K33,'TAM Aceite Virgen Extra'!K33)</f>
        <v>15.949999999999998</v>
      </c>
      <c r="N33" s="44">
        <f>CHOOSE(Enlaces!$G$1,'TAM Aceite de Oliva'!L33,'TAM Aceite Virgen'!L33,'TAM Aceite Virgen Extra'!L33)</f>
        <v>16.359999999999996</v>
      </c>
      <c r="O33" s="44">
        <f>CHOOSE(Enlaces!$G$1,'TAM Aceite de Oliva'!M33,'TAM Aceite Virgen'!M33,'TAM Aceite Virgen Extra'!M33)</f>
        <v>14.620000000000001</v>
      </c>
      <c r="P33" s="44">
        <f>CHOOSE(Enlaces!$G$1,'TAM Aceite de Oliva'!N33,'TAM Aceite Virgen'!N33,'TAM Aceite Virgen Extra'!N33)</f>
        <v>17.050000000000004</v>
      </c>
      <c r="Q33" s="44">
        <f>CHOOSE(Enlaces!$G$1,'TAM Aceite de Oliva'!O33,'TAM Aceite Virgen'!O33,'TAM Aceite Virgen Extra'!O33)</f>
        <v>13.010000000000002</v>
      </c>
      <c r="R33" s="44">
        <f>CHOOSE(Enlaces!$G$1,'TAM Aceite de Oliva'!P33,'TAM Aceite Virgen'!P33,'TAM Aceite Virgen Extra'!P33)</f>
        <v>10.19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B3:I38"/>
  <sheetViews>
    <sheetView showGridLines="0" workbookViewId="0">
      <selection activeCell="F20" sqref="F20"/>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55" t="s">
        <v>323</v>
      </c>
      <c r="G4" s="56"/>
      <c r="H4" s="56"/>
      <c r="I4" s="57"/>
    </row>
    <row r="5" spans="2:9" s="48" customFormat="1" ht="35.25" customHeight="1" x14ac:dyDescent="0.3">
      <c r="C5" s="49" t="s">
        <v>305</v>
      </c>
      <c r="D5" s="48" t="s">
        <v>313</v>
      </c>
      <c r="F5" s="58"/>
      <c r="G5" s="59"/>
      <c r="H5" s="59"/>
      <c r="I5" s="60"/>
    </row>
    <row r="6" spans="2:9" s="48" customFormat="1" ht="35.25" customHeight="1" x14ac:dyDescent="0.3">
      <c r="C6" s="49" t="s">
        <v>306</v>
      </c>
      <c r="D6" s="51" t="s">
        <v>315</v>
      </c>
      <c r="F6" s="58"/>
      <c r="G6" s="59"/>
      <c r="H6" s="59"/>
      <c r="I6" s="60"/>
    </row>
    <row r="7" spans="2:9" s="48" customFormat="1" ht="35.25" customHeight="1" x14ac:dyDescent="0.3">
      <c r="C7" s="49" t="s">
        <v>307</v>
      </c>
      <c r="D7" s="51" t="s">
        <v>314</v>
      </c>
      <c r="F7" s="58"/>
      <c r="G7" s="59"/>
      <c r="H7" s="59"/>
      <c r="I7" s="60"/>
    </row>
    <row r="8" spans="2:9" s="48" customFormat="1" ht="35.25" customHeight="1" x14ac:dyDescent="0.3">
      <c r="C8" s="49" t="s">
        <v>308</v>
      </c>
      <c r="D8" s="48" t="s">
        <v>316</v>
      </c>
      <c r="F8" s="58"/>
      <c r="G8" s="59"/>
      <c r="H8" s="59"/>
      <c r="I8" s="60"/>
    </row>
    <row r="9" spans="2:9" s="48" customFormat="1" ht="35.25" customHeight="1" x14ac:dyDescent="0.3">
      <c r="C9" s="49" t="s">
        <v>317</v>
      </c>
      <c r="D9" s="48" t="s">
        <v>318</v>
      </c>
      <c r="F9" s="58"/>
      <c r="G9" s="59"/>
      <c r="H9" s="59"/>
      <c r="I9" s="60"/>
    </row>
    <row r="10" spans="2:9" s="48" customFormat="1" ht="35.25" customHeight="1" x14ac:dyDescent="0.3">
      <c r="C10" s="49" t="s">
        <v>320</v>
      </c>
      <c r="D10" s="48" t="s">
        <v>319</v>
      </c>
      <c r="F10" s="58"/>
      <c r="G10" s="59"/>
      <c r="H10" s="59"/>
      <c r="I10" s="60"/>
    </row>
    <row r="11" spans="2:9" s="48" customFormat="1" ht="35.25" customHeight="1" x14ac:dyDescent="0.3">
      <c r="C11" s="49" t="s">
        <v>321</v>
      </c>
      <c r="D11" s="48" t="s">
        <v>322</v>
      </c>
      <c r="F11" s="58"/>
      <c r="G11" s="59"/>
      <c r="H11" s="59"/>
      <c r="I11" s="60"/>
    </row>
    <row r="12" spans="2:9" s="48" customFormat="1" ht="35.25" customHeight="1" thickBot="1" x14ac:dyDescent="0.35">
      <c r="C12" s="49" t="s">
        <v>324</v>
      </c>
      <c r="D12" s="48" t="s">
        <v>309</v>
      </c>
      <c r="F12" s="61"/>
      <c r="G12" s="62"/>
      <c r="H12" s="62"/>
      <c r="I12" s="63"/>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F287"/>
  <sheetViews>
    <sheetView workbookViewId="0">
      <pane xSplit="2" ySplit="3" topLeftCell="C255" activePane="bottomRight" state="frozen"/>
      <selection activeCell="A287" sqref="A287"/>
      <selection pane="topRight" activeCell="A287" sqref="A287"/>
      <selection pane="bottomLeft" activeCell="A287" sqref="A287"/>
      <selection pane="bottomRight" activeCell="A287" sqref="A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84" x14ac:dyDescent="0.3">
      <c r="C1" s="6" t="s">
        <v>301</v>
      </c>
      <c r="J1" s="6" t="s">
        <v>301</v>
      </c>
      <c r="Q1" s="6" t="s">
        <v>301</v>
      </c>
      <c r="X1" s="6" t="s">
        <v>301</v>
      </c>
      <c r="AE1" s="6" t="s">
        <v>301</v>
      </c>
      <c r="AL1" s="6" t="s">
        <v>301</v>
      </c>
      <c r="AS1" s="6" t="s">
        <v>301</v>
      </c>
      <c r="AZ1" s="6" t="s">
        <v>301</v>
      </c>
      <c r="BG1" s="6" t="s">
        <v>301</v>
      </c>
      <c r="BN1" s="6" t="s">
        <v>301</v>
      </c>
      <c r="BU1" s="6" t="s">
        <v>301</v>
      </c>
      <c r="CB1" s="6" t="s">
        <v>301</v>
      </c>
    </row>
    <row r="2" spans="1:84" x14ac:dyDescent="0.3">
      <c r="C2" s="6" t="s">
        <v>0</v>
      </c>
      <c r="J2" s="6" t="s">
        <v>0</v>
      </c>
      <c r="Q2" s="6" t="s">
        <v>0</v>
      </c>
      <c r="X2" s="6" t="s">
        <v>0</v>
      </c>
      <c r="AE2" s="6" t="s">
        <v>0</v>
      </c>
      <c r="AL2" s="6" t="s">
        <v>0</v>
      </c>
      <c r="AS2" s="6" t="s">
        <v>0</v>
      </c>
      <c r="AZ2" s="6" t="s">
        <v>0</v>
      </c>
      <c r="BG2" s="6" t="s">
        <v>0</v>
      </c>
      <c r="BN2" s="6" t="s">
        <v>0</v>
      </c>
      <c r="BU2" s="6" t="s">
        <v>0</v>
      </c>
      <c r="CB2" s="6" t="s">
        <v>0</v>
      </c>
    </row>
    <row r="3" spans="1:84" x14ac:dyDescent="0.3">
      <c r="C3" s="4" t="s">
        <v>285</v>
      </c>
      <c r="J3" s="4" t="s">
        <v>283</v>
      </c>
      <c r="Q3" s="4" t="s">
        <v>281</v>
      </c>
      <c r="X3" s="4" t="s">
        <v>279</v>
      </c>
      <c r="AE3" s="4" t="s">
        <v>277</v>
      </c>
      <c r="AL3" s="4" t="s">
        <v>275</v>
      </c>
      <c r="AS3" s="4" t="s">
        <v>273</v>
      </c>
      <c r="AZ3" s="4" t="s">
        <v>1</v>
      </c>
      <c r="BG3" s="6" t="s">
        <v>267</v>
      </c>
      <c r="BN3" s="6" t="s">
        <v>269</v>
      </c>
      <c r="BU3" s="4" t="s">
        <v>271</v>
      </c>
      <c r="CB3" s="4" t="s">
        <v>287</v>
      </c>
    </row>
    <row r="4" spans="1:8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row>
    <row r="5" spans="1:8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row>
    <row r="6" spans="1:84"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row>
    <row r="7" spans="1:8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row>
    <row r="8" spans="1:8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row>
    <row r="9" spans="1:8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row>
    <row r="10" spans="1:8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row>
    <row r="11" spans="1:8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row>
    <row r="12" spans="1:8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row>
    <row r="13" spans="1:8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row>
    <row r="14" spans="1:8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row>
    <row r="15" spans="1:8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row>
    <row r="16" spans="1:8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row>
    <row r="17" spans="1:8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row>
    <row r="18" spans="1:8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row>
    <row r="19" spans="1:8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row>
    <row r="20" spans="1:8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row>
    <row r="21" spans="1:8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row>
    <row r="22" spans="1:8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row>
    <row r="23" spans="1:8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row>
    <row r="24" spans="1:84"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row>
    <row r="25" spans="1:84"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row>
    <row r="26" spans="1:8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row>
    <row r="27" spans="1:8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row>
    <row r="28" spans="1:8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row>
    <row r="29" spans="1:8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row>
    <row r="30" spans="1:8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row>
    <row r="31" spans="1:84"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row>
    <row r="32" spans="1:8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row>
    <row r="33" spans="1:8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row>
    <row r="34" spans="1:8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row>
    <row r="35" spans="1:8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row>
    <row r="36" spans="1:8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row>
    <row r="37" spans="1:84"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row>
    <row r="38" spans="1:84"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row>
    <row r="39" spans="1:8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row>
    <row r="40" spans="1:8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row>
    <row r="41" spans="1:84"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row>
    <row r="42" spans="1:84"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row>
    <row r="43" spans="1:8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row>
    <row r="44" spans="1:84"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row>
    <row r="45" spans="1:84"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row>
    <row r="46" spans="1:84"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row>
    <row r="47" spans="1:84"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row>
    <row r="48" spans="1:84"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row>
    <row r="49" spans="1:84"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row>
    <row r="50" spans="1:84"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row>
    <row r="51" spans="1:84"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row>
    <row r="52" spans="1:84"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row>
    <row r="53" spans="1:84"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row>
    <row r="54" spans="1:84"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row>
    <row r="55" spans="1:84"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row>
    <row r="56" spans="1:84"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row>
    <row r="57" spans="1:84"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row>
    <row r="58" spans="1:84"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row>
    <row r="59" spans="1:84"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row>
    <row r="60" spans="1:84"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row>
    <row r="61" spans="1:84"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row>
    <row r="62" spans="1:84"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row>
    <row r="63" spans="1:84"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row>
    <row r="64" spans="1:84"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row>
    <row r="65" spans="1:84"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row>
    <row r="66" spans="1:84"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row>
    <row r="67" spans="1:84"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row>
    <row r="68" spans="1:84"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row>
    <row r="69" spans="1:84"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row>
    <row r="70" spans="1:84"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row>
    <row r="71" spans="1:84"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row>
    <row r="72" spans="1:84"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row>
    <row r="73" spans="1:84"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row>
    <row r="74" spans="1:84"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row>
    <row r="75" spans="1:84"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row>
    <row r="76" spans="1:84"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row>
    <row r="77" spans="1:84"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row>
    <row r="78" spans="1:84"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row>
    <row r="79" spans="1:84"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row>
    <row r="80" spans="1:84"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row>
    <row r="81" spans="1:84"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row>
    <row r="82" spans="1:84"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row>
    <row r="83" spans="1:84"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row>
    <row r="84" spans="1:84"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row>
    <row r="85" spans="1:84"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row>
    <row r="86" spans="1:84"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row>
    <row r="87" spans="1:84"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row>
    <row r="88" spans="1:84"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row>
    <row r="89" spans="1:84"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row>
    <row r="90" spans="1:84"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row>
    <row r="91" spans="1:84"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row>
    <row r="92" spans="1:84"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row>
    <row r="93" spans="1:84"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row>
    <row r="94" spans="1:84"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row>
    <row r="95" spans="1:84"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row>
    <row r="96" spans="1:84"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row>
    <row r="97" spans="1:84"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row>
    <row r="98" spans="1:84"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row>
    <row r="99" spans="1:84"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row>
    <row r="100" spans="1:84"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row>
    <row r="101" spans="1:84"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row>
    <row r="102" spans="1:84"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row>
    <row r="103" spans="1:84"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row>
    <row r="104" spans="1:84"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row>
    <row r="105" spans="1:84"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row>
    <row r="106" spans="1:84"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row>
    <row r="107" spans="1:84"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row>
    <row r="108" spans="1:84"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row>
    <row r="109" spans="1:84"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row>
    <row r="110" spans="1:84"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row>
    <row r="111" spans="1:84"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row>
    <row r="112" spans="1:84"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row>
    <row r="113" spans="1:84"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row>
    <row r="114" spans="1:84"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row>
    <row r="115" spans="1:84"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row>
    <row r="116" spans="1:84"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row>
    <row r="117" spans="1:84"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row>
    <row r="118" spans="1:84"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row>
    <row r="119" spans="1:84"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row>
    <row r="120" spans="1:84"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row>
    <row r="121" spans="1:84"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row>
    <row r="122" spans="1:84"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row>
    <row r="123" spans="1:84"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row>
    <row r="124" spans="1:84"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row>
    <row r="125" spans="1:84"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row>
    <row r="126" spans="1:84"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row>
    <row r="127" spans="1:84"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row>
    <row r="128" spans="1:84"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row>
    <row r="129" spans="1:84"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row>
    <row r="130" spans="1:84"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row>
    <row r="131" spans="1:84"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row>
    <row r="132" spans="1:84"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row>
    <row r="133" spans="1:84"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row>
    <row r="134" spans="1:84"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row>
    <row r="135" spans="1:84"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row>
    <row r="136" spans="1:84"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row>
    <row r="137" spans="1:84"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row>
    <row r="138" spans="1:84"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row>
    <row r="139" spans="1:84"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row>
    <row r="140" spans="1:84"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row>
    <row r="141" spans="1:84"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row>
    <row r="142" spans="1:84"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row>
    <row r="143" spans="1:84"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row>
    <row r="144" spans="1:84"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row>
    <row r="145" spans="1:84"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row>
    <row r="146" spans="1:84"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row>
    <row r="147" spans="1:84"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row>
    <row r="148" spans="1:84"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row>
    <row r="149" spans="1:84"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row>
    <row r="150" spans="1:84"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row>
    <row r="151" spans="1:84"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row>
    <row r="152" spans="1:84"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row>
    <row r="153" spans="1:84"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row>
    <row r="154" spans="1:84"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row>
    <row r="155" spans="1:84"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row>
    <row r="156" spans="1:84"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row>
    <row r="157" spans="1:84"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row>
    <row r="158" spans="1:84"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row>
    <row r="159" spans="1:84"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row>
    <row r="160" spans="1:84"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row>
    <row r="161" spans="1:84"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row>
    <row r="162" spans="1:84"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row>
    <row r="163" spans="1:84"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row>
    <row r="164" spans="1:84"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row>
    <row r="165" spans="1:84"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row>
    <row r="166" spans="1:84"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row>
    <row r="167" spans="1:84"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row>
    <row r="168" spans="1:84"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row>
    <row r="169" spans="1:84"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row>
    <row r="170" spans="1:84"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row>
    <row r="171" spans="1:84"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row>
    <row r="172" spans="1:84"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row>
    <row r="173" spans="1:84"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row>
    <row r="174" spans="1:84"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row>
    <row r="175" spans="1:84"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row>
    <row r="176" spans="1:84"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row>
    <row r="177" spans="1:84"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row>
    <row r="178" spans="1:84"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row>
    <row r="179" spans="1:84"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row>
    <row r="180" spans="1:84"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row>
    <row r="181" spans="1:8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row>
    <row r="182" spans="1:8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row>
    <row r="183" spans="1:8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row>
    <row r="184" spans="1:8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row>
    <row r="185" spans="1:8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row>
    <row r="186" spans="1:8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row>
    <row r="187" spans="1:8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row>
    <row r="188" spans="1:84"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row>
    <row r="189" spans="1:84"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row>
    <row r="190" spans="1:8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row>
    <row r="191" spans="1:8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row>
    <row r="192" spans="1:8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row>
    <row r="193" spans="1:84"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row>
    <row r="194" spans="1:84"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row>
    <row r="195" spans="1:84"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row>
    <row r="196" spans="1:84"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row>
    <row r="197" spans="1:84"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row>
    <row r="198" spans="1:84"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row>
    <row r="199" spans="1:84"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row>
    <row r="200" spans="1:84"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row>
    <row r="201" spans="1:84"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row>
    <row r="202" spans="1:84"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row>
    <row r="203" spans="1:84"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row>
    <row r="204" spans="1:84"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row>
    <row r="205" spans="1:84"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row>
    <row r="206" spans="1:8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row>
    <row r="207" spans="1:84"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row>
    <row r="208" spans="1:8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row>
    <row r="209" spans="1:8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row>
    <row r="210" spans="1:84"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row>
    <row r="211" spans="1:8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row>
    <row r="212" spans="1:8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row>
    <row r="213" spans="1:84"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row>
    <row r="214" spans="1:84"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row>
    <row r="215" spans="1:84"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row>
    <row r="216" spans="1:84"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row>
    <row r="217" spans="1:84"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row>
    <row r="218" spans="1:8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row>
    <row r="219" spans="1:8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row>
    <row r="220" spans="1:84"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row>
    <row r="221" spans="1:84"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row>
    <row r="222" spans="1:8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row>
    <row r="223" spans="1:8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row>
    <row r="224" spans="1:84"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row>
    <row r="225" spans="1:8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row>
    <row r="226" spans="1:8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row>
    <row r="227" spans="1:8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row>
    <row r="228" spans="1:8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row>
    <row r="229" spans="1:8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row>
    <row r="230" spans="1:84"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row>
    <row r="231" spans="1:84"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row>
    <row r="232" spans="1:8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row>
    <row r="233" spans="1:84"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row>
    <row r="234" spans="1:84"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row>
    <row r="235" spans="1:84"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row>
    <row r="236" spans="1:8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row>
    <row r="237" spans="1:8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row>
    <row r="238" spans="1:8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row>
    <row r="239" spans="1:84"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row>
    <row r="240" spans="1:8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row>
    <row r="241" spans="1:8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row>
    <row r="242" spans="1:8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row>
    <row r="243" spans="1:84"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row>
    <row r="244" spans="1:84"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row>
    <row r="245" spans="1:84"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row>
    <row r="246" spans="1:8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row>
    <row r="247" spans="1:84"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row>
    <row r="248" spans="1:8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row>
    <row r="249" spans="1:8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row>
    <row r="250" spans="1:84"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row>
    <row r="251" spans="1:8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row>
    <row r="252" spans="1:8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row>
    <row r="253" spans="1:84"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row>
    <row r="254" spans="1:84"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row>
    <row r="255" spans="1:84"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row>
    <row r="256" spans="1:84"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row>
    <row r="257" spans="1:84"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row>
    <row r="259" spans="1:8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row>
    <row r="260" spans="1:84" x14ac:dyDescent="0.3">
      <c r="A260" s="53" t="s">
        <v>265</v>
      </c>
      <c r="B260" s="53"/>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row>
    <row r="261" spans="1:8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row>
    <row r="262" spans="1:84"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row>
    <row r="263" spans="1:84"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row>
    <row r="264" spans="1:84"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row>
    <row r="265" spans="1:84"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row>
    <row r="266" spans="1:84"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row>
    <row r="267" spans="1:84"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row>
    <row r="268" spans="1:84"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row>
    <row r="269" spans="1:84"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row>
    <row r="270" spans="1:84"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row>
    <row r="271" spans="1:84"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row>
    <row r="272" spans="1:84"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row>
    <row r="273" spans="1:84"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row>
    <row r="274" spans="1:84"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row>
    <row r="275" spans="1:84"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row>
    <row r="276" spans="1:84"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row>
    <row r="277" spans="1:84"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row>
    <row r="278" spans="1:84"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row>
    <row r="279" spans="1:84"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row>
    <row r="280" spans="1:84"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row>
    <row r="281" spans="1:84"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row>
    <row r="282" spans="1:84"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row>
    <row r="283" spans="1:84"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row>
    <row r="284" spans="1:84"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row>
    <row r="285" spans="1:84"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row>
    <row r="287" spans="1:84"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row>
  </sheetData>
  <mergeCells count="1">
    <mergeCell ref="A260:B260"/>
  </mergeCells>
  <conditionalFormatting sqref="BA287:BD287">
    <cfRule type="cellIs" dxfId="111" priority="34" operator="greaterThan">
      <formula>100.1</formula>
    </cfRule>
    <cfRule type="cellIs" dxfId="110" priority="35" operator="greaterThan">
      <formula>99.8</formula>
    </cfRule>
    <cfRule type="cellIs" dxfId="109" priority="36" operator="lessThan">
      <formula>99.8</formula>
    </cfRule>
  </conditionalFormatting>
  <conditionalFormatting sqref="BH287:BK287">
    <cfRule type="cellIs" dxfId="108" priority="31" operator="greaterThan">
      <formula>100.1</formula>
    </cfRule>
    <cfRule type="cellIs" dxfId="107" priority="32" operator="greaterThan">
      <formula>99.8</formula>
    </cfRule>
    <cfRule type="cellIs" dxfId="106" priority="33" operator="lessThan">
      <formula>99.8</formula>
    </cfRule>
  </conditionalFormatting>
  <conditionalFormatting sqref="BO287:BR287">
    <cfRule type="cellIs" dxfId="105" priority="28" operator="greaterThan">
      <formula>100.1</formula>
    </cfRule>
    <cfRule type="cellIs" dxfId="104" priority="29" operator="greaterThan">
      <formula>99.8</formula>
    </cfRule>
    <cfRule type="cellIs" dxfId="103" priority="30" operator="lessThan">
      <formula>99.8</formula>
    </cfRule>
  </conditionalFormatting>
  <conditionalFormatting sqref="BV287:BY287">
    <cfRule type="cellIs" dxfId="102" priority="25" operator="greaterThan">
      <formula>100.1</formula>
    </cfRule>
    <cfRule type="cellIs" dxfId="101" priority="26" operator="greaterThan">
      <formula>99.8</formula>
    </cfRule>
    <cfRule type="cellIs" dxfId="100" priority="27" operator="lessThan">
      <formula>99.8</formula>
    </cfRule>
  </conditionalFormatting>
  <conditionalFormatting sqref="AT287:AW287">
    <cfRule type="cellIs" dxfId="99" priority="22" operator="greaterThan">
      <formula>100.1</formula>
    </cfRule>
    <cfRule type="cellIs" dxfId="98" priority="23" operator="greaterThan">
      <formula>99.8</formula>
    </cfRule>
    <cfRule type="cellIs" dxfId="97" priority="24" operator="lessThan">
      <formula>99.8</formula>
    </cfRule>
  </conditionalFormatting>
  <conditionalFormatting sqref="AM287:AP287">
    <cfRule type="cellIs" dxfId="96" priority="19" operator="greaterThan">
      <formula>100.1</formula>
    </cfRule>
    <cfRule type="cellIs" dxfId="95" priority="20" operator="greaterThan">
      <formula>99.8</formula>
    </cfRule>
    <cfRule type="cellIs" dxfId="94" priority="21" operator="lessThan">
      <formula>99.8</formula>
    </cfRule>
  </conditionalFormatting>
  <conditionalFormatting sqref="AF287:AI287">
    <cfRule type="cellIs" dxfId="93" priority="16" operator="greaterThan">
      <formula>100.1</formula>
    </cfRule>
    <cfRule type="cellIs" dxfId="92" priority="17" operator="greaterThan">
      <formula>99.8</formula>
    </cfRule>
    <cfRule type="cellIs" dxfId="91" priority="18" operator="lessThan">
      <formula>99.8</formula>
    </cfRule>
  </conditionalFormatting>
  <conditionalFormatting sqref="Y287:AB287">
    <cfRule type="cellIs" dxfId="90" priority="13" operator="greaterThan">
      <formula>100.1</formula>
    </cfRule>
    <cfRule type="cellIs" dxfId="89" priority="14" operator="greaterThan">
      <formula>99.8</formula>
    </cfRule>
    <cfRule type="cellIs" dxfId="88" priority="15" operator="lessThan">
      <formula>99.8</formula>
    </cfRule>
  </conditionalFormatting>
  <conditionalFormatting sqref="R287:U287">
    <cfRule type="cellIs" dxfId="87" priority="10" operator="greaterThan">
      <formula>100.1</formula>
    </cfRule>
    <cfRule type="cellIs" dxfId="86" priority="11" operator="greaterThan">
      <formula>99.8</formula>
    </cfRule>
    <cfRule type="cellIs" dxfId="85" priority="12" operator="lessThan">
      <formula>99.8</formula>
    </cfRule>
  </conditionalFormatting>
  <conditionalFormatting sqref="K287:N287">
    <cfRule type="cellIs" dxfId="84" priority="7" operator="greaterThan">
      <formula>100.1</formula>
    </cfRule>
    <cfRule type="cellIs" dxfId="83" priority="8" operator="greaterThan">
      <formula>99.8</formula>
    </cfRule>
    <cfRule type="cellIs" dxfId="82" priority="9" operator="lessThan">
      <formula>99.8</formula>
    </cfRule>
  </conditionalFormatting>
  <conditionalFormatting sqref="D287:G287">
    <cfRule type="cellIs" dxfId="81" priority="4" operator="greaterThan">
      <formula>100.1</formula>
    </cfRule>
    <cfRule type="cellIs" dxfId="80" priority="5" operator="greaterThan">
      <formula>99.8</formula>
    </cfRule>
    <cfRule type="cellIs" dxfId="79" priority="6" operator="lessThan">
      <formula>99.8</formula>
    </cfRule>
  </conditionalFormatting>
  <conditionalFormatting sqref="CC287:CF287">
    <cfRule type="cellIs" dxfId="78" priority="1" operator="greaterThan">
      <formula>100.1</formula>
    </cfRule>
    <cfRule type="cellIs" dxfId="77" priority="2" operator="greaterThan">
      <formula>99.8</formula>
    </cfRule>
    <cfRule type="cellIs" dxfId="76"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F287"/>
  <sheetViews>
    <sheetView workbookViewId="0">
      <pane xSplit="2" ySplit="3" topLeftCell="C253" activePane="bottomRight" state="frozen"/>
      <selection activeCell="A287" sqref="A287"/>
      <selection pane="topRight" activeCell="A287" sqref="A287"/>
      <selection pane="bottomLeft" activeCell="A287" sqref="A287"/>
      <selection pane="bottomRight" activeCell="A287" sqref="A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84" x14ac:dyDescent="0.3">
      <c r="C1" s="6" t="s">
        <v>300</v>
      </c>
      <c r="J1" s="6" t="s">
        <v>300</v>
      </c>
      <c r="Q1" s="6" t="s">
        <v>300</v>
      </c>
      <c r="X1" s="6" t="s">
        <v>300</v>
      </c>
      <c r="AE1" s="6" t="s">
        <v>300</v>
      </c>
      <c r="AL1" s="6" t="s">
        <v>300</v>
      </c>
      <c r="AS1" s="6" t="s">
        <v>300</v>
      </c>
      <c r="AZ1" s="6" t="s">
        <v>300</v>
      </c>
      <c r="BG1" s="6" t="s">
        <v>300</v>
      </c>
      <c r="BN1" s="6" t="s">
        <v>300</v>
      </c>
      <c r="BU1" s="6" t="s">
        <v>300</v>
      </c>
      <c r="CB1" s="6" t="s">
        <v>300</v>
      </c>
    </row>
    <row r="2" spans="1:84" x14ac:dyDescent="0.3">
      <c r="C2" s="6" t="s">
        <v>0</v>
      </c>
      <c r="J2" s="6" t="s">
        <v>0</v>
      </c>
      <c r="Q2" s="6" t="s">
        <v>0</v>
      </c>
      <c r="X2" s="6" t="s">
        <v>0</v>
      </c>
      <c r="AE2" s="6" t="s">
        <v>0</v>
      </c>
      <c r="AL2" s="6" t="s">
        <v>0</v>
      </c>
      <c r="AS2" s="6" t="s">
        <v>0</v>
      </c>
      <c r="AZ2" s="6" t="s">
        <v>0</v>
      </c>
      <c r="BG2" s="6" t="s">
        <v>0</v>
      </c>
      <c r="BN2" s="6" t="s">
        <v>0</v>
      </c>
      <c r="BU2" s="6" t="s">
        <v>0</v>
      </c>
      <c r="CB2" s="6" t="s">
        <v>0</v>
      </c>
    </row>
    <row r="3" spans="1:84" x14ac:dyDescent="0.3">
      <c r="C3" s="4" t="s">
        <v>285</v>
      </c>
      <c r="J3" s="4" t="s">
        <v>283</v>
      </c>
      <c r="Q3" s="4" t="s">
        <v>281</v>
      </c>
      <c r="X3" s="4" t="s">
        <v>279</v>
      </c>
      <c r="AE3" s="4" t="s">
        <v>277</v>
      </c>
      <c r="AL3" s="4" t="s">
        <v>275</v>
      </c>
      <c r="AS3" s="4" t="s">
        <v>273</v>
      </c>
      <c r="AZ3" s="4" t="s">
        <v>1</v>
      </c>
      <c r="BG3" s="6" t="s">
        <v>267</v>
      </c>
      <c r="BN3" s="6" t="s">
        <v>269</v>
      </c>
      <c r="BU3" s="4" t="s">
        <v>271</v>
      </c>
      <c r="CB3" s="4" t="s">
        <v>287</v>
      </c>
    </row>
    <row r="4" spans="1:8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row>
    <row r="5" spans="1:8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row>
    <row r="6" spans="1:84"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row>
    <row r="7" spans="1:8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row>
    <row r="8" spans="1:8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row>
    <row r="9" spans="1:8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row>
    <row r="10" spans="1:8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row>
    <row r="11" spans="1:8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row>
    <row r="12" spans="1:8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row>
    <row r="13" spans="1:8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row>
    <row r="14" spans="1:8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row>
    <row r="15" spans="1:8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row>
    <row r="16" spans="1:8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row>
    <row r="17" spans="1:8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row>
    <row r="18" spans="1:8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row>
    <row r="19" spans="1:8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row>
    <row r="20" spans="1:8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row>
    <row r="21" spans="1:8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row>
    <row r="22" spans="1:8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row>
    <row r="23" spans="1:8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row>
    <row r="24" spans="1:84"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row>
    <row r="25" spans="1:84"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row>
    <row r="26" spans="1:8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row>
    <row r="27" spans="1:8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row>
    <row r="28" spans="1:8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row>
    <row r="29" spans="1:8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row>
    <row r="30" spans="1:8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row>
    <row r="31" spans="1:84"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row>
    <row r="32" spans="1:8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row>
    <row r="33" spans="1:8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row>
    <row r="34" spans="1:8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row>
    <row r="35" spans="1:8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row>
    <row r="36" spans="1:8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row>
    <row r="37" spans="1:84"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row>
    <row r="38" spans="1:84"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row>
    <row r="39" spans="1:8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row>
    <row r="40" spans="1:8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row>
    <row r="41" spans="1:84"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row>
    <row r="42" spans="1:84"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row>
    <row r="43" spans="1:8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row>
    <row r="44" spans="1:84"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row>
    <row r="45" spans="1:84"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row>
    <row r="46" spans="1:84"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row>
    <row r="47" spans="1:84"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row>
    <row r="48" spans="1:84"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row>
    <row r="49" spans="1:84"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row>
    <row r="50" spans="1:84"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row>
    <row r="51" spans="1:84"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row>
    <row r="52" spans="1:84"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row>
    <row r="53" spans="1:84"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row>
    <row r="54" spans="1:84"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row>
    <row r="55" spans="1:84"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row>
    <row r="56" spans="1:84"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row>
    <row r="57" spans="1:84"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row>
    <row r="58" spans="1:84"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row>
    <row r="59" spans="1:84"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row>
    <row r="60" spans="1:84"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row>
    <row r="61" spans="1:84"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row>
    <row r="62" spans="1:84"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row>
    <row r="63" spans="1:84"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row>
    <row r="64" spans="1:84"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row>
    <row r="65" spans="1:84"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row>
    <row r="66" spans="1:84"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row>
    <row r="67" spans="1:84"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row>
    <row r="68" spans="1:84"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row>
    <row r="69" spans="1:84"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row>
    <row r="70" spans="1:84"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row>
    <row r="71" spans="1:84"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row>
    <row r="72" spans="1:84"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row>
    <row r="73" spans="1:84"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row>
    <row r="74" spans="1:84"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row>
    <row r="75" spans="1:84"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row>
    <row r="76" spans="1:84"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row>
    <row r="77" spans="1:84"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row>
    <row r="78" spans="1:84"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row>
    <row r="79" spans="1:84"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row>
    <row r="80" spans="1:84"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row>
    <row r="81" spans="1:84"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row>
    <row r="82" spans="1:84"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row>
    <row r="83" spans="1:84"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row>
    <row r="84" spans="1:84"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row>
    <row r="85" spans="1:84"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row>
    <row r="86" spans="1:84"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row>
    <row r="87" spans="1:84"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row>
    <row r="88" spans="1:84"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row>
    <row r="89" spans="1:84"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row>
    <row r="90" spans="1:84"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row>
    <row r="91" spans="1:84"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row>
    <row r="92" spans="1:84"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row>
    <row r="93" spans="1:84"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row>
    <row r="94" spans="1:84"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row>
    <row r="95" spans="1:84"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row>
    <row r="96" spans="1:84"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row>
    <row r="97" spans="1:84"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row>
    <row r="98" spans="1:84"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row>
    <row r="99" spans="1:84"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row>
    <row r="100" spans="1:84"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row>
    <row r="101" spans="1:84"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row>
    <row r="102" spans="1:84"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row>
    <row r="103" spans="1:84"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row>
    <row r="104" spans="1:84"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row>
    <row r="105" spans="1:84"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row>
    <row r="106" spans="1:84"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row>
    <row r="107" spans="1:84"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row>
    <row r="108" spans="1:84"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row>
    <row r="109" spans="1:84"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row>
    <row r="110" spans="1:84"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row>
    <row r="111" spans="1:84"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row>
    <row r="112" spans="1:84"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row>
    <row r="113" spans="1:84"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row>
    <row r="114" spans="1:84"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row>
    <row r="115" spans="1:84"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row>
    <row r="116" spans="1:84"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row>
    <row r="117" spans="1:84"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row>
    <row r="118" spans="1:84"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row>
    <row r="119" spans="1:84"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row>
    <row r="120" spans="1:84"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row>
    <row r="121" spans="1:84"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row>
    <row r="122" spans="1:84"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row>
    <row r="123" spans="1:84"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row>
    <row r="124" spans="1:84"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row>
    <row r="125" spans="1:84"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row>
    <row r="126" spans="1:84"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row>
    <row r="127" spans="1:84"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row>
    <row r="128" spans="1:84"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row>
    <row r="129" spans="1:84"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row>
    <row r="130" spans="1:84"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row>
    <row r="131" spans="1:84"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row>
    <row r="132" spans="1:84"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row>
    <row r="133" spans="1:84"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row>
    <row r="134" spans="1:84"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row>
    <row r="135" spans="1:84"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row>
    <row r="136" spans="1:84"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row>
    <row r="137" spans="1:84"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row>
    <row r="138" spans="1:84"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row>
    <row r="139" spans="1:84"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row>
    <row r="140" spans="1:84"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row>
    <row r="141" spans="1:84"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row>
    <row r="142" spans="1:84"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row>
    <row r="143" spans="1:84"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row>
    <row r="144" spans="1:84"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row>
    <row r="145" spans="1:84"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row>
    <row r="146" spans="1:84"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row>
    <row r="147" spans="1:84"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row>
    <row r="148" spans="1:84"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row>
    <row r="149" spans="1:84"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row>
    <row r="150" spans="1:84"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row>
    <row r="151" spans="1:84"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row>
    <row r="152" spans="1:84"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row>
    <row r="153" spans="1:84"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row>
    <row r="154" spans="1:84"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row>
    <row r="155" spans="1:84"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row>
    <row r="156" spans="1:84"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row>
    <row r="157" spans="1:84"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row>
    <row r="158" spans="1:84"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row>
    <row r="159" spans="1:84"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row>
    <row r="160" spans="1:84"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row>
    <row r="161" spans="1:84"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row>
    <row r="162" spans="1:84"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row>
    <row r="163" spans="1:84"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row>
    <row r="164" spans="1:84"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row>
    <row r="165" spans="1:84"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row>
    <row r="166" spans="1:84"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row>
    <row r="167" spans="1:84"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row>
    <row r="168" spans="1:84"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row>
    <row r="169" spans="1:84"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row>
    <row r="170" spans="1:84"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row>
    <row r="171" spans="1:84"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row>
    <row r="172" spans="1:84"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row>
    <row r="173" spans="1:84"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row>
    <row r="174" spans="1:84"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row>
    <row r="175" spans="1:84"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row>
    <row r="176" spans="1:84"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row>
    <row r="177" spans="1:84"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row>
    <row r="178" spans="1:84"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row>
    <row r="179" spans="1:84"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row>
    <row r="180" spans="1:84"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row>
    <row r="181" spans="1:8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row>
    <row r="182" spans="1:8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row>
    <row r="183" spans="1:8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row>
    <row r="184" spans="1:8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row>
    <row r="185" spans="1:8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row>
    <row r="186" spans="1:8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row>
    <row r="187" spans="1:8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row>
    <row r="188" spans="1:84"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row>
    <row r="189" spans="1:84"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row>
    <row r="190" spans="1:8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row>
    <row r="191" spans="1:8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row>
    <row r="192" spans="1:8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row>
    <row r="193" spans="1:84"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row>
    <row r="194" spans="1:84"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row>
    <row r="195" spans="1:84"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row>
    <row r="196" spans="1:84"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row>
    <row r="197" spans="1:84"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row>
    <row r="198" spans="1:84"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row>
    <row r="199" spans="1:84"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row>
    <row r="200" spans="1:84"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row>
    <row r="201" spans="1:84"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row>
    <row r="202" spans="1:84"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row>
    <row r="203" spans="1:84"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row>
    <row r="204" spans="1:84"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row>
    <row r="205" spans="1:84"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row>
    <row r="206" spans="1:8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row>
    <row r="207" spans="1:84"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row>
    <row r="208" spans="1:8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row>
    <row r="209" spans="1:8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row>
    <row r="210" spans="1:84"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row>
    <row r="211" spans="1:8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row>
    <row r="212" spans="1:8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row>
    <row r="213" spans="1:84"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row>
    <row r="214" spans="1:84"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row>
    <row r="215" spans="1:84"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row>
    <row r="216" spans="1:84"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row>
    <row r="217" spans="1:84"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row>
    <row r="218" spans="1:8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row>
    <row r="219" spans="1:8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row>
    <row r="220" spans="1:84"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row>
    <row r="221" spans="1:84"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row>
    <row r="222" spans="1:8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row>
    <row r="223" spans="1:8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row>
    <row r="224" spans="1:84"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row>
    <row r="225" spans="1:8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row>
    <row r="226" spans="1:8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row>
    <row r="227" spans="1:8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row>
    <row r="228" spans="1:8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row>
    <row r="229" spans="1:8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row>
    <row r="230" spans="1:84"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row>
    <row r="231" spans="1:84"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row>
    <row r="232" spans="1:8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row>
    <row r="233" spans="1:84"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row>
    <row r="234" spans="1:84"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row>
    <row r="235" spans="1:84"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row>
    <row r="236" spans="1:8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row>
    <row r="237" spans="1:8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row>
    <row r="238" spans="1:8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row>
    <row r="239" spans="1:84"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row>
    <row r="240" spans="1:8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row>
    <row r="241" spans="1:8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row>
    <row r="242" spans="1:8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row>
    <row r="243" spans="1:84"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row>
    <row r="244" spans="1:84"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row>
    <row r="245" spans="1:84"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row>
    <row r="246" spans="1:8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row>
    <row r="247" spans="1:84"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row>
    <row r="248" spans="1:8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row>
    <row r="249" spans="1:8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row>
    <row r="250" spans="1:84"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row>
    <row r="251" spans="1:8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row>
    <row r="252" spans="1:8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row>
    <row r="253" spans="1:84"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row>
    <row r="254" spans="1:84"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row>
    <row r="255" spans="1:84"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row>
    <row r="256" spans="1:84"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row>
    <row r="257" spans="1:84"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row>
    <row r="259" spans="1:8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row>
    <row r="260" spans="1:84" x14ac:dyDescent="0.3">
      <c r="A260" s="53" t="s">
        <v>265</v>
      </c>
      <c r="B260" s="53"/>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row>
    <row r="261" spans="1:8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row>
    <row r="262" spans="1:84"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row>
    <row r="263" spans="1:84"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row>
    <row r="264" spans="1:84"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row>
    <row r="265" spans="1:84"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row>
    <row r="266" spans="1:84"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row>
    <row r="267" spans="1:84" x14ac:dyDescent="0.3">
      <c r="A267" s="14">
        <f>'TAM Aceite Virgen'!B15</f>
        <v>2.7</v>
      </c>
      <c r="B267" s="14">
        <f>'TAM Aceite Virgen'!C15</f>
        <v>2.8000000000000003</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row>
    <row r="268" spans="1:84" x14ac:dyDescent="0.3">
      <c r="A268" s="14">
        <f>'TAM Aceite Virgen'!B16</f>
        <v>2.8000000000000003</v>
      </c>
      <c r="B268" s="14">
        <f>'TAM Aceite Virgen'!C16</f>
        <v>2.9000000000000004</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row>
    <row r="269" spans="1:84" x14ac:dyDescent="0.3">
      <c r="A269" s="14">
        <f>'TAM Aceite Virgen'!B17</f>
        <v>2.9000000000000004</v>
      </c>
      <c r="B269" s="14">
        <f>'TAM Aceite Virgen'!C17</f>
        <v>3.0000000000000004</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row>
    <row r="270" spans="1:84" x14ac:dyDescent="0.3">
      <c r="A270" s="14">
        <f>'TAM Aceite Virgen'!B18</f>
        <v>3.0000000000000004</v>
      </c>
      <c r="B270" s="14">
        <f>'TAM Aceite Virgen'!C18</f>
        <v>3.1000000000000005</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row>
    <row r="271" spans="1:84" x14ac:dyDescent="0.3">
      <c r="A271" s="14">
        <f>'TAM Aceite Virgen'!B19</f>
        <v>3.1000000000000005</v>
      </c>
      <c r="B271" s="14">
        <f>'TAM Aceite Virgen'!C19</f>
        <v>3.2000000000000006</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row>
    <row r="272" spans="1:84" x14ac:dyDescent="0.3">
      <c r="A272" s="14">
        <f>'TAM Aceite Virgen'!B20</f>
        <v>3.2000000000000006</v>
      </c>
      <c r="B272" s="14">
        <f>'TAM Aceite Virgen'!C20</f>
        <v>3.3000000000000007</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row>
    <row r="273" spans="1:84" x14ac:dyDescent="0.3">
      <c r="A273" s="14">
        <f>'TAM Aceite Virgen'!B21</f>
        <v>3.3000000000000007</v>
      </c>
      <c r="B273" s="14">
        <f>'TAM Aceite Virgen'!C21</f>
        <v>3.4000000000000008</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row>
    <row r="274" spans="1:84" x14ac:dyDescent="0.3">
      <c r="A274" s="14">
        <f>'TAM Aceite Virgen'!B22</f>
        <v>3.4000000000000008</v>
      </c>
      <c r="B274" s="14">
        <f>'TAM Aceite Virgen'!C22</f>
        <v>3.5000000000000009</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row>
    <row r="275" spans="1:84" x14ac:dyDescent="0.3">
      <c r="A275" s="14">
        <f>'TAM Aceite Virgen'!B23</f>
        <v>3.5000000000000009</v>
      </c>
      <c r="B275" s="14">
        <f>'TAM Aceite Virgen'!C23</f>
        <v>3.600000000000001</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row>
    <row r="276" spans="1:84" x14ac:dyDescent="0.3">
      <c r="A276" s="14">
        <f>'TAM Aceite Virgen'!B24</f>
        <v>3.600000000000001</v>
      </c>
      <c r="B276" s="14">
        <f>'TAM Aceite Virgen'!C24</f>
        <v>3.7000000000000011</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row>
    <row r="277" spans="1:84" x14ac:dyDescent="0.3">
      <c r="A277" s="14">
        <f>'TAM Aceite Virgen'!B25</f>
        <v>3.7000000000000011</v>
      </c>
      <c r="B277" s="14">
        <f>'TAM Aceite Virgen'!C25</f>
        <v>3.8000000000000012</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row>
    <row r="278" spans="1:84" x14ac:dyDescent="0.3">
      <c r="A278" s="14">
        <f>'TAM Aceite Virgen'!B26</f>
        <v>3.8000000000000012</v>
      </c>
      <c r="B278" s="14">
        <f>'TAM Aceite Virgen'!C26</f>
        <v>3.9000000000000012</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row>
    <row r="279" spans="1:84" x14ac:dyDescent="0.3">
      <c r="A279" s="14">
        <f>'TAM Aceite Virgen'!B27</f>
        <v>3.9000000000000012</v>
      </c>
      <c r="B279" s="14">
        <f>'TAM Aceite Virgen'!C27</f>
        <v>4.0000000000000009</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row>
    <row r="280" spans="1:84" x14ac:dyDescent="0.3">
      <c r="A280" s="14">
        <f>'TAM Aceite Virgen'!B28</f>
        <v>4.0000000000000009</v>
      </c>
      <c r="B280" s="14">
        <f>'TAM Aceite Virgen'!C28</f>
        <v>4.1000000000000005</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row>
    <row r="281" spans="1:84" x14ac:dyDescent="0.3">
      <c r="A281" s="14">
        <f>'TAM Aceite Virgen'!B29</f>
        <v>4.1000000000000005</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row>
    <row r="282" spans="1:84"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row>
    <row r="283" spans="1:84" x14ac:dyDescent="0.3">
      <c r="A283" s="14">
        <f>'TAM Aceite Virgen'!B31</f>
        <v>4.3</v>
      </c>
      <c r="B283" s="14">
        <f>'TAM Aceite Virgen'!C31</f>
        <v>4.3999999999999995</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row>
    <row r="284" spans="1:84" x14ac:dyDescent="0.3">
      <c r="A284" s="14">
        <f>'TAM Aceite Virgen'!B32</f>
        <v>4.3999999999999995</v>
      </c>
      <c r="B284" s="14">
        <f>'TAM Aceite Virgen'!C32</f>
        <v>4.4999999999999991</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row>
    <row r="285" spans="1:84" x14ac:dyDescent="0.3">
      <c r="A285" s="14">
        <f>'TAM Aceite Virgen'!B33</f>
        <v>4.4999999999999991</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row>
    <row r="287" spans="1:84"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row>
  </sheetData>
  <mergeCells count="1">
    <mergeCell ref="A260:B260"/>
  </mergeCells>
  <conditionalFormatting sqref="BA287:BD287">
    <cfRule type="cellIs" dxfId="75" priority="34" operator="greaterThan">
      <formula>100.1</formula>
    </cfRule>
    <cfRule type="cellIs" dxfId="74" priority="35" operator="greaterThan">
      <formula>99.8</formula>
    </cfRule>
    <cfRule type="cellIs" dxfId="73" priority="36" operator="lessThan">
      <formula>99.8</formula>
    </cfRule>
  </conditionalFormatting>
  <conditionalFormatting sqref="BH287:BK287">
    <cfRule type="cellIs" dxfId="72" priority="31" operator="greaterThan">
      <formula>100.1</formula>
    </cfRule>
    <cfRule type="cellIs" dxfId="71" priority="32" operator="greaterThan">
      <formula>99.8</formula>
    </cfRule>
    <cfRule type="cellIs" dxfId="70" priority="33" operator="lessThan">
      <formula>99.8</formula>
    </cfRule>
  </conditionalFormatting>
  <conditionalFormatting sqref="BO287:BR287">
    <cfRule type="cellIs" dxfId="69" priority="28" operator="greaterThan">
      <formula>100.1</formula>
    </cfRule>
    <cfRule type="cellIs" dxfId="68" priority="29" operator="greaterThan">
      <formula>99.8</formula>
    </cfRule>
    <cfRule type="cellIs" dxfId="67" priority="30" operator="lessThan">
      <formula>99.8</formula>
    </cfRule>
  </conditionalFormatting>
  <conditionalFormatting sqref="BV287:BY287">
    <cfRule type="cellIs" dxfId="66" priority="25" operator="greaterThan">
      <formula>100.1</formula>
    </cfRule>
    <cfRule type="cellIs" dxfId="65" priority="26" operator="greaterThan">
      <formula>99.8</formula>
    </cfRule>
    <cfRule type="cellIs" dxfId="64" priority="27" operator="lessThan">
      <formula>99.8</formula>
    </cfRule>
  </conditionalFormatting>
  <conditionalFormatting sqref="AT287:AW287">
    <cfRule type="cellIs" dxfId="63" priority="22" operator="greaterThan">
      <formula>100.1</formula>
    </cfRule>
    <cfRule type="cellIs" dxfId="62" priority="23" operator="greaterThan">
      <formula>99.8</formula>
    </cfRule>
    <cfRule type="cellIs" dxfId="61" priority="24" operator="lessThan">
      <formula>99.8</formula>
    </cfRule>
  </conditionalFormatting>
  <conditionalFormatting sqref="AM287:AP287">
    <cfRule type="cellIs" dxfId="60" priority="19" operator="greaterThan">
      <formula>100.1</formula>
    </cfRule>
    <cfRule type="cellIs" dxfId="59" priority="20" operator="greaterThan">
      <formula>99.8</formula>
    </cfRule>
    <cfRule type="cellIs" dxfId="58" priority="21" operator="lessThan">
      <formula>99.8</formula>
    </cfRule>
  </conditionalFormatting>
  <conditionalFormatting sqref="AF287:AI287">
    <cfRule type="cellIs" dxfId="57" priority="16" operator="greaterThan">
      <formula>100.1</formula>
    </cfRule>
    <cfRule type="cellIs" dxfId="56" priority="17" operator="greaterThan">
      <formula>99.8</formula>
    </cfRule>
    <cfRule type="cellIs" dxfId="55" priority="18" operator="lessThan">
      <formula>99.8</formula>
    </cfRule>
  </conditionalFormatting>
  <conditionalFormatting sqref="Y287:AB287">
    <cfRule type="cellIs" dxfId="54" priority="13" operator="greaterThan">
      <formula>100.1</formula>
    </cfRule>
    <cfRule type="cellIs" dxfId="53" priority="14" operator="greaterThan">
      <formula>99.8</formula>
    </cfRule>
    <cfRule type="cellIs" dxfId="52" priority="15" operator="lessThan">
      <formula>99.8</formula>
    </cfRule>
  </conditionalFormatting>
  <conditionalFormatting sqref="R287:U287">
    <cfRule type="cellIs" dxfId="51" priority="10" operator="greaterThan">
      <formula>100.1</formula>
    </cfRule>
    <cfRule type="cellIs" dxfId="50" priority="11" operator="greaterThan">
      <formula>99.8</formula>
    </cfRule>
    <cfRule type="cellIs" dxfId="49" priority="12" operator="lessThan">
      <formula>99.8</formula>
    </cfRule>
  </conditionalFormatting>
  <conditionalFormatting sqref="K287:N287">
    <cfRule type="cellIs" dxfId="48" priority="7" operator="greaterThan">
      <formula>100.1</formula>
    </cfRule>
    <cfRule type="cellIs" dxfId="47" priority="8" operator="greaterThan">
      <formula>99.8</formula>
    </cfRule>
    <cfRule type="cellIs" dxfId="46" priority="9" operator="lessThan">
      <formula>99.8</formula>
    </cfRule>
  </conditionalFormatting>
  <conditionalFormatting sqref="D287:G287">
    <cfRule type="cellIs" dxfId="45" priority="4" operator="greaterThan">
      <formula>100.1</formula>
    </cfRule>
    <cfRule type="cellIs" dxfId="44" priority="5" operator="greaterThan">
      <formula>99.8</formula>
    </cfRule>
    <cfRule type="cellIs" dxfId="43" priority="6" operator="lessThan">
      <formula>99.8</formula>
    </cfRule>
  </conditionalFormatting>
  <conditionalFormatting sqref="CC287:CF287">
    <cfRule type="cellIs" dxfId="42" priority="1" operator="greaterThan">
      <formula>100.1</formula>
    </cfRule>
    <cfRule type="cellIs" dxfId="41" priority="2" operator="greaterThan">
      <formula>99.8</formula>
    </cfRule>
    <cfRule type="cellIs" dxfId="4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F289"/>
  <sheetViews>
    <sheetView workbookViewId="0">
      <pane xSplit="2" ySplit="3" topLeftCell="C255" activePane="bottomRight" state="frozen"/>
      <selection activeCell="A287" sqref="A287"/>
      <selection pane="topRight" activeCell="A287" sqref="A287"/>
      <selection pane="bottomLeft" activeCell="A287" sqref="A287"/>
      <selection pane="bottomRight" activeCell="A287" sqref="A287"/>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s>
  <sheetData>
    <row r="1" spans="1:84"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row>
    <row r="2" spans="1:84"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row>
    <row r="3" spans="1:84"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row>
    <row r="4" spans="1:8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row>
    <row r="5" spans="1:8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row>
    <row r="6" spans="1:84"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row>
    <row r="7" spans="1:8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row>
    <row r="8" spans="1:8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row>
    <row r="9" spans="1:8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row>
    <row r="10" spans="1:8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row>
    <row r="11" spans="1:8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row>
    <row r="12" spans="1:8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row>
    <row r="13" spans="1:8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row>
    <row r="14" spans="1:8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row>
    <row r="15" spans="1:8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row>
    <row r="16" spans="1:8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row>
    <row r="17" spans="1:8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row>
    <row r="18" spans="1:8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row>
    <row r="19" spans="1:8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row>
    <row r="20" spans="1:8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row>
    <row r="21" spans="1:8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row>
    <row r="22" spans="1:8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row>
    <row r="23" spans="1:8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row>
    <row r="24" spans="1:84"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row>
    <row r="25" spans="1:84"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row>
    <row r="26" spans="1:8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row>
    <row r="27" spans="1:8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row>
    <row r="28" spans="1:8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row>
    <row r="29" spans="1:8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row>
    <row r="30" spans="1:8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row>
    <row r="31" spans="1:84"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row>
    <row r="32" spans="1:8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row>
    <row r="33" spans="1:8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row>
    <row r="34" spans="1:8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row>
    <row r="35" spans="1:8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row>
    <row r="36" spans="1:8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row>
    <row r="37" spans="1:84"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row>
    <row r="38" spans="1:84"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row>
    <row r="39" spans="1:8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row>
    <row r="40" spans="1:8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row>
    <row r="41" spans="1:84"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row>
    <row r="42" spans="1:84"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row>
    <row r="43" spans="1:8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row>
    <row r="44" spans="1:84"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row>
    <row r="45" spans="1:84"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row>
    <row r="46" spans="1:84"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row>
    <row r="47" spans="1:84"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row>
    <row r="48" spans="1:84"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row>
    <row r="49" spans="1:84"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row>
    <row r="50" spans="1:84"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row>
    <row r="51" spans="1:84"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row>
    <row r="52" spans="1:84"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row>
    <row r="53" spans="1:84"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row>
    <row r="54" spans="1:84"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row>
    <row r="55" spans="1:84"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row>
    <row r="56" spans="1:84"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row>
    <row r="57" spans="1:84"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row>
    <row r="58" spans="1:84"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row>
    <row r="59" spans="1:84"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row>
    <row r="60" spans="1:84"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row>
    <row r="61" spans="1:84"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row>
    <row r="62" spans="1:84"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row>
    <row r="63" spans="1:84"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row>
    <row r="64" spans="1:84"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row>
    <row r="65" spans="1:84"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row>
    <row r="66" spans="1:84"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row>
    <row r="67" spans="1:84"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row>
    <row r="68" spans="1:84"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row>
    <row r="69" spans="1:84"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row>
    <row r="70" spans="1:84"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row>
    <row r="71" spans="1:84"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row>
    <row r="72" spans="1:84"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row>
    <row r="73" spans="1:84"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row>
    <row r="74" spans="1:84"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row>
    <row r="75" spans="1:84"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row>
    <row r="76" spans="1:84"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row>
    <row r="77" spans="1:84"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row>
    <row r="78" spans="1:84"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row>
    <row r="79" spans="1:84"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row>
    <row r="80" spans="1:84"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row>
    <row r="81" spans="1:84"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row>
    <row r="82" spans="1:84"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row>
    <row r="83" spans="1:84"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row>
    <row r="84" spans="1:84"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row>
    <row r="85" spans="1:84"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row>
    <row r="86" spans="1:84"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row>
    <row r="87" spans="1:84"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row>
    <row r="88" spans="1:84"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row>
    <row r="89" spans="1:84"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row>
    <row r="90" spans="1:84"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row>
    <row r="91" spans="1:84"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row>
    <row r="92" spans="1:84"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row>
    <row r="93" spans="1:84"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row>
    <row r="94" spans="1:84"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row>
    <row r="95" spans="1:84"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row>
    <row r="96" spans="1:84"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row>
    <row r="97" spans="1:84"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row>
    <row r="98" spans="1:84"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row>
    <row r="99" spans="1:84"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row>
    <row r="100" spans="1:84"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row>
    <row r="101" spans="1:84"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row>
    <row r="102" spans="1:84"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row>
    <row r="103" spans="1:84"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row>
    <row r="104" spans="1:84"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row>
    <row r="105" spans="1:84"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row>
    <row r="106" spans="1:84"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row>
    <row r="107" spans="1:84"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row>
    <row r="108" spans="1:84"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row>
    <row r="109" spans="1:84"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row>
    <row r="110" spans="1:84"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row>
    <row r="111" spans="1:84"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row>
    <row r="112" spans="1:84"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row>
    <row r="113" spans="1:84"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row>
    <row r="114" spans="1:84"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row>
    <row r="115" spans="1:84"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row>
    <row r="116" spans="1:84"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row>
    <row r="117" spans="1:84"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row>
    <row r="118" spans="1:84"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row>
    <row r="119" spans="1:84"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row>
    <row r="120" spans="1:84"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row>
    <row r="121" spans="1:84"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row>
    <row r="122" spans="1:84"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row>
    <row r="123" spans="1:84"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row>
    <row r="124" spans="1:84"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row>
    <row r="125" spans="1:84"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row>
    <row r="126" spans="1:84"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row>
    <row r="127" spans="1:84"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row>
    <row r="128" spans="1:84"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row>
    <row r="129" spans="1:84"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row>
    <row r="130" spans="1:84"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row>
    <row r="131" spans="1:84"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row>
    <row r="132" spans="1:84"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row>
    <row r="133" spans="1:84"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row>
    <row r="134" spans="1:84"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row>
    <row r="135" spans="1:84"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row>
    <row r="136" spans="1:84"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row>
    <row r="137" spans="1:84"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row>
    <row r="138" spans="1:84"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row>
    <row r="139" spans="1:84"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row>
    <row r="140" spans="1:84"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row>
    <row r="141" spans="1:84"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row>
    <row r="142" spans="1:84"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row>
    <row r="143" spans="1:84"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row>
    <row r="144" spans="1:84"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row>
    <row r="145" spans="1:84"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row>
    <row r="146" spans="1:84"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row>
    <row r="147" spans="1:84"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row>
    <row r="148" spans="1:84"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row>
    <row r="149" spans="1:84"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row>
    <row r="150" spans="1:84"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row>
    <row r="151" spans="1:84"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row>
    <row r="152" spans="1:84"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row>
    <row r="153" spans="1:84"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row>
    <row r="154" spans="1:84"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row>
    <row r="155" spans="1:84"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row>
    <row r="156" spans="1:84"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row>
    <row r="157" spans="1:84"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row>
    <row r="158" spans="1:84"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row>
    <row r="159" spans="1:84"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row>
    <row r="160" spans="1:84"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row>
    <row r="161" spans="1:84"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row>
    <row r="162" spans="1:84"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row>
    <row r="163" spans="1:84"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row>
    <row r="164" spans="1:84"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row>
    <row r="165" spans="1:84"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row>
    <row r="166" spans="1:84"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row>
    <row r="167" spans="1:84"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row>
    <row r="168" spans="1:84"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row>
    <row r="169" spans="1:84"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row>
    <row r="170" spans="1:84"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row>
    <row r="171" spans="1:84"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row>
    <row r="172" spans="1:84"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row>
    <row r="173" spans="1:84"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row>
    <row r="174" spans="1:84"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row>
    <row r="175" spans="1:84"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row>
    <row r="176" spans="1:84"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row>
    <row r="177" spans="1:84"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row>
    <row r="178" spans="1:84"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row>
    <row r="179" spans="1:84"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row>
    <row r="180" spans="1:84"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row>
    <row r="181" spans="1:8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row>
    <row r="182" spans="1:8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row>
    <row r="183" spans="1:8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row>
    <row r="184" spans="1:8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row>
    <row r="185" spans="1:8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row>
    <row r="186" spans="1:8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row>
    <row r="187" spans="1:8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row>
    <row r="188" spans="1:84"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row>
    <row r="189" spans="1:84"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row>
    <row r="190" spans="1:8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row>
    <row r="191" spans="1:8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row>
    <row r="192" spans="1:8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row>
    <row r="193" spans="1:84"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row>
    <row r="194" spans="1:84"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row>
    <row r="195" spans="1:84"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row>
    <row r="196" spans="1:84"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row>
    <row r="197" spans="1:84"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row>
    <row r="198" spans="1:84"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row>
    <row r="199" spans="1:84"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row>
    <row r="200" spans="1:84"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row>
    <row r="201" spans="1:84"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row>
    <row r="202" spans="1:84"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row>
    <row r="203" spans="1:84"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row>
    <row r="204" spans="1:84"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row>
    <row r="205" spans="1:84"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row>
    <row r="206" spans="1:8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row>
    <row r="207" spans="1:84"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row>
    <row r="208" spans="1:8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row>
    <row r="209" spans="1:8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row>
    <row r="210" spans="1:84"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row>
    <row r="211" spans="1:8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row>
    <row r="212" spans="1:8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row>
    <row r="213" spans="1:84"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row>
    <row r="214" spans="1:84"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row>
    <row r="215" spans="1:84"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row>
    <row r="216" spans="1:84"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row>
    <row r="217" spans="1:84"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row>
    <row r="218" spans="1:8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row>
    <row r="219" spans="1:8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row>
    <row r="220" spans="1:84"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row>
    <row r="221" spans="1:84"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row>
    <row r="222" spans="1:8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row>
    <row r="223" spans="1:8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row>
    <row r="224" spans="1:84"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row>
    <row r="225" spans="1:8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row>
    <row r="226" spans="1:8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row>
    <row r="227" spans="1:8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row>
    <row r="228" spans="1:8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row>
    <row r="229" spans="1:8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row>
    <row r="230" spans="1:84"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row>
    <row r="231" spans="1:84"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row>
    <row r="232" spans="1:8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row>
    <row r="233" spans="1:84"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row>
    <row r="234" spans="1:84"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row>
    <row r="235" spans="1:84"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row>
    <row r="236" spans="1:8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row>
    <row r="237" spans="1:8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row>
    <row r="238" spans="1:8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row>
    <row r="239" spans="1:84"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row>
    <row r="240" spans="1:8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row>
    <row r="241" spans="1:8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row>
    <row r="242" spans="1:8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row>
    <row r="243" spans="1:84"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row>
    <row r="244" spans="1:84"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row>
    <row r="245" spans="1:84"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row>
    <row r="246" spans="1:8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row>
    <row r="247" spans="1:84"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row>
    <row r="248" spans="1:8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row>
    <row r="249" spans="1:8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row>
    <row r="250" spans="1:84"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row>
    <row r="251" spans="1:8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row>
    <row r="252" spans="1:8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row>
    <row r="253" spans="1:84"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row>
    <row r="254" spans="1:84"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row>
    <row r="255" spans="1:84"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row>
    <row r="256" spans="1:84"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row>
    <row r="257" spans="1:84"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row>
    <row r="259" spans="1:8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row>
    <row r="260" spans="1:84" x14ac:dyDescent="0.3">
      <c r="A260" s="53" t="s">
        <v>265</v>
      </c>
      <c r="B260" s="53"/>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row>
    <row r="261" spans="1:8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row>
    <row r="262" spans="1:84"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row>
    <row r="263" spans="1:84"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row>
    <row r="264" spans="1:84"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row>
    <row r="265" spans="1:84"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row>
    <row r="266" spans="1:84"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row>
    <row r="267" spans="1:84"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row>
    <row r="268" spans="1:84"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row>
    <row r="269" spans="1:84"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row>
    <row r="270" spans="1:84"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row>
    <row r="271" spans="1:84"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row>
    <row r="272" spans="1:84"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row>
    <row r="273" spans="1:84"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row>
    <row r="274" spans="1:84"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row>
    <row r="275" spans="1:84"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row>
    <row r="276" spans="1:84"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row>
    <row r="277" spans="1:84"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row>
    <row r="278" spans="1:84"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row>
    <row r="279" spans="1:84"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row>
    <row r="280" spans="1:84"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row>
    <row r="281" spans="1:84"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row>
    <row r="282" spans="1:84"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row>
    <row r="283" spans="1:84"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row>
    <row r="284" spans="1:84"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row>
    <row r="285" spans="1:84"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row>
    <row r="286" spans="1:84"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84"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row>
    <row r="288" spans="1:84"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BH287:BK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BO287:BR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BV287:BY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AT287:AW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AM287:AP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AF287:AI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Y287:AB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R287:U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K287:N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D287:G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CC287:CF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35"/>
  <sheetViews>
    <sheetView showGridLines="0" workbookViewId="0">
      <selection activeCell="B45" sqref="B45:O5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JUNIO 17T.España</v>
      </c>
      <c r="F5" s="39" t="str">
        <f t="shared" si="0"/>
        <v xml:space="preserve"> JULIO 17T.España</v>
      </c>
      <c r="G5" s="39" t="str">
        <f t="shared" si="0"/>
        <v xml:space="preserve"> AGOSTO 17T.España</v>
      </c>
      <c r="H5" s="39" t="str">
        <f t="shared" si="0"/>
        <v xml:space="preserve"> SEPTIEMBRE 17T.España</v>
      </c>
      <c r="I5" s="39" t="str">
        <f t="shared" si="0"/>
        <v xml:space="preserve"> OCTUBRE 17T.España</v>
      </c>
      <c r="J5" s="39" t="str">
        <f t="shared" si="0"/>
        <v xml:space="preserve"> NOVIEMBRE 17T.España</v>
      </c>
      <c r="K5" s="39" t="str">
        <f t="shared" si="0"/>
        <v xml:space="preserve"> DICIEMBRE 17T.España</v>
      </c>
      <c r="L5" s="39" t="str">
        <f t="shared" si="0"/>
        <v xml:space="preserve"> ENERO 18T.España</v>
      </c>
      <c r="M5" s="39" t="str">
        <f t="shared" si="0"/>
        <v xml:space="preserve"> FEBRERO 18T.España</v>
      </c>
      <c r="N5" s="39" t="str">
        <f t="shared" si="0"/>
        <v xml:space="preserve"> MARZO 18T.España</v>
      </c>
      <c r="O5" s="39" t="str">
        <f t="shared" si="0"/>
        <v xml:space="preserve"> ABRIL 18T.España</v>
      </c>
      <c r="P5" s="39" t="str">
        <f t="shared" si="0"/>
        <v xml:space="preserve"> MAYO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Oliva'!$A$260:$XX$260,,MAX(IF('Aceite de Oliva'!$A$260:$XX$260&lt;&gt;"",COLUMN('Aceite de Oliva'!$A$260:$XX$260)))-(7*E8))</f>
        <v xml:space="preserve"> JUNIO 17</v>
      </c>
      <c r="F9" s="6" t="str">
        <f t="array" ref="F9">INDEX('Aceite de Oliva'!$A$260:$XX$260,,MAX(IF('Aceite de Oliva'!$A$260:$XX$260&lt;&gt;"",COLUMN('Aceite de Oliva'!$A$260:$XX$260)))-(7*F8))</f>
        <v xml:space="preserve"> JULIO 17</v>
      </c>
      <c r="G9" s="6" t="str">
        <f t="array" ref="G9">INDEX('Aceite de Oliva'!$A$260:$XX$260,,MAX(IF('Aceite de Oliva'!$A$260:$XX$260&lt;&gt;"",COLUMN('Aceite de Oliva'!$A$260:$XX$260)))-(7*G8))</f>
        <v xml:space="preserve"> AGOSTO 17</v>
      </c>
      <c r="H9" s="6" t="str">
        <f t="array" ref="H9">INDEX('Aceite de Oliva'!$A$260:$XX$260,,MAX(IF('Aceite de Oliva'!$A$260:$XX$260&lt;&gt;"",COLUMN('Aceite de Oliva'!$A$260:$XX$260)))-(7*H8))</f>
        <v xml:space="preserve"> SEPTIEMBRE 17</v>
      </c>
      <c r="I9" s="6" t="str">
        <f t="array" ref="I9">INDEX('Aceite de Oliva'!$A$260:$XX$260,,MAX(IF('Aceite de Oliva'!$A$260:$XX$260&lt;&gt;"",COLUMN('Aceite de Oliva'!$A$260:$XX$260)))-(7*I8))</f>
        <v xml:space="preserve"> OCTUBRE 17</v>
      </c>
      <c r="J9" s="6" t="str">
        <f t="array" ref="J9">INDEX('Aceite de Oliva'!$A$260:$XX$260,,MAX(IF('Aceite de Oliva'!$A$260:$XX$260&lt;&gt;"",COLUMN('Aceite de Oliva'!$A$260:$XX$260)))-(7*J8))</f>
        <v xml:space="preserve"> NOVIEMBRE 17</v>
      </c>
      <c r="K9" s="6" t="str">
        <f t="array" ref="K9">INDEX('Aceite de Oliva'!$A$260:$XX$260,,MAX(IF('Aceite de Oliva'!$A$260:$XX$260&lt;&gt;"",COLUMN('Aceite de Oliva'!$A$260:$XX$260)))-(7*K8))</f>
        <v xml:space="preserve"> DICIEMBRE 17</v>
      </c>
      <c r="L9" s="6" t="str">
        <f t="array" ref="L9">INDEX('Aceite de Oliva'!$A$260:$XX$260,,MAX(IF('Aceite de Oliva'!$A$260:$XX$260&lt;&gt;"",COLUMN('Aceite de Oliva'!$A$260:$XX$260)))-(7*L8))</f>
        <v xml:space="preserve"> ENERO 18</v>
      </c>
      <c r="M9" s="6" t="str">
        <f t="array" ref="M9">INDEX('Aceite de Oliva'!$A$260:$XX$260,,MAX(IF('Aceite de Oliva'!$A$260:$XX$260&lt;&gt;"",COLUMN('Aceite de Oliva'!$A$260:$XX$260)))-(7*M8))</f>
        <v xml:space="preserve"> FEBRERO 18</v>
      </c>
      <c r="N9" s="6" t="str">
        <f t="array" ref="N9">INDEX('Aceite de Oliva'!$A$260:$XX$260,,MAX(IF('Aceite de Oliva'!$A$260:$XX$260&lt;&gt;"",COLUMN('Aceite de Oliva'!$A$260:$XX$260)))-(7*N8))</f>
        <v xml:space="preserve"> MARZO 18</v>
      </c>
      <c r="O9" s="6" t="str">
        <f t="array" ref="O9">INDEX('Aceite de Oliva'!$A$260:$XX$260,,MAX(IF('Aceite de Oliva'!$A$260:$XX$260&lt;&gt;"",COLUMN('Aceite de Oliva'!$A$260:$XX$260)))-(7*O8))</f>
        <v xml:space="preserve"> ABRIL 18</v>
      </c>
      <c r="P9" s="6" t="str">
        <f t="array" ref="P9">INDEX('Aceite de Oliva'!$A$260:$XX$260,,MAX(IF('Aceite de Oliva'!$A$260:$XX$260&lt;&gt;"",COLUMN('Aceite de Oliva'!$A$260:$XX$260))))</f>
        <v xml:space="preserve"> MAYO 18</v>
      </c>
    </row>
    <row r="10" spans="2:17" x14ac:dyDescent="0.3">
      <c r="B10" s="15"/>
      <c r="C10" s="24">
        <v>2.5</v>
      </c>
      <c r="E10" s="40">
        <f t="array" ref="E10">INDEX('Aceite Virgen Extra'!$A$259:$XX$285,MATCH($B10,'Aceite Virgen Extra'!$A$259:$A$285,0),MATCH(E$5,'Aceite Virgen Extra'!$A$259:$XX$259,0))</f>
        <v>1.5300000000000002</v>
      </c>
      <c r="F10" s="40">
        <f t="array" ref="F10">INDEX('Aceite Virgen Extra'!$A$259:$XX$285,MATCH($B10,'Aceite Virgen Extra'!$A$259:$A$285,0),MATCH(F$5,'Aceite Virgen Extra'!$A$259:$XX$259,0))</f>
        <v>2.4399999999999995</v>
      </c>
      <c r="G10" s="40">
        <f t="array" ref="G10">INDEX('Aceite Virgen Extra'!$A$259:$XX$285,MATCH($B10,'Aceite Virgen Extra'!$A$259:$A$285,0),MATCH(G$5,'Aceite Virgen Extra'!$A$259:$XX$259,0))</f>
        <v>1.7599999999999998</v>
      </c>
      <c r="H10" s="40">
        <f t="array" ref="H10">INDEX('Aceite Virgen Extra'!$A$259:$XX$285,MATCH($B10,'Aceite Virgen Extra'!$A$259:$A$285,0),MATCH(H$5,'Aceite Virgen Extra'!$A$259:$XX$259,0))</f>
        <v>1.07</v>
      </c>
      <c r="I10" s="40">
        <f t="array" ref="I10">INDEX('Aceite Virgen Extra'!$A$259:$XX$285,MATCH($B10,'Aceite Virgen Extra'!$A$259:$A$285,0),MATCH(I$5,'Aceite Virgen Extra'!$A$259:$XX$259,0))</f>
        <v>1.34</v>
      </c>
      <c r="J10" s="40">
        <f t="array" ref="J10">INDEX('Aceite Virgen Extra'!$A$259:$XX$285,MATCH($B10,'Aceite Virgen Extra'!$A$259:$A$285,0),MATCH(J$5,'Aceite Virgen Extra'!$A$259:$XX$259,0))</f>
        <v>0.91000000000000014</v>
      </c>
      <c r="K10" s="40">
        <f t="array" ref="K10">INDEX('Aceite Virgen Extra'!$A$259:$XX$285,MATCH($B10,'Aceite Virgen Extra'!$A$259:$A$285,0),MATCH(K$5,'Aceite Virgen Extra'!$A$259:$XX$259,0))</f>
        <v>1.3</v>
      </c>
      <c r="L10" s="40">
        <f t="array" ref="L10">INDEX('Aceite Virgen Extra'!$A$259:$XX$285,MATCH($B10,'Aceite Virgen Extra'!$A$259:$A$285,0),MATCH(L$5,'Aceite Virgen Extra'!$A$259:$XX$259,0))</f>
        <v>1.1600000000000001</v>
      </c>
      <c r="M10" s="40">
        <f t="array" ref="M10">INDEX('Aceite Virgen Extra'!$A$259:$XX$285,MATCH($B10,'Aceite Virgen Extra'!$A$259:$A$285,0),MATCH(M$5,'Aceite Virgen Extra'!$A$259:$XX$259,0))</f>
        <v>0.94</v>
      </c>
      <c r="N10" s="40">
        <f t="array" ref="N10">INDEX('Aceite Virgen Extra'!$A$259:$XX$285,MATCH($B10,'Aceite Virgen Extra'!$A$259:$A$285,0),MATCH(N$5,'Aceite Virgen Extra'!$A$259:$XX$259,0))</f>
        <v>1.1400000000000001</v>
      </c>
      <c r="O10" s="40">
        <f t="array" ref="O10">INDEX('Aceite Virgen Extra'!$A$259:$XX$285,MATCH($B10,'Aceite Virgen Extra'!$A$259:$A$285,0),MATCH(O$5,'Aceite Virgen Extra'!$A$259:$XX$259,0))</f>
        <v>1.4100000000000001</v>
      </c>
      <c r="P10" s="40">
        <f t="array" ref="P10">INDEX('Aceite Virgen Extra'!$A$259:$XX$285,MATCH($B10,'Aceite Virgen Extra'!$A$259:$A$285,0),MATCH(P$5,'Aceite Virgen Extra'!$A$259:$XX$259,0))</f>
        <v>1.1000000000000001</v>
      </c>
    </row>
    <row r="11" spans="2:17" x14ac:dyDescent="0.3">
      <c r="B11" s="16">
        <f t="shared" ref="B11:B33" si="1">C10</f>
        <v>2.5</v>
      </c>
      <c r="C11" s="17">
        <f>ROUND(B11+$C$7,2)</f>
        <v>2.7</v>
      </c>
      <c r="E11" s="40">
        <f t="array" ref="E11">INDEX('Aceite Virgen Extra'!$A$259:$XX$285,MATCH($B11,'Aceite Virgen Extra'!$A$259:$A$285,0),MATCH(E$5,'Aceite Virgen Extra'!$A$259:$XX$259,0))</f>
        <v>0.95</v>
      </c>
      <c r="F11" s="40">
        <f t="array" ref="F11">INDEX('Aceite Virgen Extra'!$A$259:$XX$285,MATCH($B11,'Aceite Virgen Extra'!$A$259:$A$285,0),MATCH(F$5,'Aceite Virgen Extra'!$A$259:$XX$259,0))</f>
        <v>0.89999999999999991</v>
      </c>
      <c r="G11" s="40">
        <f t="array" ref="G11">INDEX('Aceite Virgen Extra'!$A$259:$XX$285,MATCH($B11,'Aceite Virgen Extra'!$A$259:$A$285,0),MATCH(G$5,'Aceite Virgen Extra'!$A$259:$XX$259,0))</f>
        <v>0.68</v>
      </c>
      <c r="H11" s="40">
        <f t="array" ref="H11">INDEX('Aceite Virgen Extra'!$A$259:$XX$285,MATCH($B11,'Aceite Virgen Extra'!$A$259:$A$285,0),MATCH(H$5,'Aceite Virgen Extra'!$A$259:$XX$259,0))</f>
        <v>0.66</v>
      </c>
      <c r="I11" s="40">
        <f t="array" ref="I11">INDEX('Aceite Virgen Extra'!$A$259:$XX$285,MATCH($B11,'Aceite Virgen Extra'!$A$259:$A$285,0),MATCH(I$5,'Aceite Virgen Extra'!$A$259:$XX$259,0))</f>
        <v>0.5</v>
      </c>
      <c r="J11" s="40">
        <f t="array" ref="J11">INDEX('Aceite Virgen Extra'!$A$259:$XX$285,MATCH($B11,'Aceite Virgen Extra'!$A$259:$A$285,0),MATCH(J$5,'Aceite Virgen Extra'!$A$259:$XX$259,0))</f>
        <v>0.53</v>
      </c>
      <c r="K11" s="40">
        <f t="array" ref="K11">INDEX('Aceite Virgen Extra'!$A$259:$XX$285,MATCH($B11,'Aceite Virgen Extra'!$A$259:$A$285,0),MATCH(K$5,'Aceite Virgen Extra'!$A$259:$XX$259,0))</f>
        <v>0.96000000000000008</v>
      </c>
      <c r="L11" s="40">
        <f t="array" ref="L11">INDEX('Aceite Virgen Extra'!$A$259:$XX$285,MATCH($B11,'Aceite Virgen Extra'!$A$259:$A$285,0),MATCH(L$5,'Aceite Virgen Extra'!$A$259:$XX$259,0))</f>
        <v>0.7</v>
      </c>
      <c r="M11" s="40">
        <f t="array" ref="M11">INDEX('Aceite Virgen Extra'!$A$259:$XX$285,MATCH($B11,'Aceite Virgen Extra'!$A$259:$A$285,0),MATCH(M$5,'Aceite Virgen Extra'!$A$259:$XX$259,0))</f>
        <v>0.68</v>
      </c>
      <c r="N11" s="40">
        <f t="array" ref="N11">INDEX('Aceite Virgen Extra'!$A$259:$XX$285,MATCH($B11,'Aceite Virgen Extra'!$A$259:$A$285,0),MATCH(N$5,'Aceite Virgen Extra'!$A$259:$XX$259,0))</f>
        <v>0.39</v>
      </c>
      <c r="O11" s="40">
        <f t="array" ref="O11">INDEX('Aceite Virgen Extra'!$A$259:$XX$285,MATCH($B11,'Aceite Virgen Extra'!$A$259:$A$285,0),MATCH(O$5,'Aceite Virgen Extra'!$A$259:$XX$259,0))</f>
        <v>1.3900000000000001</v>
      </c>
      <c r="P11" s="40">
        <f t="array" ref="P11">INDEX('Aceite Virgen Extra'!$A$259:$XX$285,MATCH($B11,'Aceite Virgen Extra'!$A$259:$A$285,0),MATCH(P$5,'Aceite Virgen Extra'!$A$259:$XX$259,0))</f>
        <v>0.59</v>
      </c>
    </row>
    <row r="12" spans="2:17" x14ac:dyDescent="0.3">
      <c r="B12" s="16">
        <f t="shared" si="1"/>
        <v>2.7</v>
      </c>
      <c r="C12" s="17">
        <f t="shared" ref="C12:C32" si="2">ROUND(B12+$C$7,2)</f>
        <v>2.9</v>
      </c>
      <c r="E12" s="40">
        <f t="array" ref="E12">INDEX('Aceite Virgen Extra'!$A$259:$XX$285,MATCH($B12,'Aceite Virgen Extra'!$A$259:$A$285,0),MATCH(E$5,'Aceite Virgen Extra'!$A$259:$XX$259,0))</f>
        <v>0.54999999999999993</v>
      </c>
      <c r="F12" s="40">
        <f t="array" ref="F12">INDEX('Aceite Virgen Extra'!$A$259:$XX$285,MATCH($B12,'Aceite Virgen Extra'!$A$259:$A$285,0),MATCH(F$5,'Aceite Virgen Extra'!$A$259:$XX$259,0))</f>
        <v>0.22999999999999998</v>
      </c>
      <c r="G12" s="40">
        <f t="array" ref="G12">INDEX('Aceite Virgen Extra'!$A$259:$XX$285,MATCH($B12,'Aceite Virgen Extra'!$A$259:$A$285,0),MATCH(G$5,'Aceite Virgen Extra'!$A$259:$XX$259,0))</f>
        <v>0.30000000000000004</v>
      </c>
      <c r="H12" s="40">
        <f t="array" ref="H12">INDEX('Aceite Virgen Extra'!$A$259:$XX$285,MATCH($B12,'Aceite Virgen Extra'!$A$259:$A$285,0),MATCH(H$5,'Aceite Virgen Extra'!$A$259:$XX$259,0))</f>
        <v>0.15</v>
      </c>
      <c r="I12" s="40">
        <f t="array" ref="I12">INDEX('Aceite Virgen Extra'!$A$259:$XX$285,MATCH($B12,'Aceite Virgen Extra'!$A$259:$A$285,0),MATCH(I$5,'Aceite Virgen Extra'!$A$259:$XX$259,0))</f>
        <v>0.41000000000000003</v>
      </c>
      <c r="J12" s="40">
        <f t="array" ref="J12">INDEX('Aceite Virgen Extra'!$A$259:$XX$285,MATCH($B12,'Aceite Virgen Extra'!$A$259:$A$285,0),MATCH(J$5,'Aceite Virgen Extra'!$A$259:$XX$259,0))</f>
        <v>0.38</v>
      </c>
      <c r="K12" s="40">
        <f t="array" ref="K12">INDEX('Aceite Virgen Extra'!$A$259:$XX$285,MATCH($B12,'Aceite Virgen Extra'!$A$259:$A$285,0),MATCH(K$5,'Aceite Virgen Extra'!$A$259:$XX$259,0))</f>
        <v>0.24000000000000002</v>
      </c>
      <c r="L12" s="40">
        <f t="array" ref="L12">INDEX('Aceite Virgen Extra'!$A$259:$XX$285,MATCH($B12,'Aceite Virgen Extra'!$A$259:$A$285,0),MATCH(L$5,'Aceite Virgen Extra'!$A$259:$XX$259,0))</f>
        <v>0.2</v>
      </c>
      <c r="M12" s="40">
        <f t="array" ref="M12">INDEX('Aceite Virgen Extra'!$A$259:$XX$285,MATCH($B12,'Aceite Virgen Extra'!$A$259:$A$285,0),MATCH(M$5,'Aceite Virgen Extra'!$A$259:$XX$259,0))</f>
        <v>0.57000000000000006</v>
      </c>
      <c r="N12" s="40">
        <f t="array" ref="N12">INDEX('Aceite Virgen Extra'!$A$259:$XX$285,MATCH($B12,'Aceite Virgen Extra'!$A$259:$A$285,0),MATCH(N$5,'Aceite Virgen Extra'!$A$259:$XX$259,0))</f>
        <v>0.13</v>
      </c>
      <c r="O12" s="40">
        <f t="array" ref="O12">INDEX('Aceite Virgen Extra'!$A$259:$XX$285,MATCH($B12,'Aceite Virgen Extra'!$A$259:$A$285,0),MATCH(O$5,'Aceite Virgen Extra'!$A$259:$XX$259,0))</f>
        <v>0.99</v>
      </c>
      <c r="P12" s="40">
        <f t="array" ref="P12">INDEX('Aceite Virgen Extra'!$A$259:$XX$285,MATCH($B12,'Aceite Virgen Extra'!$A$259:$A$285,0),MATCH(P$5,'Aceite Virgen Extra'!$A$259:$XX$259,0))</f>
        <v>0.29000000000000004</v>
      </c>
    </row>
    <row r="13" spans="2:17" x14ac:dyDescent="0.3">
      <c r="B13" s="19">
        <f t="shared" si="1"/>
        <v>2.9</v>
      </c>
      <c r="C13" s="17">
        <f t="shared" si="2"/>
        <v>3.1</v>
      </c>
      <c r="E13" s="40">
        <f t="array" ref="E13">INDEX('Aceite Virgen Extra'!$A$259:$XX$285,MATCH($B13,'Aceite Virgen Extra'!$A$259:$A$285,0),MATCH(E$5,'Aceite Virgen Extra'!$A$259:$XX$259,0))</f>
        <v>1.04</v>
      </c>
      <c r="F13" s="40">
        <f t="array" ref="F13">INDEX('Aceite Virgen Extra'!$A$259:$XX$285,MATCH($B13,'Aceite Virgen Extra'!$A$259:$A$285,0),MATCH(F$5,'Aceite Virgen Extra'!$A$259:$XX$259,0))</f>
        <v>0.78</v>
      </c>
      <c r="G13" s="40">
        <f t="array" ref="G13">INDEX('Aceite Virgen Extra'!$A$259:$XX$285,MATCH($B13,'Aceite Virgen Extra'!$A$259:$A$285,0),MATCH(G$5,'Aceite Virgen Extra'!$A$259:$XX$259,0))</f>
        <v>0.89</v>
      </c>
      <c r="H13" s="40">
        <f t="array" ref="H13">INDEX('Aceite Virgen Extra'!$A$259:$XX$285,MATCH($B13,'Aceite Virgen Extra'!$A$259:$A$285,0),MATCH(H$5,'Aceite Virgen Extra'!$A$259:$XX$259,0))</f>
        <v>1.07</v>
      </c>
      <c r="I13" s="40">
        <f t="array" ref="I13">INDEX('Aceite Virgen Extra'!$A$259:$XX$285,MATCH($B13,'Aceite Virgen Extra'!$A$259:$A$285,0),MATCH(I$5,'Aceite Virgen Extra'!$A$259:$XX$259,0))</f>
        <v>1.3900000000000001</v>
      </c>
      <c r="J13" s="40">
        <f t="array" ref="J13">INDEX('Aceite Virgen Extra'!$A$259:$XX$285,MATCH($B13,'Aceite Virgen Extra'!$A$259:$A$285,0),MATCH(J$5,'Aceite Virgen Extra'!$A$259:$XX$259,0))</f>
        <v>0.42</v>
      </c>
      <c r="K13" s="40">
        <f t="array" ref="K13">INDEX('Aceite Virgen Extra'!$A$259:$XX$285,MATCH($B13,'Aceite Virgen Extra'!$A$259:$A$285,0),MATCH(K$5,'Aceite Virgen Extra'!$A$259:$XX$259,0))</f>
        <v>0.52</v>
      </c>
      <c r="L13" s="40">
        <f t="array" ref="L13">INDEX('Aceite Virgen Extra'!$A$259:$XX$285,MATCH($B13,'Aceite Virgen Extra'!$A$259:$A$285,0),MATCH(L$5,'Aceite Virgen Extra'!$A$259:$XX$259,0))</f>
        <v>0.62</v>
      </c>
      <c r="M13" s="40">
        <f t="array" ref="M13">INDEX('Aceite Virgen Extra'!$A$259:$XX$285,MATCH($B13,'Aceite Virgen Extra'!$A$259:$A$285,0),MATCH(M$5,'Aceite Virgen Extra'!$A$259:$XX$259,0))</f>
        <v>1.1299999999999999</v>
      </c>
      <c r="N13" s="40">
        <f t="array" ref="N13">INDEX('Aceite Virgen Extra'!$A$259:$XX$285,MATCH($B13,'Aceite Virgen Extra'!$A$259:$A$285,0),MATCH(N$5,'Aceite Virgen Extra'!$A$259:$XX$259,0))</f>
        <v>0.58000000000000007</v>
      </c>
      <c r="O13" s="40">
        <f t="array" ref="O13">INDEX('Aceite Virgen Extra'!$A$259:$XX$285,MATCH($B13,'Aceite Virgen Extra'!$A$259:$A$285,0),MATCH(O$5,'Aceite Virgen Extra'!$A$259:$XX$259,0))</f>
        <v>0.47000000000000003</v>
      </c>
      <c r="P13" s="40">
        <f t="array" ref="P13">INDEX('Aceite Virgen Extra'!$A$259:$XX$285,MATCH($B13,'Aceite Virgen Extra'!$A$259:$A$285,0),MATCH(P$5,'Aceite Virgen Extra'!$A$259:$XX$259,0))</f>
        <v>0.55000000000000004</v>
      </c>
    </row>
    <row r="14" spans="2:17" x14ac:dyDescent="0.3">
      <c r="B14" s="16">
        <f t="shared" si="1"/>
        <v>3.1</v>
      </c>
      <c r="C14" s="17">
        <f t="shared" si="2"/>
        <v>3.3</v>
      </c>
      <c r="E14" s="40">
        <f t="array" ref="E14">INDEX('Aceite Virgen Extra'!$A$259:$XX$285,MATCH($B14,'Aceite Virgen Extra'!$A$259:$A$285,0),MATCH(E$5,'Aceite Virgen Extra'!$A$259:$XX$259,0))</f>
        <v>0.64999999999999991</v>
      </c>
      <c r="F14" s="40">
        <f t="array" ref="F14">INDEX('Aceite Virgen Extra'!$A$259:$XX$285,MATCH($B14,'Aceite Virgen Extra'!$A$259:$A$285,0),MATCH(F$5,'Aceite Virgen Extra'!$A$259:$XX$259,0))</f>
        <v>0.70000000000000007</v>
      </c>
      <c r="G14" s="40">
        <f t="array" ref="G14">INDEX('Aceite Virgen Extra'!$A$259:$XX$285,MATCH($B14,'Aceite Virgen Extra'!$A$259:$A$285,0),MATCH(G$5,'Aceite Virgen Extra'!$A$259:$XX$259,0))</f>
        <v>0.17</v>
      </c>
      <c r="H14" s="40">
        <f t="array" ref="H14">INDEX('Aceite Virgen Extra'!$A$259:$XX$285,MATCH($B14,'Aceite Virgen Extra'!$A$259:$A$285,0),MATCH(H$5,'Aceite Virgen Extra'!$A$259:$XX$259,0))</f>
        <v>1.1200000000000001</v>
      </c>
      <c r="I14" s="40">
        <f t="array" ref="I14">INDEX('Aceite Virgen Extra'!$A$259:$XX$285,MATCH($B14,'Aceite Virgen Extra'!$A$259:$A$285,0),MATCH(I$5,'Aceite Virgen Extra'!$A$259:$XX$259,0))</f>
        <v>0.7</v>
      </c>
      <c r="J14" s="40">
        <f t="array" ref="J14">INDEX('Aceite Virgen Extra'!$A$259:$XX$285,MATCH($B14,'Aceite Virgen Extra'!$A$259:$A$285,0),MATCH(J$5,'Aceite Virgen Extra'!$A$259:$XX$259,0))</f>
        <v>0.17</v>
      </c>
      <c r="K14" s="40">
        <f t="array" ref="K14">INDEX('Aceite Virgen Extra'!$A$259:$XX$285,MATCH($B14,'Aceite Virgen Extra'!$A$259:$A$285,0),MATCH(K$5,'Aceite Virgen Extra'!$A$259:$XX$259,0))</f>
        <v>0.1</v>
      </c>
      <c r="L14" s="40">
        <f t="array" ref="L14">INDEX('Aceite Virgen Extra'!$A$259:$XX$285,MATCH($B14,'Aceite Virgen Extra'!$A$259:$A$285,0),MATCH(L$5,'Aceite Virgen Extra'!$A$259:$XX$259,0))</f>
        <v>0.52</v>
      </c>
      <c r="M14" s="40">
        <f t="array" ref="M14">INDEX('Aceite Virgen Extra'!$A$259:$XX$285,MATCH($B14,'Aceite Virgen Extra'!$A$259:$A$285,0),MATCH(M$5,'Aceite Virgen Extra'!$A$259:$XX$259,0))</f>
        <v>0.24000000000000002</v>
      </c>
      <c r="N14" s="40">
        <f t="array" ref="N14">INDEX('Aceite Virgen Extra'!$A$259:$XX$285,MATCH($B14,'Aceite Virgen Extra'!$A$259:$A$285,0),MATCH(N$5,'Aceite Virgen Extra'!$A$259:$XX$259,0))</f>
        <v>0.22999999999999998</v>
      </c>
      <c r="O14" s="40">
        <f t="array" ref="O14">INDEX('Aceite Virgen Extra'!$A$259:$XX$285,MATCH($B14,'Aceite Virgen Extra'!$A$259:$A$285,0),MATCH(O$5,'Aceite Virgen Extra'!$A$259:$XX$259,0))</f>
        <v>0.12</v>
      </c>
      <c r="P14" s="40">
        <f t="array" ref="P14">INDEX('Aceite Virgen Extra'!$A$259:$XX$285,MATCH($B14,'Aceite Virgen Extra'!$A$259:$A$285,0),MATCH(P$5,'Aceite Virgen Extra'!$A$259:$XX$259,0))</f>
        <v>1.22</v>
      </c>
    </row>
    <row r="15" spans="2:17" x14ac:dyDescent="0.3">
      <c r="B15" s="16">
        <f t="shared" si="1"/>
        <v>3.3</v>
      </c>
      <c r="C15" s="17">
        <f t="shared" si="2"/>
        <v>3.5</v>
      </c>
      <c r="E15" s="40">
        <f t="array" ref="E15">INDEX('Aceite Virgen Extra'!$A$259:$XX$285,MATCH($B15,'Aceite Virgen Extra'!$A$259:$A$285,0),MATCH(E$5,'Aceite Virgen Extra'!$A$259:$XX$259,0))</f>
        <v>1.08</v>
      </c>
      <c r="F15" s="40">
        <f t="array" ref="F15">INDEX('Aceite Virgen Extra'!$A$259:$XX$285,MATCH($B15,'Aceite Virgen Extra'!$A$259:$A$285,0),MATCH(F$5,'Aceite Virgen Extra'!$A$259:$XX$259,0))</f>
        <v>0.19</v>
      </c>
      <c r="G15" s="40">
        <f t="array" ref="G15">INDEX('Aceite Virgen Extra'!$A$259:$XX$285,MATCH($B15,'Aceite Virgen Extra'!$A$259:$A$285,0),MATCH(G$5,'Aceite Virgen Extra'!$A$259:$XX$259,0))</f>
        <v>1.0899999999999999</v>
      </c>
      <c r="H15" s="40">
        <f t="array" ref="H15">INDEX('Aceite Virgen Extra'!$A$259:$XX$285,MATCH($B15,'Aceite Virgen Extra'!$A$259:$A$285,0),MATCH(H$5,'Aceite Virgen Extra'!$A$259:$XX$259,0))</f>
        <v>0.88</v>
      </c>
      <c r="I15" s="40">
        <f t="array" ref="I15">INDEX('Aceite Virgen Extra'!$A$259:$XX$285,MATCH($B15,'Aceite Virgen Extra'!$A$259:$A$285,0),MATCH(I$5,'Aceite Virgen Extra'!$A$259:$XX$259,0))</f>
        <v>0.64</v>
      </c>
      <c r="J15" s="40">
        <f t="array" ref="J15">INDEX('Aceite Virgen Extra'!$A$259:$XX$285,MATCH($B15,'Aceite Virgen Extra'!$A$259:$A$285,0),MATCH(J$5,'Aceite Virgen Extra'!$A$259:$XX$259,0))</f>
        <v>0.48000000000000004</v>
      </c>
      <c r="K15" s="40">
        <f t="array" ref="K15">INDEX('Aceite Virgen Extra'!$A$259:$XX$285,MATCH($B15,'Aceite Virgen Extra'!$A$259:$A$285,0),MATCH(K$5,'Aceite Virgen Extra'!$A$259:$XX$259,0))</f>
        <v>0.43</v>
      </c>
      <c r="L15" s="40">
        <f t="array" ref="L15">INDEX('Aceite Virgen Extra'!$A$259:$XX$285,MATCH($B15,'Aceite Virgen Extra'!$A$259:$A$285,0),MATCH(L$5,'Aceite Virgen Extra'!$A$259:$XX$259,0))</f>
        <v>0.49</v>
      </c>
      <c r="M15" s="40">
        <f t="array" ref="M15">INDEX('Aceite Virgen Extra'!$A$259:$XX$285,MATCH($B15,'Aceite Virgen Extra'!$A$259:$A$285,0),MATCH(M$5,'Aceite Virgen Extra'!$A$259:$XX$259,0))</f>
        <v>0.96000000000000008</v>
      </c>
      <c r="N15" s="40">
        <f t="array" ref="N15">INDEX('Aceite Virgen Extra'!$A$259:$XX$285,MATCH($B15,'Aceite Virgen Extra'!$A$259:$A$285,0),MATCH(N$5,'Aceite Virgen Extra'!$A$259:$XX$259,0))</f>
        <v>1.25</v>
      </c>
      <c r="O15" s="40">
        <f t="array" ref="O15">INDEX('Aceite Virgen Extra'!$A$259:$XX$285,MATCH($B15,'Aceite Virgen Extra'!$A$259:$A$285,0),MATCH(O$5,'Aceite Virgen Extra'!$A$259:$XX$259,0))</f>
        <v>0.63</v>
      </c>
      <c r="P15" s="40">
        <f t="array" ref="P15">INDEX('Aceite Virgen Extra'!$A$259:$XX$285,MATCH($B15,'Aceite Virgen Extra'!$A$259:$A$285,0),MATCH(P$5,'Aceite Virgen Extra'!$A$259:$XX$259,0))</f>
        <v>0.95</v>
      </c>
    </row>
    <row r="16" spans="2:17" x14ac:dyDescent="0.3">
      <c r="B16" s="16">
        <f t="shared" si="1"/>
        <v>3.5</v>
      </c>
      <c r="C16" s="17">
        <f t="shared" si="2"/>
        <v>3.7</v>
      </c>
      <c r="E16" s="40">
        <f t="array" ref="E16">INDEX('Aceite Virgen Extra'!$A$259:$XX$285,MATCH($B16,'Aceite Virgen Extra'!$A$259:$A$285,0),MATCH(E$5,'Aceite Virgen Extra'!$A$259:$XX$259,0))</f>
        <v>1.01</v>
      </c>
      <c r="F16" s="40">
        <f t="array" ref="F16">INDEX('Aceite Virgen Extra'!$A$259:$XX$285,MATCH($B16,'Aceite Virgen Extra'!$A$259:$A$285,0),MATCH(F$5,'Aceite Virgen Extra'!$A$259:$XX$259,0))</f>
        <v>1.3000000000000003</v>
      </c>
      <c r="G16" s="40">
        <f t="array" ref="G16">INDEX('Aceite Virgen Extra'!$A$259:$XX$285,MATCH($B16,'Aceite Virgen Extra'!$A$259:$A$285,0),MATCH(G$5,'Aceite Virgen Extra'!$A$259:$XX$259,0))</f>
        <v>1.1800000000000002</v>
      </c>
      <c r="H16" s="40">
        <f t="array" ref="H16">INDEX('Aceite Virgen Extra'!$A$259:$XX$285,MATCH($B16,'Aceite Virgen Extra'!$A$259:$A$285,0),MATCH(H$5,'Aceite Virgen Extra'!$A$259:$XX$259,0))</f>
        <v>1.38</v>
      </c>
      <c r="I16" s="40">
        <f t="array" ref="I16">INDEX('Aceite Virgen Extra'!$A$259:$XX$285,MATCH($B16,'Aceite Virgen Extra'!$A$259:$A$285,0),MATCH(I$5,'Aceite Virgen Extra'!$A$259:$XX$259,0))</f>
        <v>0.56000000000000005</v>
      </c>
      <c r="J16" s="40">
        <f t="array" ref="J16">INDEX('Aceite Virgen Extra'!$A$259:$XX$285,MATCH($B16,'Aceite Virgen Extra'!$A$259:$A$285,0),MATCH(J$5,'Aceite Virgen Extra'!$A$259:$XX$259,0))</f>
        <v>0.99</v>
      </c>
      <c r="K16" s="40">
        <f t="array" ref="K16">INDEX('Aceite Virgen Extra'!$A$259:$XX$285,MATCH($B16,'Aceite Virgen Extra'!$A$259:$A$285,0),MATCH(K$5,'Aceite Virgen Extra'!$A$259:$XX$259,0))</f>
        <v>0.77</v>
      </c>
      <c r="L16" s="40">
        <f t="array" ref="L16">INDEX('Aceite Virgen Extra'!$A$259:$XX$285,MATCH($B16,'Aceite Virgen Extra'!$A$259:$A$285,0),MATCH(L$5,'Aceite Virgen Extra'!$A$259:$XX$259,0))</f>
        <v>1.36</v>
      </c>
      <c r="M16" s="40">
        <f t="array" ref="M16">INDEX('Aceite Virgen Extra'!$A$259:$XX$285,MATCH($B16,'Aceite Virgen Extra'!$A$259:$A$285,0),MATCH(M$5,'Aceite Virgen Extra'!$A$259:$XX$259,0))</f>
        <v>0.28000000000000003</v>
      </c>
      <c r="N16" s="40">
        <f t="array" ref="N16">INDEX('Aceite Virgen Extra'!$A$259:$XX$285,MATCH($B16,'Aceite Virgen Extra'!$A$259:$A$285,0),MATCH(N$5,'Aceite Virgen Extra'!$A$259:$XX$259,0))</f>
        <v>1.84</v>
      </c>
      <c r="O16" s="40">
        <f t="array" ref="O16">INDEX('Aceite Virgen Extra'!$A$259:$XX$285,MATCH($B16,'Aceite Virgen Extra'!$A$259:$A$285,0),MATCH(O$5,'Aceite Virgen Extra'!$A$259:$XX$259,0))</f>
        <v>2.2199999999999998</v>
      </c>
      <c r="P16" s="40">
        <f t="array" ref="P16">INDEX('Aceite Virgen Extra'!$A$259:$XX$285,MATCH($B16,'Aceite Virgen Extra'!$A$259:$A$285,0),MATCH(P$5,'Aceite Virgen Extra'!$A$259:$XX$259,0))</f>
        <v>3.5599999999999996</v>
      </c>
    </row>
    <row r="17" spans="2:16" x14ac:dyDescent="0.3">
      <c r="B17" s="16">
        <f t="shared" si="1"/>
        <v>3.7</v>
      </c>
      <c r="C17" s="17">
        <f t="shared" si="2"/>
        <v>3.9</v>
      </c>
      <c r="E17" s="40">
        <f t="array" ref="E17">INDEX('Aceite Virgen Extra'!$A$259:$XX$285,MATCH($B17,'Aceite Virgen Extra'!$A$259:$A$285,0),MATCH(E$5,'Aceite Virgen Extra'!$A$259:$XX$259,0))</f>
        <v>1.18</v>
      </c>
      <c r="F17" s="40">
        <f t="array" ref="F17">INDEX('Aceite Virgen Extra'!$A$259:$XX$285,MATCH($B17,'Aceite Virgen Extra'!$A$259:$A$285,0),MATCH(F$5,'Aceite Virgen Extra'!$A$259:$XX$259,0))</f>
        <v>0.59000000000000008</v>
      </c>
      <c r="G17" s="40">
        <f t="array" ref="G17">INDEX('Aceite Virgen Extra'!$A$259:$XX$285,MATCH($B17,'Aceite Virgen Extra'!$A$259:$A$285,0),MATCH(G$5,'Aceite Virgen Extra'!$A$259:$XX$259,0))</f>
        <v>1.51</v>
      </c>
      <c r="H17" s="40">
        <f t="array" ref="H17">INDEX('Aceite Virgen Extra'!$A$259:$XX$285,MATCH($B17,'Aceite Virgen Extra'!$A$259:$A$285,0),MATCH(H$5,'Aceite Virgen Extra'!$A$259:$XX$259,0))</f>
        <v>1.4700000000000002</v>
      </c>
      <c r="I17" s="40">
        <f t="array" ref="I17">INDEX('Aceite Virgen Extra'!$A$259:$XX$285,MATCH($B17,'Aceite Virgen Extra'!$A$259:$A$285,0),MATCH(I$5,'Aceite Virgen Extra'!$A$259:$XX$259,0))</f>
        <v>3.8200000000000003</v>
      </c>
      <c r="J17" s="40">
        <f t="array" ref="J17">INDEX('Aceite Virgen Extra'!$A$259:$XX$285,MATCH($B17,'Aceite Virgen Extra'!$A$259:$A$285,0),MATCH(J$5,'Aceite Virgen Extra'!$A$259:$XX$259,0))</f>
        <v>1.97</v>
      </c>
      <c r="K17" s="40">
        <f t="array" ref="K17">INDEX('Aceite Virgen Extra'!$A$259:$XX$285,MATCH($B17,'Aceite Virgen Extra'!$A$259:$A$285,0),MATCH(K$5,'Aceite Virgen Extra'!$A$259:$XX$259,0))</f>
        <v>2.29</v>
      </c>
      <c r="L17" s="40">
        <f t="array" ref="L17">INDEX('Aceite Virgen Extra'!$A$259:$XX$285,MATCH($B17,'Aceite Virgen Extra'!$A$259:$A$285,0),MATCH(L$5,'Aceite Virgen Extra'!$A$259:$XX$259,0))</f>
        <v>3.6</v>
      </c>
      <c r="M17" s="40">
        <f t="array" ref="M17">INDEX('Aceite Virgen Extra'!$A$259:$XX$285,MATCH($B17,'Aceite Virgen Extra'!$A$259:$A$285,0),MATCH(M$5,'Aceite Virgen Extra'!$A$259:$XX$259,0))</f>
        <v>8.15</v>
      </c>
      <c r="N17" s="40">
        <f t="array" ref="N17">INDEX('Aceite Virgen Extra'!$A$259:$XX$285,MATCH($B17,'Aceite Virgen Extra'!$A$259:$A$285,0),MATCH(N$5,'Aceite Virgen Extra'!$A$259:$XX$259,0))</f>
        <v>5.59</v>
      </c>
      <c r="O17" s="40">
        <f t="array" ref="O17">INDEX('Aceite Virgen Extra'!$A$259:$XX$285,MATCH($B17,'Aceite Virgen Extra'!$A$259:$A$285,0),MATCH(O$5,'Aceite Virgen Extra'!$A$259:$XX$259,0))</f>
        <v>6.2200000000000015</v>
      </c>
      <c r="P17" s="40">
        <f t="array" ref="P17">INDEX('Aceite Virgen Extra'!$A$259:$XX$285,MATCH($B17,'Aceite Virgen Extra'!$A$259:$A$285,0),MATCH(P$5,'Aceite Virgen Extra'!$A$259:$XX$259,0))</f>
        <v>7.24</v>
      </c>
    </row>
    <row r="18" spans="2:16" x14ac:dyDescent="0.3">
      <c r="B18" s="16">
        <f t="shared" si="1"/>
        <v>3.9</v>
      </c>
      <c r="C18" s="17">
        <f t="shared" si="2"/>
        <v>4.0999999999999996</v>
      </c>
      <c r="E18" s="40">
        <f t="array" ref="E18">INDEX('Aceite Virgen Extra'!$A$259:$XX$285,MATCH($B18,'Aceite Virgen Extra'!$A$259:$A$285,0),MATCH(E$5,'Aceite Virgen Extra'!$A$259:$XX$259,0))</f>
        <v>12.870000000000001</v>
      </c>
      <c r="F18" s="40">
        <f t="array" ref="F18">INDEX('Aceite Virgen Extra'!$A$259:$XX$285,MATCH($B18,'Aceite Virgen Extra'!$A$259:$A$285,0),MATCH(F$5,'Aceite Virgen Extra'!$A$259:$XX$259,0))</f>
        <v>8.58</v>
      </c>
      <c r="G18" s="40">
        <f t="array" ref="G18">INDEX('Aceite Virgen Extra'!$A$259:$XX$285,MATCH($B18,'Aceite Virgen Extra'!$A$259:$A$285,0),MATCH(G$5,'Aceite Virgen Extra'!$A$259:$XX$259,0))</f>
        <v>5.73</v>
      </c>
      <c r="H18" s="40">
        <f t="array" ref="H18">INDEX('Aceite Virgen Extra'!$A$259:$XX$285,MATCH($B18,'Aceite Virgen Extra'!$A$259:$A$285,0),MATCH(H$5,'Aceite Virgen Extra'!$A$259:$XX$259,0))</f>
        <v>4.59</v>
      </c>
      <c r="I18" s="40">
        <f t="array" ref="I18">INDEX('Aceite Virgen Extra'!$A$259:$XX$285,MATCH($B18,'Aceite Virgen Extra'!$A$259:$A$285,0),MATCH(I$5,'Aceite Virgen Extra'!$A$259:$XX$259,0))</f>
        <v>7.3999999999999995</v>
      </c>
      <c r="J18" s="40">
        <f t="array" ref="J18">INDEX('Aceite Virgen Extra'!$A$259:$XX$285,MATCH($B18,'Aceite Virgen Extra'!$A$259:$A$285,0),MATCH(J$5,'Aceite Virgen Extra'!$A$259:$XX$259,0))</f>
        <v>6.67</v>
      </c>
      <c r="K18" s="40">
        <f t="array" ref="K18">INDEX('Aceite Virgen Extra'!$A$259:$XX$285,MATCH($B18,'Aceite Virgen Extra'!$A$259:$A$285,0),MATCH(K$5,'Aceite Virgen Extra'!$A$259:$XX$259,0))</f>
        <v>11.71</v>
      </c>
      <c r="L18" s="40">
        <f t="array" ref="L18">INDEX('Aceite Virgen Extra'!$A$259:$XX$285,MATCH($B18,'Aceite Virgen Extra'!$A$259:$A$285,0),MATCH(L$5,'Aceite Virgen Extra'!$A$259:$XX$259,0))</f>
        <v>6.08</v>
      </c>
      <c r="M18" s="40">
        <f t="array" ref="M18">INDEX('Aceite Virgen Extra'!$A$259:$XX$285,MATCH($B18,'Aceite Virgen Extra'!$A$259:$A$285,0),MATCH(M$5,'Aceite Virgen Extra'!$A$259:$XX$259,0))</f>
        <v>6.31</v>
      </c>
      <c r="N18" s="40">
        <f t="array" ref="N18">INDEX('Aceite Virgen Extra'!$A$259:$XX$285,MATCH($B18,'Aceite Virgen Extra'!$A$259:$A$285,0),MATCH(N$5,'Aceite Virgen Extra'!$A$259:$XX$259,0))</f>
        <v>10.52</v>
      </c>
      <c r="O18" s="40">
        <f t="array" ref="O18">INDEX('Aceite Virgen Extra'!$A$259:$XX$285,MATCH($B18,'Aceite Virgen Extra'!$A$259:$A$285,0),MATCH(O$5,'Aceite Virgen Extra'!$A$259:$XX$259,0))</f>
        <v>7.3999999999999995</v>
      </c>
      <c r="P18" s="40">
        <f t="array" ref="P18">INDEX('Aceite Virgen Extra'!$A$259:$XX$285,MATCH($B18,'Aceite Virgen Extra'!$A$259:$A$285,0),MATCH(P$5,'Aceite Virgen Extra'!$A$259:$XX$259,0))</f>
        <v>15.01</v>
      </c>
    </row>
    <row r="19" spans="2:16" x14ac:dyDescent="0.3">
      <c r="B19" s="16">
        <f t="shared" si="1"/>
        <v>4.0999999999999996</v>
      </c>
      <c r="C19" s="17">
        <f t="shared" si="2"/>
        <v>4.3</v>
      </c>
      <c r="E19" s="40">
        <f t="array" ref="E19">INDEX('Aceite Virgen Extra'!$A$259:$XX$285,MATCH($B19,'Aceite Virgen Extra'!$A$259:$A$285,0),MATCH(E$5,'Aceite Virgen Extra'!$A$259:$XX$259,0))</f>
        <v>4.45</v>
      </c>
      <c r="F19" s="40">
        <f t="array" ref="F19">INDEX('Aceite Virgen Extra'!$A$259:$XX$285,MATCH($B19,'Aceite Virgen Extra'!$A$259:$A$285,0),MATCH(F$5,'Aceite Virgen Extra'!$A$259:$XX$259,0))</f>
        <v>5.52</v>
      </c>
      <c r="G19" s="40">
        <f t="array" ref="G19">INDEX('Aceite Virgen Extra'!$A$259:$XX$285,MATCH($B19,'Aceite Virgen Extra'!$A$259:$A$285,0),MATCH(G$5,'Aceite Virgen Extra'!$A$259:$XX$259,0))</f>
        <v>3.71</v>
      </c>
      <c r="H19" s="40">
        <f t="array" ref="H19">INDEX('Aceite Virgen Extra'!$A$259:$XX$285,MATCH($B19,'Aceite Virgen Extra'!$A$259:$A$285,0),MATCH(H$5,'Aceite Virgen Extra'!$A$259:$XX$259,0))</f>
        <v>4.74</v>
      </c>
      <c r="I19" s="40">
        <f t="array" ref="I19">INDEX('Aceite Virgen Extra'!$A$259:$XX$285,MATCH($B19,'Aceite Virgen Extra'!$A$259:$A$285,0),MATCH(I$5,'Aceite Virgen Extra'!$A$259:$XX$259,0))</f>
        <v>5.0199999999999996</v>
      </c>
      <c r="J19" s="40">
        <f t="array" ref="J19">INDEX('Aceite Virgen Extra'!$A$259:$XX$285,MATCH($B19,'Aceite Virgen Extra'!$A$259:$A$285,0),MATCH(J$5,'Aceite Virgen Extra'!$A$259:$XX$259,0))</f>
        <v>7.9499999999999993</v>
      </c>
      <c r="K19" s="40">
        <f t="array" ref="K19">INDEX('Aceite Virgen Extra'!$A$259:$XX$285,MATCH($B19,'Aceite Virgen Extra'!$A$259:$A$285,0),MATCH(K$5,'Aceite Virgen Extra'!$A$259:$XX$259,0))</f>
        <v>7.43</v>
      </c>
      <c r="L19" s="40">
        <f t="array" ref="L19">INDEX('Aceite Virgen Extra'!$A$259:$XX$285,MATCH($B19,'Aceite Virgen Extra'!$A$259:$A$285,0),MATCH(L$5,'Aceite Virgen Extra'!$A$259:$XX$259,0))</f>
        <v>7.35</v>
      </c>
      <c r="M19" s="40">
        <f t="array" ref="M19">INDEX('Aceite Virgen Extra'!$A$259:$XX$285,MATCH($B19,'Aceite Virgen Extra'!$A$259:$A$285,0),MATCH(M$5,'Aceite Virgen Extra'!$A$259:$XX$259,0))</f>
        <v>7.09</v>
      </c>
      <c r="N19" s="40">
        <f t="array" ref="N19">INDEX('Aceite Virgen Extra'!$A$259:$XX$285,MATCH($B19,'Aceite Virgen Extra'!$A$259:$A$285,0),MATCH(N$5,'Aceite Virgen Extra'!$A$259:$XX$259,0))</f>
        <v>5.74</v>
      </c>
      <c r="O19" s="40">
        <f t="array" ref="O19">INDEX('Aceite Virgen Extra'!$A$259:$XX$285,MATCH($B19,'Aceite Virgen Extra'!$A$259:$A$285,0),MATCH(O$5,'Aceite Virgen Extra'!$A$259:$XX$259,0))</f>
        <v>11</v>
      </c>
      <c r="P19" s="40">
        <f t="array" ref="P19">INDEX('Aceite Virgen Extra'!$A$259:$XX$285,MATCH($B19,'Aceite Virgen Extra'!$A$259:$A$285,0),MATCH(P$5,'Aceite Virgen Extra'!$A$259:$XX$259,0))</f>
        <v>16.61</v>
      </c>
    </row>
    <row r="20" spans="2:16" x14ac:dyDescent="0.3">
      <c r="B20" s="16">
        <f t="shared" si="1"/>
        <v>4.3</v>
      </c>
      <c r="C20" s="17">
        <f t="shared" si="2"/>
        <v>4.5</v>
      </c>
      <c r="E20" s="40">
        <f t="array" ref="E20">INDEX('Aceite Virgen Extra'!$A$259:$XX$285,MATCH($B20,'Aceite Virgen Extra'!$A$259:$A$285,0),MATCH(E$5,'Aceite Virgen Extra'!$A$259:$XX$259,0))</f>
        <v>32.14</v>
      </c>
      <c r="F20" s="40">
        <f t="array" ref="F20">INDEX('Aceite Virgen Extra'!$A$259:$XX$285,MATCH($B20,'Aceite Virgen Extra'!$A$259:$A$285,0),MATCH(F$5,'Aceite Virgen Extra'!$A$259:$XX$259,0))</f>
        <v>20.189999999999998</v>
      </c>
      <c r="G20" s="40">
        <f t="array" ref="G20">INDEX('Aceite Virgen Extra'!$A$259:$XX$285,MATCH($B20,'Aceite Virgen Extra'!$A$259:$A$285,0),MATCH(G$5,'Aceite Virgen Extra'!$A$259:$XX$259,0))</f>
        <v>31.040000000000003</v>
      </c>
      <c r="H20" s="40">
        <f t="array" ref="H20">INDEX('Aceite Virgen Extra'!$A$259:$XX$285,MATCH($B20,'Aceite Virgen Extra'!$A$259:$A$285,0),MATCH(H$5,'Aceite Virgen Extra'!$A$259:$XX$259,0))</f>
        <v>36.610000000000007</v>
      </c>
      <c r="I20" s="40">
        <f t="array" ref="I20">INDEX('Aceite Virgen Extra'!$A$259:$XX$285,MATCH($B20,'Aceite Virgen Extra'!$A$259:$A$285,0),MATCH(I$5,'Aceite Virgen Extra'!$A$259:$XX$259,0))</f>
        <v>37.43</v>
      </c>
      <c r="J20" s="40">
        <f t="array" ref="J20">INDEX('Aceite Virgen Extra'!$A$259:$XX$285,MATCH($B20,'Aceite Virgen Extra'!$A$259:$A$285,0),MATCH(J$5,'Aceite Virgen Extra'!$A$259:$XX$259,0))</f>
        <v>36.550000000000004</v>
      </c>
      <c r="K20" s="40">
        <f t="array" ref="K20">INDEX('Aceite Virgen Extra'!$A$259:$XX$285,MATCH($B20,'Aceite Virgen Extra'!$A$259:$A$285,0),MATCH(K$5,'Aceite Virgen Extra'!$A$259:$XX$259,0))</f>
        <v>29.709999999999997</v>
      </c>
      <c r="L20" s="40">
        <f t="array" ref="L20">INDEX('Aceite Virgen Extra'!$A$259:$XX$285,MATCH($B20,'Aceite Virgen Extra'!$A$259:$A$285,0),MATCH(L$5,'Aceite Virgen Extra'!$A$259:$XX$259,0))</f>
        <v>28.32</v>
      </c>
      <c r="M20" s="40">
        <f t="array" ref="M20">INDEX('Aceite Virgen Extra'!$A$259:$XX$285,MATCH($B20,'Aceite Virgen Extra'!$A$259:$A$285,0),MATCH(M$5,'Aceite Virgen Extra'!$A$259:$XX$259,0))</f>
        <v>35.22</v>
      </c>
      <c r="N20" s="40">
        <f t="array" ref="N20">INDEX('Aceite Virgen Extra'!$A$259:$XX$285,MATCH($B20,'Aceite Virgen Extra'!$A$259:$A$285,0),MATCH(N$5,'Aceite Virgen Extra'!$A$259:$XX$259,0))</f>
        <v>27.299999999999997</v>
      </c>
      <c r="O20" s="40">
        <f t="array" ref="O20">INDEX('Aceite Virgen Extra'!$A$259:$XX$285,MATCH($B20,'Aceite Virgen Extra'!$A$259:$A$285,0),MATCH(O$5,'Aceite Virgen Extra'!$A$259:$XX$259,0))</f>
        <v>23.07</v>
      </c>
      <c r="P20" s="40">
        <f t="array" ref="P20">INDEX('Aceite Virgen Extra'!$A$259:$XX$285,MATCH($B20,'Aceite Virgen Extra'!$A$259:$A$285,0),MATCH(P$5,'Aceite Virgen Extra'!$A$259:$XX$259,0))</f>
        <v>13.64</v>
      </c>
    </row>
    <row r="21" spans="2:16" x14ac:dyDescent="0.3">
      <c r="B21" s="16">
        <f t="shared" si="1"/>
        <v>4.5</v>
      </c>
      <c r="C21" s="17">
        <f t="shared" si="2"/>
        <v>4.7</v>
      </c>
      <c r="E21" s="40">
        <f t="array" ref="E21">INDEX('Aceite Virgen Extra'!$A$259:$XX$285,MATCH($B21,'Aceite Virgen Extra'!$A$259:$A$285,0),MATCH(E$5,'Aceite Virgen Extra'!$A$259:$XX$259,0))</f>
        <v>3.8600000000000003</v>
      </c>
      <c r="F21" s="40">
        <f t="array" ref="F21">INDEX('Aceite Virgen Extra'!$A$259:$XX$285,MATCH($B21,'Aceite Virgen Extra'!$A$259:$A$285,0),MATCH(F$5,'Aceite Virgen Extra'!$A$259:$XX$259,0))</f>
        <v>17.89</v>
      </c>
      <c r="G21" s="40">
        <f t="array" ref="G21">INDEX('Aceite Virgen Extra'!$A$259:$XX$285,MATCH($B21,'Aceite Virgen Extra'!$A$259:$A$285,0),MATCH(G$5,'Aceite Virgen Extra'!$A$259:$XX$259,0))</f>
        <v>11.899999999999999</v>
      </c>
      <c r="H21" s="40">
        <f t="array" ref="H21">INDEX('Aceite Virgen Extra'!$A$259:$XX$285,MATCH($B21,'Aceite Virgen Extra'!$A$259:$A$285,0),MATCH(H$5,'Aceite Virgen Extra'!$A$259:$XX$259,0))</f>
        <v>3.53</v>
      </c>
      <c r="I21" s="40">
        <f t="array" ref="I21">INDEX('Aceite Virgen Extra'!$A$259:$XX$285,MATCH($B21,'Aceite Virgen Extra'!$A$259:$A$285,0),MATCH(I$5,'Aceite Virgen Extra'!$A$259:$XX$259,0))</f>
        <v>2.48</v>
      </c>
      <c r="J21" s="40">
        <f t="array" ref="J21">INDEX('Aceite Virgen Extra'!$A$259:$XX$285,MATCH($B21,'Aceite Virgen Extra'!$A$259:$A$285,0),MATCH(J$5,'Aceite Virgen Extra'!$A$259:$XX$259,0))</f>
        <v>2.3199999999999998</v>
      </c>
      <c r="K21" s="40">
        <f t="array" ref="K21">INDEX('Aceite Virgen Extra'!$A$259:$XX$285,MATCH($B21,'Aceite Virgen Extra'!$A$259:$A$285,0),MATCH(K$5,'Aceite Virgen Extra'!$A$259:$XX$259,0))</f>
        <v>2.34</v>
      </c>
      <c r="L21" s="40">
        <f t="array" ref="L21">INDEX('Aceite Virgen Extra'!$A$259:$XX$285,MATCH($B21,'Aceite Virgen Extra'!$A$259:$A$285,0),MATCH(L$5,'Aceite Virgen Extra'!$A$259:$XX$259,0))</f>
        <v>3.4000000000000004</v>
      </c>
      <c r="M21" s="40">
        <f t="array" ref="M21">INDEX('Aceite Virgen Extra'!$A$259:$XX$285,MATCH($B21,'Aceite Virgen Extra'!$A$259:$A$285,0),MATCH(M$5,'Aceite Virgen Extra'!$A$259:$XX$259,0))</f>
        <v>2.3600000000000003</v>
      </c>
      <c r="N21" s="40">
        <f t="array" ref="N21">INDEX('Aceite Virgen Extra'!$A$259:$XX$285,MATCH($B21,'Aceite Virgen Extra'!$A$259:$A$285,0),MATCH(N$5,'Aceite Virgen Extra'!$A$259:$XX$259,0))</f>
        <v>2.0099999999999998</v>
      </c>
      <c r="O21" s="40">
        <f t="array" ref="O21">INDEX('Aceite Virgen Extra'!$A$259:$XX$285,MATCH($B21,'Aceite Virgen Extra'!$A$259:$A$285,0),MATCH(O$5,'Aceite Virgen Extra'!$A$259:$XX$259,0))</f>
        <v>2.6799999999999997</v>
      </c>
      <c r="P21" s="40">
        <f t="array" ref="P21">INDEX('Aceite Virgen Extra'!$A$259:$XX$285,MATCH($B21,'Aceite Virgen Extra'!$A$259:$A$285,0),MATCH(P$5,'Aceite Virgen Extra'!$A$259:$XX$259,0))</f>
        <v>1.57</v>
      </c>
    </row>
    <row r="22" spans="2:16" x14ac:dyDescent="0.3">
      <c r="B22" s="16">
        <f t="shared" si="1"/>
        <v>4.7</v>
      </c>
      <c r="C22" s="17">
        <f t="shared" si="2"/>
        <v>4.9000000000000004</v>
      </c>
      <c r="E22" s="40">
        <f t="array" ref="E22">INDEX('Aceite Virgen Extra'!$A$259:$XX$285,MATCH($B22,'Aceite Virgen Extra'!$A$259:$A$285,0),MATCH(E$5,'Aceite Virgen Extra'!$A$259:$XX$259,0))</f>
        <v>1.94</v>
      </c>
      <c r="F22" s="40">
        <f t="array" ref="F22">INDEX('Aceite Virgen Extra'!$A$259:$XX$285,MATCH($B22,'Aceite Virgen Extra'!$A$259:$A$285,0),MATCH(F$5,'Aceite Virgen Extra'!$A$259:$XX$259,0))</f>
        <v>3.1100000000000003</v>
      </c>
      <c r="G22" s="40">
        <f t="array" ref="G22">INDEX('Aceite Virgen Extra'!$A$259:$XX$285,MATCH($B22,'Aceite Virgen Extra'!$A$259:$A$285,0),MATCH(G$5,'Aceite Virgen Extra'!$A$259:$XX$259,0))</f>
        <v>2.0499999999999998</v>
      </c>
      <c r="H22" s="40">
        <f t="array" ref="H22">INDEX('Aceite Virgen Extra'!$A$259:$XX$285,MATCH($B22,'Aceite Virgen Extra'!$A$259:$A$285,0),MATCH(H$5,'Aceite Virgen Extra'!$A$259:$XX$259,0))</f>
        <v>4.0399999999999991</v>
      </c>
      <c r="I22" s="40">
        <f t="array" ref="I22">INDEX('Aceite Virgen Extra'!$A$259:$XX$285,MATCH($B22,'Aceite Virgen Extra'!$A$259:$A$285,0),MATCH(I$5,'Aceite Virgen Extra'!$A$259:$XX$259,0))</f>
        <v>1.8800000000000001</v>
      </c>
      <c r="J22" s="40">
        <f t="array" ref="J22">INDEX('Aceite Virgen Extra'!$A$259:$XX$285,MATCH($B22,'Aceite Virgen Extra'!$A$259:$A$285,0),MATCH(J$5,'Aceite Virgen Extra'!$A$259:$XX$259,0))</f>
        <v>3.04</v>
      </c>
      <c r="K22" s="40">
        <f t="array" ref="K22">INDEX('Aceite Virgen Extra'!$A$259:$XX$285,MATCH($B22,'Aceite Virgen Extra'!$A$259:$A$285,0),MATCH(K$5,'Aceite Virgen Extra'!$A$259:$XX$259,0))</f>
        <v>2.2200000000000002</v>
      </c>
      <c r="L22" s="40">
        <f t="array" ref="L22">INDEX('Aceite Virgen Extra'!$A$259:$XX$285,MATCH($B22,'Aceite Virgen Extra'!$A$259:$A$285,0),MATCH(L$5,'Aceite Virgen Extra'!$A$259:$XX$259,0))</f>
        <v>1.79</v>
      </c>
      <c r="M22" s="40">
        <f t="array" ref="M22">INDEX('Aceite Virgen Extra'!$A$259:$XX$285,MATCH($B22,'Aceite Virgen Extra'!$A$259:$A$285,0),MATCH(M$5,'Aceite Virgen Extra'!$A$259:$XX$259,0))</f>
        <v>2.1700000000000004</v>
      </c>
      <c r="N22" s="40">
        <f t="array" ref="N22">INDEX('Aceite Virgen Extra'!$A$259:$XX$285,MATCH($B22,'Aceite Virgen Extra'!$A$259:$A$285,0),MATCH(N$5,'Aceite Virgen Extra'!$A$259:$XX$259,0))</f>
        <v>2.2999999999999998</v>
      </c>
      <c r="O22" s="40">
        <f t="array" ref="O22">INDEX('Aceite Virgen Extra'!$A$259:$XX$285,MATCH($B22,'Aceite Virgen Extra'!$A$259:$A$285,0),MATCH(O$5,'Aceite Virgen Extra'!$A$259:$XX$259,0))</f>
        <v>3.11</v>
      </c>
      <c r="P22" s="40">
        <f t="array" ref="P22">INDEX('Aceite Virgen Extra'!$A$259:$XX$285,MATCH($B22,'Aceite Virgen Extra'!$A$259:$A$285,0),MATCH(P$5,'Aceite Virgen Extra'!$A$259:$XX$259,0))</f>
        <v>1.39</v>
      </c>
    </row>
    <row r="23" spans="2:16" x14ac:dyDescent="0.3">
      <c r="B23" s="16">
        <f t="shared" si="1"/>
        <v>4.9000000000000004</v>
      </c>
      <c r="C23" s="17">
        <f t="shared" si="2"/>
        <v>5.0999999999999996</v>
      </c>
      <c r="E23" s="40">
        <f t="array" ref="E23">INDEX('Aceite Virgen Extra'!$A$259:$XX$285,MATCH($B23,'Aceite Virgen Extra'!$A$259:$A$285,0),MATCH(E$5,'Aceite Virgen Extra'!$A$259:$XX$259,0))</f>
        <v>11.18</v>
      </c>
      <c r="F23" s="40">
        <f t="array" ref="F23">INDEX('Aceite Virgen Extra'!$A$259:$XX$285,MATCH($B23,'Aceite Virgen Extra'!$A$259:$A$285,0),MATCH(F$5,'Aceite Virgen Extra'!$A$259:$XX$259,0))</f>
        <v>11.13</v>
      </c>
      <c r="G23" s="40">
        <f t="array" ref="G23">INDEX('Aceite Virgen Extra'!$A$259:$XX$285,MATCH($B23,'Aceite Virgen Extra'!$A$259:$A$285,0),MATCH(G$5,'Aceite Virgen Extra'!$A$259:$XX$259,0))</f>
        <v>9.4599999999999991</v>
      </c>
      <c r="H23" s="40">
        <f t="array" ref="H23">INDEX('Aceite Virgen Extra'!$A$259:$XX$285,MATCH($B23,'Aceite Virgen Extra'!$A$259:$A$285,0),MATCH(H$5,'Aceite Virgen Extra'!$A$259:$XX$259,0))</f>
        <v>8.4699999999999989</v>
      </c>
      <c r="I23" s="40">
        <f t="array" ref="I23">INDEX('Aceite Virgen Extra'!$A$259:$XX$285,MATCH($B23,'Aceite Virgen Extra'!$A$259:$A$285,0),MATCH(I$5,'Aceite Virgen Extra'!$A$259:$XX$259,0))</f>
        <v>9.1000000000000014</v>
      </c>
      <c r="J23" s="40">
        <f t="array" ref="J23">INDEX('Aceite Virgen Extra'!$A$259:$XX$285,MATCH($B23,'Aceite Virgen Extra'!$A$259:$A$285,0),MATCH(J$5,'Aceite Virgen Extra'!$A$259:$XX$259,0))</f>
        <v>10</v>
      </c>
      <c r="K23" s="40">
        <f t="array" ref="K23">INDEX('Aceite Virgen Extra'!$A$259:$XX$285,MATCH($B23,'Aceite Virgen Extra'!$A$259:$A$285,0),MATCH(K$5,'Aceite Virgen Extra'!$A$259:$XX$259,0))</f>
        <v>7.02</v>
      </c>
      <c r="L23" s="40">
        <f t="array" ref="L23">INDEX('Aceite Virgen Extra'!$A$259:$XX$285,MATCH($B23,'Aceite Virgen Extra'!$A$259:$A$285,0),MATCH(L$5,'Aceite Virgen Extra'!$A$259:$XX$259,0))</f>
        <v>8.98</v>
      </c>
      <c r="M23" s="40">
        <f t="array" ref="M23">INDEX('Aceite Virgen Extra'!$A$259:$XX$285,MATCH($B23,'Aceite Virgen Extra'!$A$259:$A$285,0),MATCH(M$5,'Aceite Virgen Extra'!$A$259:$XX$259,0))</f>
        <v>5.6099999999999994</v>
      </c>
      <c r="N23" s="40">
        <f t="array" ref="N23">INDEX('Aceite Virgen Extra'!$A$259:$XX$285,MATCH($B23,'Aceite Virgen Extra'!$A$259:$A$285,0),MATCH(N$5,'Aceite Virgen Extra'!$A$259:$XX$259,0))</f>
        <v>7.8600000000000012</v>
      </c>
      <c r="O23" s="40">
        <f t="array" ref="O23">INDEX('Aceite Virgen Extra'!$A$259:$XX$285,MATCH($B23,'Aceite Virgen Extra'!$A$259:$A$285,0),MATCH(O$5,'Aceite Virgen Extra'!$A$259:$XX$259,0))</f>
        <v>8.01</v>
      </c>
      <c r="P23" s="40">
        <f t="array" ref="P23">INDEX('Aceite Virgen Extra'!$A$259:$XX$285,MATCH($B23,'Aceite Virgen Extra'!$A$259:$A$285,0),MATCH(P$5,'Aceite Virgen Extra'!$A$259:$XX$259,0))</f>
        <v>8.1999999999999993</v>
      </c>
    </row>
    <row r="24" spans="2:16" x14ac:dyDescent="0.3">
      <c r="B24" s="16">
        <f t="shared" si="1"/>
        <v>5.0999999999999996</v>
      </c>
      <c r="C24" s="17">
        <f t="shared" si="2"/>
        <v>5.3</v>
      </c>
      <c r="E24" s="40">
        <f t="array" ref="E24">INDEX('Aceite Virgen Extra'!$A$259:$XX$285,MATCH($B24,'Aceite Virgen Extra'!$A$259:$A$285,0),MATCH(E$5,'Aceite Virgen Extra'!$A$259:$XX$259,0))</f>
        <v>2.5700000000000003</v>
      </c>
      <c r="F24" s="40">
        <f t="array" ref="F24">INDEX('Aceite Virgen Extra'!$A$259:$XX$285,MATCH($B24,'Aceite Virgen Extra'!$A$259:$A$285,0),MATCH(F$5,'Aceite Virgen Extra'!$A$259:$XX$259,0))</f>
        <v>2.6500000000000004</v>
      </c>
      <c r="G24" s="40">
        <f t="array" ref="G24">INDEX('Aceite Virgen Extra'!$A$259:$XX$285,MATCH($B24,'Aceite Virgen Extra'!$A$259:$A$285,0),MATCH(G$5,'Aceite Virgen Extra'!$A$259:$XX$259,0))</f>
        <v>1.32</v>
      </c>
      <c r="H24" s="40">
        <f t="array" ref="H24">INDEX('Aceite Virgen Extra'!$A$259:$XX$285,MATCH($B24,'Aceite Virgen Extra'!$A$259:$A$285,0),MATCH(H$5,'Aceite Virgen Extra'!$A$259:$XX$259,0))</f>
        <v>1.66</v>
      </c>
      <c r="I24" s="40">
        <f t="array" ref="I24">INDEX('Aceite Virgen Extra'!$A$259:$XX$285,MATCH($B24,'Aceite Virgen Extra'!$A$259:$A$285,0),MATCH(I$5,'Aceite Virgen Extra'!$A$259:$XX$259,0))</f>
        <v>0.88000000000000012</v>
      </c>
      <c r="J24" s="40">
        <f t="array" ref="J24">INDEX('Aceite Virgen Extra'!$A$259:$XX$285,MATCH($B24,'Aceite Virgen Extra'!$A$259:$A$285,0),MATCH(J$5,'Aceite Virgen Extra'!$A$259:$XX$259,0))</f>
        <v>1.24</v>
      </c>
      <c r="K24" s="40">
        <f t="array" ref="K24">INDEX('Aceite Virgen Extra'!$A$259:$XX$285,MATCH($B24,'Aceite Virgen Extra'!$A$259:$A$285,0),MATCH(K$5,'Aceite Virgen Extra'!$A$259:$XX$259,0))</f>
        <v>1.26</v>
      </c>
      <c r="L24" s="40">
        <f t="array" ref="L24">INDEX('Aceite Virgen Extra'!$A$259:$XX$285,MATCH($B24,'Aceite Virgen Extra'!$A$259:$A$285,0),MATCH(L$5,'Aceite Virgen Extra'!$A$259:$XX$259,0))</f>
        <v>0.87</v>
      </c>
      <c r="M24" s="40">
        <f t="array" ref="M24">INDEX('Aceite Virgen Extra'!$A$259:$XX$285,MATCH($B24,'Aceite Virgen Extra'!$A$259:$A$285,0),MATCH(M$5,'Aceite Virgen Extra'!$A$259:$XX$259,0))</f>
        <v>1.96</v>
      </c>
      <c r="N24" s="40">
        <f t="array" ref="N24">INDEX('Aceite Virgen Extra'!$A$259:$XX$285,MATCH($B24,'Aceite Virgen Extra'!$A$259:$A$285,0),MATCH(N$5,'Aceite Virgen Extra'!$A$259:$XX$259,0))</f>
        <v>0.8600000000000001</v>
      </c>
      <c r="O24" s="40">
        <f t="array" ref="O24">INDEX('Aceite Virgen Extra'!$A$259:$XX$285,MATCH($B24,'Aceite Virgen Extra'!$A$259:$A$285,0),MATCH(O$5,'Aceite Virgen Extra'!$A$259:$XX$259,0))</f>
        <v>0.82</v>
      </c>
      <c r="P24" s="40">
        <f t="array" ref="P24">INDEX('Aceite Virgen Extra'!$A$259:$XX$285,MATCH($B24,'Aceite Virgen Extra'!$A$259:$A$285,0),MATCH(P$5,'Aceite Virgen Extra'!$A$259:$XX$259,0))</f>
        <v>1.48</v>
      </c>
    </row>
    <row r="25" spans="2:16" x14ac:dyDescent="0.3">
      <c r="B25" s="16">
        <f t="shared" si="1"/>
        <v>5.3</v>
      </c>
      <c r="C25" s="17">
        <f t="shared" si="2"/>
        <v>5.5</v>
      </c>
      <c r="E25" s="40">
        <f t="array" ref="E25">INDEX('Aceite Virgen Extra'!$A$259:$XX$285,MATCH($B25,'Aceite Virgen Extra'!$A$259:$A$285,0),MATCH(E$5,'Aceite Virgen Extra'!$A$259:$XX$259,0))</f>
        <v>1.2499999999999998</v>
      </c>
      <c r="F25" s="40">
        <f t="array" ref="F25">INDEX('Aceite Virgen Extra'!$A$259:$XX$285,MATCH($B25,'Aceite Virgen Extra'!$A$259:$A$285,0),MATCH(F$5,'Aceite Virgen Extra'!$A$259:$XX$259,0))</f>
        <v>1.59</v>
      </c>
      <c r="G25" s="40">
        <f t="array" ref="G25">INDEX('Aceite Virgen Extra'!$A$259:$XX$285,MATCH($B25,'Aceite Virgen Extra'!$A$259:$A$285,0),MATCH(G$5,'Aceite Virgen Extra'!$A$259:$XX$259,0))</f>
        <v>1.4900000000000002</v>
      </c>
      <c r="H25" s="40">
        <f t="array" ref="H25">INDEX('Aceite Virgen Extra'!$A$259:$XX$285,MATCH($B25,'Aceite Virgen Extra'!$A$259:$A$285,0),MATCH(H$5,'Aceite Virgen Extra'!$A$259:$XX$259,0))</f>
        <v>1.88</v>
      </c>
      <c r="I25" s="40">
        <f t="array" ref="I25">INDEX('Aceite Virgen Extra'!$A$259:$XX$285,MATCH($B25,'Aceite Virgen Extra'!$A$259:$A$285,0),MATCH(I$5,'Aceite Virgen Extra'!$A$259:$XX$259,0))</f>
        <v>3.2199999999999998</v>
      </c>
      <c r="J25" s="40">
        <f t="array" ref="J25">INDEX('Aceite Virgen Extra'!$A$259:$XX$285,MATCH($B25,'Aceite Virgen Extra'!$A$259:$A$285,0),MATCH(J$5,'Aceite Virgen Extra'!$A$259:$XX$259,0))</f>
        <v>2.02</v>
      </c>
      <c r="K25" s="40">
        <f t="array" ref="K25">INDEX('Aceite Virgen Extra'!$A$259:$XX$285,MATCH($B25,'Aceite Virgen Extra'!$A$259:$A$285,0),MATCH(K$5,'Aceite Virgen Extra'!$A$259:$XX$259,0))</f>
        <v>1.31</v>
      </c>
      <c r="L25" s="40">
        <f t="array" ref="L25">INDEX('Aceite Virgen Extra'!$A$259:$XX$285,MATCH($B25,'Aceite Virgen Extra'!$A$259:$A$285,0),MATCH(L$5,'Aceite Virgen Extra'!$A$259:$XX$259,0))</f>
        <v>2.46</v>
      </c>
      <c r="M25" s="40">
        <f t="array" ref="M25">INDEX('Aceite Virgen Extra'!$A$259:$XX$285,MATCH($B25,'Aceite Virgen Extra'!$A$259:$A$285,0),MATCH(M$5,'Aceite Virgen Extra'!$A$259:$XX$259,0))</f>
        <v>3.0700000000000003</v>
      </c>
      <c r="N25" s="40">
        <f t="array" ref="N25">INDEX('Aceite Virgen Extra'!$A$259:$XX$285,MATCH($B25,'Aceite Virgen Extra'!$A$259:$A$285,0),MATCH(N$5,'Aceite Virgen Extra'!$A$259:$XX$259,0))</f>
        <v>2.48</v>
      </c>
      <c r="O25" s="40">
        <f t="array" ref="O25">INDEX('Aceite Virgen Extra'!$A$259:$XX$285,MATCH($B25,'Aceite Virgen Extra'!$A$259:$A$285,0),MATCH(O$5,'Aceite Virgen Extra'!$A$259:$XX$259,0))</f>
        <v>3.1799999999999997</v>
      </c>
      <c r="P25" s="40">
        <f t="array" ref="P25">INDEX('Aceite Virgen Extra'!$A$259:$XX$285,MATCH($B25,'Aceite Virgen Extra'!$A$259:$A$285,0),MATCH(P$5,'Aceite Virgen Extra'!$A$259:$XX$259,0))</f>
        <v>2.8499999999999996</v>
      </c>
    </row>
    <row r="26" spans="2:16" x14ac:dyDescent="0.3">
      <c r="B26" s="20">
        <f t="shared" si="1"/>
        <v>5.5</v>
      </c>
      <c r="C26" s="17">
        <f t="shared" si="2"/>
        <v>5.7</v>
      </c>
      <c r="E26" s="40">
        <f t="array" ref="E26">INDEX('Aceite Virgen Extra'!$A$259:$XX$285,MATCH($B26,'Aceite Virgen Extra'!$A$259:$A$285,0),MATCH(E$5,'Aceite Virgen Extra'!$A$259:$XX$259,0))</f>
        <v>1.5100000000000002</v>
      </c>
      <c r="F26" s="40">
        <f t="array" ref="F26">INDEX('Aceite Virgen Extra'!$A$259:$XX$285,MATCH($B26,'Aceite Virgen Extra'!$A$259:$A$285,0),MATCH(F$5,'Aceite Virgen Extra'!$A$259:$XX$259,0))</f>
        <v>0.77</v>
      </c>
      <c r="G26" s="40">
        <f t="array" ref="G26">INDEX('Aceite Virgen Extra'!$A$259:$XX$285,MATCH($B26,'Aceite Virgen Extra'!$A$259:$A$285,0),MATCH(G$5,'Aceite Virgen Extra'!$A$259:$XX$259,0))</f>
        <v>1.18</v>
      </c>
      <c r="H26" s="40">
        <f t="array" ref="H26">INDEX('Aceite Virgen Extra'!$A$259:$XX$285,MATCH($B26,'Aceite Virgen Extra'!$A$259:$A$285,0),MATCH(H$5,'Aceite Virgen Extra'!$A$259:$XX$259,0))</f>
        <v>1.1400000000000001</v>
      </c>
      <c r="I26" s="40">
        <f t="array" ref="I26">INDEX('Aceite Virgen Extra'!$A$259:$XX$285,MATCH($B26,'Aceite Virgen Extra'!$A$259:$A$285,0),MATCH(I$5,'Aceite Virgen Extra'!$A$259:$XX$259,0))</f>
        <v>0.57000000000000006</v>
      </c>
      <c r="J26" s="40">
        <f t="array" ref="J26">INDEX('Aceite Virgen Extra'!$A$259:$XX$285,MATCH($B26,'Aceite Virgen Extra'!$A$259:$A$285,0),MATCH(J$5,'Aceite Virgen Extra'!$A$259:$XX$259,0))</f>
        <v>1.25</v>
      </c>
      <c r="K26" s="40">
        <f t="array" ref="K26">INDEX('Aceite Virgen Extra'!$A$259:$XX$285,MATCH($B26,'Aceite Virgen Extra'!$A$259:$A$285,0),MATCH(K$5,'Aceite Virgen Extra'!$A$259:$XX$259,0))</f>
        <v>1.6800000000000002</v>
      </c>
      <c r="L26" s="40">
        <f t="array" ref="L26">INDEX('Aceite Virgen Extra'!$A$259:$XX$285,MATCH($B26,'Aceite Virgen Extra'!$A$259:$A$285,0),MATCH(L$5,'Aceite Virgen Extra'!$A$259:$XX$259,0))</f>
        <v>5</v>
      </c>
      <c r="M26" s="40">
        <f t="array" ref="M26">INDEX('Aceite Virgen Extra'!$A$259:$XX$285,MATCH($B26,'Aceite Virgen Extra'!$A$259:$A$285,0),MATCH(M$5,'Aceite Virgen Extra'!$A$259:$XX$259,0))</f>
        <v>4.3500000000000005</v>
      </c>
      <c r="N26" s="40">
        <f t="array" ref="N26">INDEX('Aceite Virgen Extra'!$A$259:$XX$285,MATCH($B26,'Aceite Virgen Extra'!$A$259:$A$285,0),MATCH(N$5,'Aceite Virgen Extra'!$A$259:$XX$259,0))</f>
        <v>4.3800000000000008</v>
      </c>
      <c r="O26" s="40">
        <f t="array" ref="O26">INDEX('Aceite Virgen Extra'!$A$259:$XX$285,MATCH($B26,'Aceite Virgen Extra'!$A$259:$A$285,0),MATCH(O$5,'Aceite Virgen Extra'!$A$259:$XX$259,0))</f>
        <v>0.61</v>
      </c>
      <c r="P26" s="40">
        <f t="array" ref="P26">INDEX('Aceite Virgen Extra'!$A$259:$XX$285,MATCH($B26,'Aceite Virgen Extra'!$A$259:$A$285,0),MATCH(P$5,'Aceite Virgen Extra'!$A$259:$XX$259,0))</f>
        <v>1.57</v>
      </c>
    </row>
    <row r="27" spans="2:16" x14ac:dyDescent="0.3">
      <c r="B27" s="16">
        <f t="shared" si="1"/>
        <v>5.7</v>
      </c>
      <c r="C27" s="17">
        <f t="shared" si="2"/>
        <v>5.9</v>
      </c>
      <c r="E27" s="40">
        <f t="array" ref="E27">INDEX('Aceite Virgen Extra'!$A$259:$XX$285,MATCH($B27,'Aceite Virgen Extra'!$A$259:$A$285,0),MATCH(E$5,'Aceite Virgen Extra'!$A$259:$XX$259,0))</f>
        <v>4</v>
      </c>
      <c r="F27" s="40">
        <f t="array" ref="F27">INDEX('Aceite Virgen Extra'!$A$259:$XX$285,MATCH($B27,'Aceite Virgen Extra'!$A$259:$A$285,0),MATCH(F$5,'Aceite Virgen Extra'!$A$259:$XX$259,0))</f>
        <v>1.35</v>
      </c>
      <c r="G27" s="40">
        <f t="array" ref="G27">INDEX('Aceite Virgen Extra'!$A$259:$XX$285,MATCH($B27,'Aceite Virgen Extra'!$A$259:$A$285,0),MATCH(G$5,'Aceite Virgen Extra'!$A$259:$XX$259,0))</f>
        <v>4.6400000000000006</v>
      </c>
      <c r="H27" s="40">
        <f t="array" ref="H27">INDEX('Aceite Virgen Extra'!$A$259:$XX$285,MATCH($B27,'Aceite Virgen Extra'!$A$259:$A$285,0),MATCH(H$5,'Aceite Virgen Extra'!$A$259:$XX$259,0))</f>
        <v>6.1199999999999992</v>
      </c>
      <c r="I27" s="40">
        <f t="array" ref="I27">INDEX('Aceite Virgen Extra'!$A$259:$XX$285,MATCH($B27,'Aceite Virgen Extra'!$A$259:$A$285,0),MATCH(I$5,'Aceite Virgen Extra'!$A$259:$XX$259,0))</f>
        <v>5.91</v>
      </c>
      <c r="J27" s="40">
        <f t="array" ref="J27">INDEX('Aceite Virgen Extra'!$A$259:$XX$285,MATCH($B27,'Aceite Virgen Extra'!$A$259:$A$285,0),MATCH(J$5,'Aceite Virgen Extra'!$A$259:$XX$259,0))</f>
        <v>3.1500000000000004</v>
      </c>
      <c r="K27" s="40">
        <f t="array" ref="K27">INDEX('Aceite Virgen Extra'!$A$259:$XX$285,MATCH($B27,'Aceite Virgen Extra'!$A$259:$A$285,0),MATCH(K$5,'Aceite Virgen Extra'!$A$259:$XX$259,0))</f>
        <v>2.23</v>
      </c>
      <c r="L27" s="40">
        <f t="array" ref="L27">INDEX('Aceite Virgen Extra'!$A$259:$XX$285,MATCH($B27,'Aceite Virgen Extra'!$A$259:$A$285,0),MATCH(L$5,'Aceite Virgen Extra'!$A$259:$XX$259,0))</f>
        <v>5.5699999999999994</v>
      </c>
      <c r="M27" s="40">
        <f t="array" ref="M27">INDEX('Aceite Virgen Extra'!$A$259:$XX$285,MATCH($B27,'Aceite Virgen Extra'!$A$259:$A$285,0),MATCH(M$5,'Aceite Virgen Extra'!$A$259:$XX$259,0))</f>
        <v>2.69</v>
      </c>
      <c r="N27" s="40">
        <f t="array" ref="N27">INDEX('Aceite Virgen Extra'!$A$259:$XX$285,MATCH($B27,'Aceite Virgen Extra'!$A$259:$A$285,0),MATCH(N$5,'Aceite Virgen Extra'!$A$259:$XX$259,0))</f>
        <v>5.71</v>
      </c>
      <c r="O27" s="40">
        <f t="array" ref="O27">INDEX('Aceite Virgen Extra'!$A$259:$XX$285,MATCH($B27,'Aceite Virgen Extra'!$A$259:$A$285,0),MATCH(O$5,'Aceite Virgen Extra'!$A$259:$XX$259,0))</f>
        <v>2.5300000000000002</v>
      </c>
      <c r="P27" s="40">
        <f t="array" ref="P27">INDEX('Aceite Virgen Extra'!$A$259:$XX$285,MATCH($B27,'Aceite Virgen Extra'!$A$259:$A$285,0),MATCH(P$5,'Aceite Virgen Extra'!$A$259:$XX$259,0))</f>
        <v>2.77</v>
      </c>
    </row>
    <row r="28" spans="2:16" x14ac:dyDescent="0.3">
      <c r="B28" s="16">
        <f t="shared" si="1"/>
        <v>5.9</v>
      </c>
      <c r="C28" s="17">
        <f t="shared" si="2"/>
        <v>6.1</v>
      </c>
      <c r="E28" s="40">
        <f t="array" ref="E28">INDEX('Aceite Virgen Extra'!$A$259:$XX$285,MATCH($B28,'Aceite Virgen Extra'!$A$259:$A$285,0),MATCH(E$5,'Aceite Virgen Extra'!$A$259:$XX$259,0))</f>
        <v>1.9699999999999998</v>
      </c>
      <c r="F28" s="40">
        <f t="array" ref="F28">INDEX('Aceite Virgen Extra'!$A$259:$XX$285,MATCH($B28,'Aceite Virgen Extra'!$A$259:$A$285,0),MATCH(F$5,'Aceite Virgen Extra'!$A$259:$XX$259,0))</f>
        <v>3.38</v>
      </c>
      <c r="G28" s="40">
        <f t="array" ref="G28">INDEX('Aceite Virgen Extra'!$A$259:$XX$285,MATCH($B28,'Aceite Virgen Extra'!$A$259:$A$285,0),MATCH(G$5,'Aceite Virgen Extra'!$A$259:$XX$259,0))</f>
        <v>1.82</v>
      </c>
      <c r="H28" s="40">
        <f t="array" ref="H28">INDEX('Aceite Virgen Extra'!$A$259:$XX$285,MATCH($B28,'Aceite Virgen Extra'!$A$259:$A$285,0),MATCH(H$5,'Aceite Virgen Extra'!$A$259:$XX$259,0))</f>
        <v>3.0799999999999996</v>
      </c>
      <c r="I28" s="40">
        <f t="array" ref="I28">INDEX('Aceite Virgen Extra'!$A$259:$XX$285,MATCH($B28,'Aceite Virgen Extra'!$A$259:$A$285,0),MATCH(I$5,'Aceite Virgen Extra'!$A$259:$XX$259,0))</f>
        <v>2.76</v>
      </c>
      <c r="J28" s="40">
        <f t="array" ref="J28">INDEX('Aceite Virgen Extra'!$A$259:$XX$285,MATCH($B28,'Aceite Virgen Extra'!$A$259:$A$285,0),MATCH(J$5,'Aceite Virgen Extra'!$A$259:$XX$259,0))</f>
        <v>4.1500000000000004</v>
      </c>
      <c r="K28" s="40">
        <f t="array" ref="K28">INDEX('Aceite Virgen Extra'!$A$259:$XX$285,MATCH($B28,'Aceite Virgen Extra'!$A$259:$A$285,0),MATCH(K$5,'Aceite Virgen Extra'!$A$259:$XX$259,0))</f>
        <v>6.620000000000001</v>
      </c>
      <c r="L28" s="40">
        <f t="array" ref="L28">INDEX('Aceite Virgen Extra'!$A$259:$XX$285,MATCH($B28,'Aceite Virgen Extra'!$A$259:$A$285,0),MATCH(L$5,'Aceite Virgen Extra'!$A$259:$XX$259,0))</f>
        <v>2.9600000000000004</v>
      </c>
      <c r="M28" s="40">
        <f t="array" ref="M28">INDEX('Aceite Virgen Extra'!$A$259:$XX$285,MATCH($B28,'Aceite Virgen Extra'!$A$259:$A$285,0),MATCH(M$5,'Aceite Virgen Extra'!$A$259:$XX$259,0))</f>
        <v>1.96</v>
      </c>
      <c r="N28" s="40">
        <f t="array" ref="N28">INDEX('Aceite Virgen Extra'!$A$259:$XX$285,MATCH($B28,'Aceite Virgen Extra'!$A$259:$A$285,0),MATCH(N$5,'Aceite Virgen Extra'!$A$259:$XX$259,0))</f>
        <v>3.5100000000000002</v>
      </c>
      <c r="O28" s="40">
        <f t="array" ref="O28">INDEX('Aceite Virgen Extra'!$A$259:$XX$285,MATCH($B28,'Aceite Virgen Extra'!$A$259:$A$285,0),MATCH(O$5,'Aceite Virgen Extra'!$A$259:$XX$259,0))</f>
        <v>6.8599999999999994</v>
      </c>
      <c r="P28" s="40">
        <f t="array" ref="P28">INDEX('Aceite Virgen Extra'!$A$259:$XX$285,MATCH($B28,'Aceite Virgen Extra'!$A$259:$A$285,0),MATCH(P$5,'Aceite Virgen Extra'!$A$259:$XX$259,0))</f>
        <v>8.8500000000000014</v>
      </c>
    </row>
    <row r="29" spans="2:16" x14ac:dyDescent="0.3">
      <c r="B29" s="16">
        <f t="shared" si="1"/>
        <v>6.1</v>
      </c>
      <c r="C29" s="17">
        <f t="shared" si="2"/>
        <v>6.3</v>
      </c>
      <c r="E29" s="40">
        <f t="array" ref="E29">INDEX('Aceite Virgen Extra'!$A$259:$XX$285,MATCH($B29,'Aceite Virgen Extra'!$A$259:$A$285,0),MATCH(E$5,'Aceite Virgen Extra'!$A$259:$XX$259,0))</f>
        <v>2.2999999999999998</v>
      </c>
      <c r="F29" s="40">
        <f t="array" ref="F29">INDEX('Aceite Virgen Extra'!$A$259:$XX$285,MATCH($B29,'Aceite Virgen Extra'!$A$259:$A$285,0),MATCH(F$5,'Aceite Virgen Extra'!$A$259:$XX$259,0))</f>
        <v>4.17</v>
      </c>
      <c r="G29" s="40">
        <f t="array" ref="G29">INDEX('Aceite Virgen Extra'!$A$259:$XX$285,MATCH($B29,'Aceite Virgen Extra'!$A$259:$A$285,0),MATCH(G$5,'Aceite Virgen Extra'!$A$259:$XX$259,0))</f>
        <v>5.22</v>
      </c>
      <c r="H29" s="40">
        <f t="array" ref="H29">INDEX('Aceite Virgen Extra'!$A$259:$XX$285,MATCH($B29,'Aceite Virgen Extra'!$A$259:$A$285,0),MATCH(H$5,'Aceite Virgen Extra'!$A$259:$XX$259,0))</f>
        <v>5.7799999999999994</v>
      </c>
      <c r="I29" s="40">
        <f t="array" ref="I29">INDEX('Aceite Virgen Extra'!$A$259:$XX$285,MATCH($B29,'Aceite Virgen Extra'!$A$259:$A$285,0),MATCH(I$5,'Aceite Virgen Extra'!$A$259:$XX$259,0))</f>
        <v>4.38</v>
      </c>
      <c r="J29" s="40">
        <f t="array" ref="J29">INDEX('Aceite Virgen Extra'!$A$259:$XX$285,MATCH($B29,'Aceite Virgen Extra'!$A$259:$A$285,0),MATCH(J$5,'Aceite Virgen Extra'!$A$259:$XX$259,0))</f>
        <v>7.16</v>
      </c>
      <c r="K29" s="40">
        <f t="array" ref="K29">INDEX('Aceite Virgen Extra'!$A$259:$XX$285,MATCH($B29,'Aceite Virgen Extra'!$A$259:$A$285,0),MATCH(K$5,'Aceite Virgen Extra'!$A$259:$XX$259,0))</f>
        <v>7.62</v>
      </c>
      <c r="L29" s="40">
        <f t="array" ref="L29">INDEX('Aceite Virgen Extra'!$A$259:$XX$285,MATCH($B29,'Aceite Virgen Extra'!$A$259:$A$285,0),MATCH(L$5,'Aceite Virgen Extra'!$A$259:$XX$259,0))</f>
        <v>8.68</v>
      </c>
      <c r="M29" s="40">
        <f t="array" ref="M29">INDEX('Aceite Virgen Extra'!$A$259:$XX$285,MATCH($B29,'Aceite Virgen Extra'!$A$259:$A$285,0),MATCH(M$5,'Aceite Virgen Extra'!$A$259:$XX$259,0))</f>
        <v>4.74</v>
      </c>
      <c r="N29" s="40">
        <f t="array" ref="N29">INDEX('Aceite Virgen Extra'!$A$259:$XX$285,MATCH($B29,'Aceite Virgen Extra'!$A$259:$A$285,0),MATCH(N$5,'Aceite Virgen Extra'!$A$259:$XX$259,0))</f>
        <v>3.99</v>
      </c>
      <c r="O29" s="40">
        <f t="array" ref="O29">INDEX('Aceite Virgen Extra'!$A$259:$XX$285,MATCH($B29,'Aceite Virgen Extra'!$A$259:$A$285,0),MATCH(O$5,'Aceite Virgen Extra'!$A$259:$XX$259,0))</f>
        <v>4.01</v>
      </c>
      <c r="P29" s="40">
        <f t="array" ref="P29">INDEX('Aceite Virgen Extra'!$A$259:$XX$285,MATCH($B29,'Aceite Virgen Extra'!$A$259:$A$285,0),MATCH(P$5,'Aceite Virgen Extra'!$A$259:$XX$259,0))</f>
        <v>0.70000000000000007</v>
      </c>
    </row>
    <row r="30" spans="2:16" x14ac:dyDescent="0.3">
      <c r="B30" s="16">
        <f t="shared" si="1"/>
        <v>6.3</v>
      </c>
      <c r="C30" s="17">
        <f t="shared" si="2"/>
        <v>6.5</v>
      </c>
      <c r="E30" s="40">
        <f t="array" ref="E30">INDEX('Aceite Virgen Extra'!$A$259:$XX$285,MATCH($B30,'Aceite Virgen Extra'!$A$259:$A$285,0),MATCH(E$5,'Aceite Virgen Extra'!$A$259:$XX$259,0))</f>
        <v>0.47000000000000003</v>
      </c>
      <c r="F30" s="40">
        <f t="array" ref="F30">INDEX('Aceite Virgen Extra'!$A$259:$XX$285,MATCH($B30,'Aceite Virgen Extra'!$A$259:$A$285,0),MATCH(F$5,'Aceite Virgen Extra'!$A$259:$XX$259,0))</f>
        <v>1.39</v>
      </c>
      <c r="G30" s="40">
        <f t="array" ref="G30">INDEX('Aceite Virgen Extra'!$A$259:$XX$285,MATCH($B30,'Aceite Virgen Extra'!$A$259:$A$285,0),MATCH(G$5,'Aceite Virgen Extra'!$A$259:$XX$259,0))</f>
        <v>0.66</v>
      </c>
      <c r="H30" s="40">
        <f t="array" ref="H30">INDEX('Aceite Virgen Extra'!$A$259:$XX$285,MATCH($B30,'Aceite Virgen Extra'!$A$259:$A$285,0),MATCH(H$5,'Aceite Virgen Extra'!$A$259:$XX$259,0))</f>
        <v>0.88</v>
      </c>
      <c r="I30" s="40">
        <f t="array" ref="I30">INDEX('Aceite Virgen Extra'!$A$259:$XX$285,MATCH($B30,'Aceite Virgen Extra'!$A$259:$A$285,0),MATCH(I$5,'Aceite Virgen Extra'!$A$259:$XX$259,0))</f>
        <v>0.67</v>
      </c>
      <c r="J30" s="40">
        <f t="array" ref="J30">INDEX('Aceite Virgen Extra'!$A$259:$XX$285,MATCH($B30,'Aceite Virgen Extra'!$A$259:$A$285,0),MATCH(J$5,'Aceite Virgen Extra'!$A$259:$XX$259,0))</f>
        <v>1.2000000000000002</v>
      </c>
      <c r="K30" s="40">
        <f t="array" ref="K30">INDEX('Aceite Virgen Extra'!$A$259:$XX$285,MATCH($B30,'Aceite Virgen Extra'!$A$259:$A$285,0),MATCH(K$5,'Aceite Virgen Extra'!$A$259:$XX$259,0))</f>
        <v>1.69</v>
      </c>
      <c r="L30" s="40">
        <f t="array" ref="L30">INDEX('Aceite Virgen Extra'!$A$259:$XX$285,MATCH($B30,'Aceite Virgen Extra'!$A$259:$A$285,0),MATCH(L$5,'Aceite Virgen Extra'!$A$259:$XX$259,0))</f>
        <v>0.73</v>
      </c>
      <c r="M30" s="40">
        <f t="array" ref="M30">INDEX('Aceite Virgen Extra'!$A$259:$XX$285,MATCH($B30,'Aceite Virgen Extra'!$A$259:$A$285,0),MATCH(M$5,'Aceite Virgen Extra'!$A$259:$XX$259,0))</f>
        <v>1.4100000000000001</v>
      </c>
      <c r="N30" s="40">
        <f t="array" ref="N30">INDEX('Aceite Virgen Extra'!$A$259:$XX$285,MATCH($B30,'Aceite Virgen Extra'!$A$259:$A$285,0),MATCH(N$5,'Aceite Virgen Extra'!$A$259:$XX$259,0))</f>
        <v>1.87</v>
      </c>
      <c r="O30" s="40">
        <f t="array" ref="O30">INDEX('Aceite Virgen Extra'!$A$259:$XX$285,MATCH($B30,'Aceite Virgen Extra'!$A$259:$A$285,0),MATCH(O$5,'Aceite Virgen Extra'!$A$259:$XX$259,0))</f>
        <v>1.3900000000000001</v>
      </c>
      <c r="P30" s="40">
        <f t="array" ref="P30">INDEX('Aceite Virgen Extra'!$A$259:$XX$285,MATCH($B30,'Aceite Virgen Extra'!$A$259:$A$285,0),MATCH(P$5,'Aceite Virgen Extra'!$A$259:$XX$259,0))</f>
        <v>1.0899999999999999</v>
      </c>
    </row>
    <row r="31" spans="2:16" x14ac:dyDescent="0.3">
      <c r="B31" s="16">
        <f t="shared" si="1"/>
        <v>6.5</v>
      </c>
      <c r="C31" s="17">
        <f t="shared" si="2"/>
        <v>6.7</v>
      </c>
      <c r="E31" s="40">
        <f t="array" ref="E31">INDEX('Aceite Virgen Extra'!$A$259:$XX$285,MATCH($B31,'Aceite Virgen Extra'!$A$259:$A$285,0),MATCH(E$5,'Aceite Virgen Extra'!$A$259:$XX$259,0))</f>
        <v>1.3</v>
      </c>
      <c r="F31" s="40">
        <f t="array" ref="F31">INDEX('Aceite Virgen Extra'!$A$259:$XX$285,MATCH($B31,'Aceite Virgen Extra'!$A$259:$A$285,0),MATCH(F$5,'Aceite Virgen Extra'!$A$259:$XX$259,0))</f>
        <v>1.1400000000000001</v>
      </c>
      <c r="G31" s="40">
        <f t="array" ref="G31">INDEX('Aceite Virgen Extra'!$A$259:$XX$285,MATCH($B31,'Aceite Virgen Extra'!$A$259:$A$285,0),MATCH(G$5,'Aceite Virgen Extra'!$A$259:$XX$259,0))</f>
        <v>0.79</v>
      </c>
      <c r="H31" s="40">
        <f t="array" ref="H31">INDEX('Aceite Virgen Extra'!$A$259:$XX$285,MATCH($B31,'Aceite Virgen Extra'!$A$259:$A$285,0),MATCH(H$5,'Aceite Virgen Extra'!$A$259:$XX$259,0))</f>
        <v>0.78</v>
      </c>
      <c r="I31" s="40">
        <f t="array" ref="I31">INDEX('Aceite Virgen Extra'!$A$259:$XX$285,MATCH($B31,'Aceite Virgen Extra'!$A$259:$A$285,0),MATCH(I$5,'Aceite Virgen Extra'!$A$259:$XX$259,0))</f>
        <v>0.7</v>
      </c>
      <c r="J31" s="40">
        <f t="array" ref="J31">INDEX('Aceite Virgen Extra'!$A$259:$XX$285,MATCH($B31,'Aceite Virgen Extra'!$A$259:$A$285,0),MATCH(J$5,'Aceite Virgen Extra'!$A$259:$XX$259,0))</f>
        <v>1.97</v>
      </c>
      <c r="K31" s="40">
        <f t="array" ref="K31">INDEX('Aceite Virgen Extra'!$A$259:$XX$285,MATCH($B31,'Aceite Virgen Extra'!$A$259:$A$285,0),MATCH(K$5,'Aceite Virgen Extra'!$A$259:$XX$259,0))</f>
        <v>0.51</v>
      </c>
      <c r="L31" s="40">
        <f t="array" ref="L31">INDEX('Aceite Virgen Extra'!$A$259:$XX$285,MATCH($B31,'Aceite Virgen Extra'!$A$259:$A$285,0),MATCH(L$5,'Aceite Virgen Extra'!$A$259:$XX$259,0))</f>
        <v>1.2</v>
      </c>
      <c r="M31" s="40">
        <f t="array" ref="M31">INDEX('Aceite Virgen Extra'!$A$259:$XX$285,MATCH($B31,'Aceite Virgen Extra'!$A$259:$A$285,0),MATCH(M$5,'Aceite Virgen Extra'!$A$259:$XX$259,0))</f>
        <v>0.91</v>
      </c>
      <c r="N31" s="40">
        <f t="array" ref="N31">INDEX('Aceite Virgen Extra'!$A$259:$XX$285,MATCH($B31,'Aceite Virgen Extra'!$A$259:$A$285,0),MATCH(N$5,'Aceite Virgen Extra'!$A$259:$XX$259,0))</f>
        <v>0.49999999999999994</v>
      </c>
      <c r="O31" s="40">
        <f t="array" ref="O31">INDEX('Aceite Virgen Extra'!$A$259:$XX$285,MATCH($B31,'Aceite Virgen Extra'!$A$259:$A$285,0),MATCH(O$5,'Aceite Virgen Extra'!$A$259:$XX$259,0))</f>
        <v>1.76</v>
      </c>
      <c r="P31" s="40">
        <f t="array" ref="P31">INDEX('Aceite Virgen Extra'!$A$259:$XX$285,MATCH($B31,'Aceite Virgen Extra'!$A$259:$A$285,0),MATCH(P$5,'Aceite Virgen Extra'!$A$259:$XX$259,0))</f>
        <v>0.72</v>
      </c>
    </row>
    <row r="32" spans="2:16" x14ac:dyDescent="0.3">
      <c r="B32" s="16">
        <f t="shared" si="1"/>
        <v>6.7</v>
      </c>
      <c r="C32" s="17">
        <f t="shared" si="2"/>
        <v>6.9</v>
      </c>
      <c r="E32" s="40">
        <f t="array" ref="E32">INDEX('Aceite Virgen Extra'!$A$259:$XX$285,MATCH($B32,'Aceite Virgen Extra'!$A$259:$A$285,0),MATCH(E$5,'Aceite Virgen Extra'!$A$259:$XX$259,0))</f>
        <v>0.1</v>
      </c>
      <c r="F32" s="40">
        <f t="array" ref="F32">INDEX('Aceite Virgen Extra'!$A$259:$XX$285,MATCH($B32,'Aceite Virgen Extra'!$A$259:$A$285,0),MATCH(F$5,'Aceite Virgen Extra'!$A$259:$XX$259,0))</f>
        <v>0.14000000000000001</v>
      </c>
      <c r="G32" s="40">
        <f t="array" ref="G32">INDEX('Aceite Virgen Extra'!$A$259:$XX$285,MATCH($B32,'Aceite Virgen Extra'!$A$259:$A$285,0),MATCH(G$5,'Aceite Virgen Extra'!$A$259:$XX$259,0))</f>
        <v>0.28999999999999998</v>
      </c>
      <c r="H32" s="40">
        <f t="array" ref="H32">INDEX('Aceite Virgen Extra'!$A$259:$XX$285,MATCH($B32,'Aceite Virgen Extra'!$A$259:$A$285,0),MATCH(H$5,'Aceite Virgen Extra'!$A$259:$XX$259,0))</f>
        <v>0.19</v>
      </c>
      <c r="I32" s="40">
        <f t="array" ref="I32">INDEX('Aceite Virgen Extra'!$A$259:$XX$285,MATCH($B32,'Aceite Virgen Extra'!$A$259:$A$285,0),MATCH(I$5,'Aceite Virgen Extra'!$A$259:$XX$259,0))</f>
        <v>0.15</v>
      </c>
      <c r="J32" s="40">
        <f t="array" ref="J32">INDEX('Aceite Virgen Extra'!$A$259:$XX$285,MATCH($B32,'Aceite Virgen Extra'!$A$259:$A$285,0),MATCH(J$5,'Aceite Virgen Extra'!$A$259:$XX$259,0))</f>
        <v>0</v>
      </c>
      <c r="K32" s="40">
        <f t="array" ref="K32">INDEX('Aceite Virgen Extra'!$A$259:$XX$285,MATCH($B32,'Aceite Virgen Extra'!$A$259:$A$285,0),MATCH(K$5,'Aceite Virgen Extra'!$A$259:$XX$259,0))</f>
        <v>0.32</v>
      </c>
      <c r="L32" s="40">
        <f t="array" ref="L32">INDEX('Aceite Virgen Extra'!$A$259:$XX$285,MATCH($B32,'Aceite Virgen Extra'!$A$259:$A$285,0),MATCH(L$5,'Aceite Virgen Extra'!$A$259:$XX$259,0))</f>
        <v>0</v>
      </c>
      <c r="M32" s="40">
        <f t="array" ref="M32">INDEX('Aceite Virgen Extra'!$A$259:$XX$285,MATCH($B32,'Aceite Virgen Extra'!$A$259:$A$285,0),MATCH(M$5,'Aceite Virgen Extra'!$A$259:$XX$259,0))</f>
        <v>0</v>
      </c>
      <c r="N32" s="40">
        <f t="array" ref="N32">INDEX('Aceite Virgen Extra'!$A$259:$XX$285,MATCH($B32,'Aceite Virgen Extra'!$A$259:$A$285,0),MATCH(N$5,'Aceite Virgen Extra'!$A$259:$XX$259,0))</f>
        <v>0.05</v>
      </c>
      <c r="O32" s="40">
        <f t="array" ref="O32">INDEX('Aceite Virgen Extra'!$A$259:$XX$285,MATCH($B32,'Aceite Virgen Extra'!$A$259:$A$285,0),MATCH(O$5,'Aceite Virgen Extra'!$A$259:$XX$259,0))</f>
        <v>0.14000000000000001</v>
      </c>
      <c r="P32" s="40">
        <f t="array" ref="P32">INDEX('Aceite Virgen Extra'!$A$259:$XX$285,MATCH($B32,'Aceite Virgen Extra'!$A$259:$A$285,0),MATCH(P$5,'Aceite Virgen Extra'!$A$259:$XX$259,0))</f>
        <v>0.17</v>
      </c>
    </row>
    <row r="33" spans="2:16" x14ac:dyDescent="0.3">
      <c r="B33" s="22">
        <f t="shared" si="1"/>
        <v>6.9</v>
      </c>
      <c r="C33" s="17"/>
      <c r="E33" s="40">
        <f t="array" ref="E33">INDEX('Aceite Virgen Extra'!$A$259:$XX$285,MATCH($B33,'Aceite Virgen Extra'!$A$259:$A$285,0),MATCH(E$5,'Aceite Virgen Extra'!$A$259:$XX$259,0))</f>
        <v>10.120000000000001</v>
      </c>
      <c r="F33" s="40">
        <f t="array" ref="F33">INDEX('Aceite Virgen Extra'!$A$259:$XX$285,MATCH($B33,'Aceite Virgen Extra'!$A$259:$A$285,0),MATCH(F$5,'Aceite Virgen Extra'!$A$259:$XX$259,0))</f>
        <v>9.84</v>
      </c>
      <c r="G33" s="40">
        <f t="array" ref="G33">INDEX('Aceite Virgen Extra'!$A$259:$XX$285,MATCH($B33,'Aceite Virgen Extra'!$A$259:$A$285,0),MATCH(G$5,'Aceite Virgen Extra'!$A$259:$XX$259,0))</f>
        <v>11.110000000000001</v>
      </c>
      <c r="H33" s="40">
        <f t="array" ref="H33">INDEX('Aceite Virgen Extra'!$A$259:$XX$285,MATCH($B33,'Aceite Virgen Extra'!$A$259:$A$285,0),MATCH(H$5,'Aceite Virgen Extra'!$A$259:$XX$259,0))</f>
        <v>8.759999999999998</v>
      </c>
      <c r="I33" s="40">
        <f t="array" ref="I33">INDEX('Aceite Virgen Extra'!$A$259:$XX$285,MATCH($B33,'Aceite Virgen Extra'!$A$259:$A$285,0),MATCH(I$5,'Aceite Virgen Extra'!$A$259:$XX$259,0))</f>
        <v>8.1</v>
      </c>
      <c r="J33" s="40">
        <f t="array" ref="J33">INDEX('Aceite Virgen Extra'!$A$259:$XX$285,MATCH($B33,'Aceite Virgen Extra'!$A$259:$A$285,0),MATCH(J$5,'Aceite Virgen Extra'!$A$259:$XX$259,0))</f>
        <v>5.4599999999999991</v>
      </c>
      <c r="K33" s="40">
        <f t="array" ref="K33">INDEX('Aceite Virgen Extra'!$A$259:$XX$285,MATCH($B33,'Aceite Virgen Extra'!$A$259:$A$285,0),MATCH(K$5,'Aceite Virgen Extra'!$A$259:$XX$259,0))</f>
        <v>9.7200000000000024</v>
      </c>
      <c r="L33" s="40">
        <f t="array" ref="L33">INDEX('Aceite Virgen Extra'!$A$259:$XX$285,MATCH($B33,'Aceite Virgen Extra'!$A$259:$A$285,0),MATCH(L$5,'Aceite Virgen Extra'!$A$259:$XX$259,0))</f>
        <v>8.009999999999998</v>
      </c>
      <c r="M33" s="40">
        <f t="array" ref="M33">INDEX('Aceite Virgen Extra'!$A$259:$XX$285,MATCH($B33,'Aceite Virgen Extra'!$A$259:$A$285,0),MATCH(M$5,'Aceite Virgen Extra'!$A$259:$XX$259,0))</f>
        <v>7.2299999999999986</v>
      </c>
      <c r="N33" s="40">
        <f t="array" ref="N33">INDEX('Aceite Virgen Extra'!$A$259:$XX$285,MATCH($B33,'Aceite Virgen Extra'!$A$259:$A$285,0),MATCH(N$5,'Aceite Virgen Extra'!$A$259:$XX$259,0))</f>
        <v>9.7800000000000011</v>
      </c>
      <c r="O33" s="40">
        <f t="array" ref="O33">INDEX('Aceite Virgen Extra'!$A$259:$XX$285,MATCH($B33,'Aceite Virgen Extra'!$A$259:$A$285,0),MATCH(O$5,'Aceite Virgen Extra'!$A$259:$XX$259,0))</f>
        <v>9.99</v>
      </c>
      <c r="P33" s="40">
        <f t="array" ref="P33">INDEX('Aceite Virgen Extra'!$A$259:$XX$285,MATCH($B33,'Aceite Virgen Extra'!$A$259:$A$285,0),MATCH(P$5,'Aceite Virgen Extra'!$A$259:$XX$259,0))</f>
        <v>7.879999999999999</v>
      </c>
    </row>
    <row r="34" spans="2:16" x14ac:dyDescent="0.3">
      <c r="P34" s="38"/>
    </row>
    <row r="35" spans="2:16" x14ac:dyDescent="0.3">
      <c r="E35" s="40">
        <f>SUM(E10:E34)</f>
        <v>100.02</v>
      </c>
      <c r="F35" s="40">
        <f t="shared" ref="F35:P35" si="3">SUM(F10:F34)</f>
        <v>99.97</v>
      </c>
      <c r="G35" s="40">
        <f t="shared" si="3"/>
        <v>99.99</v>
      </c>
      <c r="H35" s="40">
        <f t="shared" si="3"/>
        <v>100.04999999999998</v>
      </c>
      <c r="I35" s="40">
        <f t="shared" si="3"/>
        <v>100.00999999999998</v>
      </c>
      <c r="J35" s="40">
        <f t="shared" si="3"/>
        <v>99.97999999999999</v>
      </c>
      <c r="K35" s="40">
        <f t="shared" si="3"/>
        <v>100.00000000000001</v>
      </c>
      <c r="L35" s="40">
        <f t="shared" si="3"/>
        <v>100.04999999999998</v>
      </c>
      <c r="M35" s="40">
        <f t="shared" si="3"/>
        <v>100.02999999999996</v>
      </c>
      <c r="N35" s="40">
        <f t="shared" si="3"/>
        <v>100.00999999999999</v>
      </c>
      <c r="O35" s="40">
        <f t="shared" si="3"/>
        <v>100.01</v>
      </c>
      <c r="P35" s="40">
        <f t="shared" si="3"/>
        <v>100</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35"/>
  <sheetViews>
    <sheetView showGridLines="0" workbookViewId="0">
      <selection activeCell="B45" sqref="B45:O5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JUNIO 17T.España</v>
      </c>
      <c r="F5" s="39" t="str">
        <f t="shared" si="0"/>
        <v xml:space="preserve"> JULIO 17T.España</v>
      </c>
      <c r="G5" s="39" t="str">
        <f t="shared" si="0"/>
        <v xml:space="preserve"> AGOSTO 17T.España</v>
      </c>
      <c r="H5" s="39" t="str">
        <f t="shared" si="0"/>
        <v xml:space="preserve"> SEPTIEMBRE 17T.España</v>
      </c>
      <c r="I5" s="39" t="str">
        <f t="shared" si="0"/>
        <v xml:space="preserve"> OCTUBRE 17T.España</v>
      </c>
      <c r="J5" s="39" t="str">
        <f t="shared" si="0"/>
        <v xml:space="preserve"> NOVIEMBRE 17T.España</v>
      </c>
      <c r="K5" s="39" t="str">
        <f t="shared" si="0"/>
        <v xml:space="preserve"> DICIEMBRE 17T.España</v>
      </c>
      <c r="L5" s="39" t="str">
        <f t="shared" si="0"/>
        <v xml:space="preserve"> ENERO 18T.España</v>
      </c>
      <c r="M5" s="39" t="str">
        <f t="shared" si="0"/>
        <v xml:space="preserve"> FEBRERO 18T.España</v>
      </c>
      <c r="N5" s="39" t="str">
        <f t="shared" si="0"/>
        <v xml:space="preserve"> MARZO 18T.España</v>
      </c>
      <c r="O5" s="39" t="str">
        <f t="shared" si="0"/>
        <v xml:space="preserve"> ABRIL 18T.España</v>
      </c>
      <c r="P5" s="39" t="str">
        <f t="shared" si="0"/>
        <v xml:space="preserve"> MAYO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Oliva'!$A$260:$XX$260,,MAX(IF('Aceite de Oliva'!$A$260:$XX$260&lt;&gt;"",COLUMN('Aceite de Oliva'!$A$260:$XX$260)))-(7*E8))</f>
        <v xml:space="preserve"> JUNIO 17</v>
      </c>
      <c r="F9" s="6" t="str">
        <f t="array" ref="F9">INDEX('Aceite de Oliva'!$A$260:$XX$260,,MAX(IF('Aceite de Oliva'!$A$260:$XX$260&lt;&gt;"",COLUMN('Aceite de Oliva'!$A$260:$XX$260)))-(7*F8))</f>
        <v xml:space="preserve"> JULIO 17</v>
      </c>
      <c r="G9" s="6" t="str">
        <f t="array" ref="G9">INDEX('Aceite de Oliva'!$A$260:$XX$260,,MAX(IF('Aceite de Oliva'!$A$260:$XX$260&lt;&gt;"",COLUMN('Aceite de Oliva'!$A$260:$XX$260)))-(7*G8))</f>
        <v xml:space="preserve"> AGOSTO 17</v>
      </c>
      <c r="H9" s="6" t="str">
        <f t="array" ref="H9">INDEX('Aceite de Oliva'!$A$260:$XX$260,,MAX(IF('Aceite de Oliva'!$A$260:$XX$260&lt;&gt;"",COLUMN('Aceite de Oliva'!$A$260:$XX$260)))-(7*H8))</f>
        <v xml:space="preserve"> SEPTIEMBRE 17</v>
      </c>
      <c r="I9" s="6" t="str">
        <f t="array" ref="I9">INDEX('Aceite de Oliva'!$A$260:$XX$260,,MAX(IF('Aceite de Oliva'!$A$260:$XX$260&lt;&gt;"",COLUMN('Aceite de Oliva'!$A$260:$XX$260)))-(7*I8))</f>
        <v xml:space="preserve"> OCTUBRE 17</v>
      </c>
      <c r="J9" s="6" t="str">
        <f t="array" ref="J9">INDEX('Aceite de Oliva'!$A$260:$XX$260,,MAX(IF('Aceite de Oliva'!$A$260:$XX$260&lt;&gt;"",COLUMN('Aceite de Oliva'!$A$260:$XX$260)))-(7*J8))</f>
        <v xml:space="preserve"> NOVIEMBRE 17</v>
      </c>
      <c r="K9" s="6" t="str">
        <f t="array" ref="K9">INDEX('Aceite de Oliva'!$A$260:$XX$260,,MAX(IF('Aceite de Oliva'!$A$260:$XX$260&lt;&gt;"",COLUMN('Aceite de Oliva'!$A$260:$XX$260)))-(7*K8))</f>
        <v xml:space="preserve"> DICIEMBRE 17</v>
      </c>
      <c r="L9" s="6" t="str">
        <f t="array" ref="L9">INDEX('Aceite de Oliva'!$A$260:$XX$260,,MAX(IF('Aceite de Oliva'!$A$260:$XX$260&lt;&gt;"",COLUMN('Aceite de Oliva'!$A$260:$XX$260)))-(7*L8))</f>
        <v xml:space="preserve"> ENERO 18</v>
      </c>
      <c r="M9" s="6" t="str">
        <f t="array" ref="M9">INDEX('Aceite de Oliva'!$A$260:$XX$260,,MAX(IF('Aceite de Oliva'!$A$260:$XX$260&lt;&gt;"",COLUMN('Aceite de Oliva'!$A$260:$XX$260)))-(7*M8))</f>
        <v xml:space="preserve"> FEBRERO 18</v>
      </c>
      <c r="N9" s="6" t="str">
        <f t="array" ref="N9">INDEX('Aceite de Oliva'!$A$260:$XX$260,,MAX(IF('Aceite de Oliva'!$A$260:$XX$260&lt;&gt;"",COLUMN('Aceite de Oliva'!$A$260:$XX$260)))-(7*N8))</f>
        <v xml:space="preserve"> MARZO 18</v>
      </c>
      <c r="O9" s="6" t="str">
        <f t="array" ref="O9">INDEX('Aceite de Oliva'!$A$260:$XX$260,,MAX(IF('Aceite de Oliva'!$A$260:$XX$260&lt;&gt;"",COLUMN('Aceite de Oliva'!$A$260:$XX$260)))-(7*O8))</f>
        <v xml:space="preserve"> ABRIL 18</v>
      </c>
      <c r="P9" s="6" t="str">
        <f t="array" ref="P9">INDEX('Aceite de Oliva'!$A$260:$XX$260,,MAX(IF('Aceite de Oliva'!$A$260:$XX$260&lt;&gt;"",COLUMN('Aceite de Oliva'!$A$260:$XX$260))))</f>
        <v xml:space="preserve"> MAYO 18</v>
      </c>
    </row>
    <row r="10" spans="2:17" x14ac:dyDescent="0.3">
      <c r="B10" s="15"/>
      <c r="C10" s="24">
        <v>2.2999999999999998</v>
      </c>
      <c r="E10" s="40">
        <f t="array" ref="E10">INDEX('Aceite Virgen'!$A$259:$XX$285,MATCH($B10,'Aceite Virgen'!$A$259:$A$285,0),MATCH(E$5,'Aceite Virgen'!$A$259:$XX$259,0))</f>
        <v>1.82</v>
      </c>
      <c r="F10" s="40">
        <f t="array" ref="F10">INDEX('Aceite Virgen'!$A$259:$XX$285,MATCH($B10,'Aceite Virgen'!$A$259:$A$285,0),MATCH(F$5,'Aceite Virgen'!$A$259:$XX$259,0))</f>
        <v>1.98</v>
      </c>
      <c r="G10" s="40">
        <f t="array" ref="G10">INDEX('Aceite Virgen'!$A$259:$XX$285,MATCH($B10,'Aceite Virgen'!$A$259:$A$285,0),MATCH(G$5,'Aceite Virgen'!$A$259:$XX$259,0))</f>
        <v>2.11</v>
      </c>
      <c r="H10" s="40">
        <f t="array" ref="H10">INDEX('Aceite Virgen'!$A$259:$XX$285,MATCH($B10,'Aceite Virgen'!$A$259:$A$285,0),MATCH(H$5,'Aceite Virgen'!$A$259:$XX$259,0))</f>
        <v>0.79</v>
      </c>
      <c r="I10" s="40">
        <f t="array" ref="I10">INDEX('Aceite Virgen'!$A$259:$XX$285,MATCH($B10,'Aceite Virgen'!$A$259:$A$285,0),MATCH(I$5,'Aceite Virgen'!$A$259:$XX$259,0))</f>
        <v>0.90000000000000013</v>
      </c>
      <c r="J10" s="40">
        <f t="array" ref="J10">INDEX('Aceite Virgen'!$A$259:$XX$285,MATCH($B10,'Aceite Virgen'!$A$259:$A$285,0),MATCH(J$5,'Aceite Virgen'!$A$259:$XX$259,0))</f>
        <v>1.6</v>
      </c>
      <c r="K10" s="40">
        <f t="array" ref="K10">INDEX('Aceite Virgen'!$A$259:$XX$285,MATCH($B10,'Aceite Virgen'!$A$259:$A$285,0),MATCH(K$5,'Aceite Virgen'!$A$259:$XX$259,0))</f>
        <v>1.5699999999999998</v>
      </c>
      <c r="L10" s="40">
        <f t="array" ref="L10">INDEX('Aceite Virgen'!$A$259:$XX$285,MATCH($B10,'Aceite Virgen'!$A$259:$A$285,0),MATCH(L$5,'Aceite Virgen'!$A$259:$XX$259,0))</f>
        <v>1.03</v>
      </c>
      <c r="M10" s="40">
        <f t="array" ref="M10">INDEX('Aceite Virgen'!$A$259:$XX$285,MATCH($B10,'Aceite Virgen'!$A$259:$A$285,0),MATCH(M$5,'Aceite Virgen'!$A$259:$XX$259,0))</f>
        <v>0.38</v>
      </c>
      <c r="N10" s="40">
        <f t="array" ref="N10">INDEX('Aceite Virgen'!$A$259:$XX$285,MATCH($B10,'Aceite Virgen'!$A$259:$A$285,0),MATCH(N$5,'Aceite Virgen'!$A$259:$XX$259,0))</f>
        <v>0.82000000000000006</v>
      </c>
      <c r="O10" s="40">
        <f t="array" ref="O10">INDEX('Aceite Virgen'!$A$259:$XX$285,MATCH($B10,'Aceite Virgen'!$A$259:$A$285,0),MATCH(O$5,'Aceite Virgen'!$A$259:$XX$259,0))</f>
        <v>1.6300000000000001</v>
      </c>
      <c r="P10" s="40">
        <f t="array" ref="P10">INDEX('Aceite Virgen'!$A$259:$XX$285,MATCH($B10,'Aceite Virgen'!$A$259:$A$285,0),MATCH(P$5,'Aceite Virgen'!$A$259:$XX$259,0))</f>
        <v>0.53999999999999992</v>
      </c>
    </row>
    <row r="11" spans="2:17" x14ac:dyDescent="0.3">
      <c r="B11" s="16">
        <f t="shared" ref="B11:B33" si="1">C10</f>
        <v>2.2999999999999998</v>
      </c>
      <c r="C11" s="17">
        <f t="shared" ref="C11:C32" si="2">B11+$C$7</f>
        <v>2.4</v>
      </c>
      <c r="E11" s="40">
        <f t="array" ref="E11">INDEX('Aceite Virgen'!$A$259:$XX$285,MATCH($B11,'Aceite Virgen'!$A$259:$A$285,0),MATCH(E$5,'Aceite Virgen'!$A$259:$XX$259,0))</f>
        <v>0.2</v>
      </c>
      <c r="F11" s="40">
        <f t="array" ref="F11">INDEX('Aceite Virgen'!$A$259:$XX$285,MATCH($B11,'Aceite Virgen'!$A$259:$A$285,0),MATCH(F$5,'Aceite Virgen'!$A$259:$XX$259,0))</f>
        <v>0</v>
      </c>
      <c r="G11" s="40">
        <f t="array" ref="G11">INDEX('Aceite Virgen'!$A$259:$XX$285,MATCH($B11,'Aceite Virgen'!$A$259:$A$285,0),MATCH(G$5,'Aceite Virgen'!$A$259:$XX$259,0))</f>
        <v>0.14000000000000001</v>
      </c>
      <c r="H11" s="40">
        <f t="array" ref="H11">INDEX('Aceite Virgen'!$A$259:$XX$285,MATCH($B11,'Aceite Virgen'!$A$259:$A$285,0),MATCH(H$5,'Aceite Virgen'!$A$259:$XX$259,0))</f>
        <v>1.64</v>
      </c>
      <c r="I11" s="40">
        <f t="array" ref="I11">INDEX('Aceite Virgen'!$A$259:$XX$285,MATCH($B11,'Aceite Virgen'!$A$259:$A$285,0),MATCH(I$5,'Aceite Virgen'!$A$259:$XX$259,0))</f>
        <v>0</v>
      </c>
      <c r="J11" s="40">
        <f t="array" ref="J11">INDEX('Aceite Virgen'!$A$259:$XX$285,MATCH($B11,'Aceite Virgen'!$A$259:$A$285,0),MATCH(J$5,'Aceite Virgen'!$A$259:$XX$259,0))</f>
        <v>0</v>
      </c>
      <c r="K11" s="40">
        <f t="array" ref="K11">INDEX('Aceite Virgen'!$A$259:$XX$285,MATCH($B11,'Aceite Virgen'!$A$259:$A$285,0),MATCH(K$5,'Aceite Virgen'!$A$259:$XX$259,0))</f>
        <v>0.08</v>
      </c>
      <c r="L11" s="40">
        <f t="array" ref="L11">INDEX('Aceite Virgen'!$A$259:$XX$285,MATCH($B11,'Aceite Virgen'!$A$259:$A$285,0),MATCH(L$5,'Aceite Virgen'!$A$259:$XX$259,0))</f>
        <v>0</v>
      </c>
      <c r="M11" s="40">
        <f t="array" ref="M11">INDEX('Aceite Virgen'!$A$259:$XX$285,MATCH($B11,'Aceite Virgen'!$A$259:$A$285,0),MATCH(M$5,'Aceite Virgen'!$A$259:$XX$259,0))</f>
        <v>7.0000000000000007E-2</v>
      </c>
      <c r="N11" s="40">
        <f t="array" ref="N11">INDEX('Aceite Virgen'!$A$259:$XX$285,MATCH($B11,'Aceite Virgen'!$A$259:$A$285,0),MATCH(N$5,'Aceite Virgen'!$A$259:$XX$259,0))</f>
        <v>0</v>
      </c>
      <c r="O11" s="40">
        <f t="array" ref="O11">INDEX('Aceite Virgen'!$A$259:$XX$285,MATCH($B11,'Aceite Virgen'!$A$259:$A$285,0),MATCH(O$5,'Aceite Virgen'!$A$259:$XX$259,0))</f>
        <v>0</v>
      </c>
      <c r="P11" s="40">
        <f t="array" ref="P11">INDEX('Aceite Virgen'!$A$259:$XX$285,MATCH($B11,'Aceite Virgen'!$A$259:$A$285,0),MATCH(P$5,'Aceite Virgen'!$A$259:$XX$259,0))</f>
        <v>0</v>
      </c>
    </row>
    <row r="12" spans="2:17" x14ac:dyDescent="0.3">
      <c r="B12" s="16">
        <f t="shared" si="1"/>
        <v>2.4</v>
      </c>
      <c r="C12" s="18">
        <f t="shared" si="2"/>
        <v>2.5</v>
      </c>
      <c r="E12" s="40">
        <f t="array" ref="E12">INDEX('Aceite Virgen'!$A$259:$XX$285,MATCH($B12,'Aceite Virgen'!$A$259:$A$285,0),MATCH(E$5,'Aceite Virgen'!$A$259:$XX$259,0))</f>
        <v>0</v>
      </c>
      <c r="F12" s="40">
        <f t="array" ref="F12">INDEX('Aceite Virgen'!$A$259:$XX$285,MATCH($B12,'Aceite Virgen'!$A$259:$A$285,0),MATCH(F$5,'Aceite Virgen'!$A$259:$XX$259,0))</f>
        <v>0</v>
      </c>
      <c r="G12" s="40">
        <f t="array" ref="G12">INDEX('Aceite Virgen'!$A$259:$XX$285,MATCH($B12,'Aceite Virgen'!$A$259:$A$285,0),MATCH(G$5,'Aceite Virgen'!$A$259:$XX$259,0))</f>
        <v>0.25</v>
      </c>
      <c r="H12" s="40">
        <f t="array" ref="H12">INDEX('Aceite Virgen'!$A$259:$XX$285,MATCH($B12,'Aceite Virgen'!$A$259:$A$285,0),MATCH(H$5,'Aceite Virgen'!$A$259:$XX$259,0))</f>
        <v>0.19</v>
      </c>
      <c r="I12" s="40">
        <f t="array" ref="I12">INDEX('Aceite Virgen'!$A$259:$XX$285,MATCH($B12,'Aceite Virgen'!$A$259:$A$285,0),MATCH(I$5,'Aceite Virgen'!$A$259:$XX$259,0))</f>
        <v>0.11</v>
      </c>
      <c r="J12" s="40">
        <f t="array" ref="J12">INDEX('Aceite Virgen'!$A$259:$XX$285,MATCH($B12,'Aceite Virgen'!$A$259:$A$285,0),MATCH(J$5,'Aceite Virgen'!$A$259:$XX$259,0))</f>
        <v>0</v>
      </c>
      <c r="K12" s="40">
        <f t="array" ref="K12">INDEX('Aceite Virgen'!$A$259:$XX$285,MATCH($B12,'Aceite Virgen'!$A$259:$A$285,0),MATCH(K$5,'Aceite Virgen'!$A$259:$XX$259,0))</f>
        <v>0</v>
      </c>
      <c r="L12" s="40">
        <f t="array" ref="L12">INDEX('Aceite Virgen'!$A$259:$XX$285,MATCH($B12,'Aceite Virgen'!$A$259:$A$285,0),MATCH(L$5,'Aceite Virgen'!$A$259:$XX$259,0))</f>
        <v>0.14000000000000001</v>
      </c>
      <c r="M12" s="40">
        <f t="array" ref="M12">INDEX('Aceite Virgen'!$A$259:$XX$285,MATCH($B12,'Aceite Virgen'!$A$259:$A$285,0),MATCH(M$5,'Aceite Virgen'!$A$259:$XX$259,0))</f>
        <v>7.0000000000000007E-2</v>
      </c>
      <c r="N12" s="40">
        <f t="array" ref="N12">INDEX('Aceite Virgen'!$A$259:$XX$285,MATCH($B12,'Aceite Virgen'!$A$259:$A$285,0),MATCH(N$5,'Aceite Virgen'!$A$259:$XX$259,0))</f>
        <v>7.0000000000000007E-2</v>
      </c>
      <c r="O12" s="40">
        <f t="array" ref="O12">INDEX('Aceite Virgen'!$A$259:$XX$285,MATCH($B12,'Aceite Virgen'!$A$259:$A$285,0),MATCH(O$5,'Aceite Virgen'!$A$259:$XX$259,0))</f>
        <v>0</v>
      </c>
      <c r="P12" s="40">
        <f t="array" ref="P12">INDEX('Aceite Virgen'!$A$259:$XX$285,MATCH($B12,'Aceite Virgen'!$A$259:$A$285,0),MATCH(P$5,'Aceite Virgen'!$A$259:$XX$259,0))</f>
        <v>0</v>
      </c>
    </row>
    <row r="13" spans="2:17" x14ac:dyDescent="0.3">
      <c r="B13" s="19">
        <f t="shared" si="1"/>
        <v>2.5</v>
      </c>
      <c r="C13" s="17">
        <f t="shared" si="2"/>
        <v>2.6</v>
      </c>
      <c r="E13" s="40">
        <f t="array" ref="E13">INDEX('Aceite Virgen'!$A$259:$XX$285,MATCH($B13,'Aceite Virgen'!$A$259:$A$285,0),MATCH(E$5,'Aceite Virgen'!$A$259:$XX$259,0))</f>
        <v>0.8600000000000001</v>
      </c>
      <c r="F13" s="40">
        <f t="array" ref="F13">INDEX('Aceite Virgen'!$A$259:$XX$285,MATCH($B13,'Aceite Virgen'!$A$259:$A$285,0),MATCH(F$5,'Aceite Virgen'!$A$259:$XX$259,0))</f>
        <v>0.17</v>
      </c>
      <c r="G13" s="40">
        <f t="array" ref="G13">INDEX('Aceite Virgen'!$A$259:$XX$285,MATCH($B13,'Aceite Virgen'!$A$259:$A$285,0),MATCH(G$5,'Aceite Virgen'!$A$259:$XX$259,0))</f>
        <v>0.18</v>
      </c>
      <c r="H13" s="40">
        <f t="array" ref="H13">INDEX('Aceite Virgen'!$A$259:$XX$285,MATCH($B13,'Aceite Virgen'!$A$259:$A$285,0),MATCH(H$5,'Aceite Virgen'!$A$259:$XX$259,0))</f>
        <v>0.58000000000000007</v>
      </c>
      <c r="I13" s="40">
        <f t="array" ref="I13">INDEX('Aceite Virgen'!$A$259:$XX$285,MATCH($B13,'Aceite Virgen'!$A$259:$A$285,0),MATCH(I$5,'Aceite Virgen'!$A$259:$XX$259,0))</f>
        <v>0.23</v>
      </c>
      <c r="J13" s="40">
        <f t="array" ref="J13">INDEX('Aceite Virgen'!$A$259:$XX$285,MATCH($B13,'Aceite Virgen'!$A$259:$A$285,0),MATCH(J$5,'Aceite Virgen'!$A$259:$XX$259,0))</f>
        <v>0</v>
      </c>
      <c r="K13" s="40">
        <f t="array" ref="K13">INDEX('Aceite Virgen'!$A$259:$XX$285,MATCH($B13,'Aceite Virgen'!$A$259:$A$285,0),MATCH(K$5,'Aceite Virgen'!$A$259:$XX$259,0))</f>
        <v>0.24</v>
      </c>
      <c r="L13" s="40">
        <f t="array" ref="L13">INDEX('Aceite Virgen'!$A$259:$XX$285,MATCH($B13,'Aceite Virgen'!$A$259:$A$285,0),MATCH(L$5,'Aceite Virgen'!$A$259:$XX$259,0))</f>
        <v>0.05</v>
      </c>
      <c r="M13" s="40">
        <f t="array" ref="M13">INDEX('Aceite Virgen'!$A$259:$XX$285,MATCH($B13,'Aceite Virgen'!$A$259:$A$285,0),MATCH(M$5,'Aceite Virgen'!$A$259:$XX$259,0))</f>
        <v>0.28000000000000003</v>
      </c>
      <c r="N13" s="40">
        <f t="array" ref="N13">INDEX('Aceite Virgen'!$A$259:$XX$285,MATCH($B13,'Aceite Virgen'!$A$259:$A$285,0),MATCH(N$5,'Aceite Virgen'!$A$259:$XX$259,0))</f>
        <v>0.05</v>
      </c>
      <c r="O13" s="40">
        <f t="array" ref="O13">INDEX('Aceite Virgen'!$A$259:$XX$285,MATCH($B13,'Aceite Virgen'!$A$259:$A$285,0),MATCH(O$5,'Aceite Virgen'!$A$259:$XX$259,0))</f>
        <v>0</v>
      </c>
      <c r="P13" s="40">
        <f t="array" ref="P13">INDEX('Aceite Virgen'!$A$259:$XX$285,MATCH($B13,'Aceite Virgen'!$A$259:$A$285,0),MATCH(P$5,'Aceite Virgen'!$A$259:$XX$259,0))</f>
        <v>0.26</v>
      </c>
    </row>
    <row r="14" spans="2:17" x14ac:dyDescent="0.3">
      <c r="B14" s="16">
        <f t="shared" si="1"/>
        <v>2.6</v>
      </c>
      <c r="C14" s="17">
        <f t="shared" si="2"/>
        <v>2.7</v>
      </c>
      <c r="E14" s="40">
        <f t="array" ref="E14">INDEX('Aceite Virgen'!$A$259:$XX$285,MATCH($B14,'Aceite Virgen'!$A$259:$A$285,0),MATCH(E$5,'Aceite Virgen'!$A$259:$XX$259,0))</f>
        <v>0</v>
      </c>
      <c r="F14" s="40">
        <f t="array" ref="F14">INDEX('Aceite Virgen'!$A$259:$XX$285,MATCH($B14,'Aceite Virgen'!$A$259:$A$285,0),MATCH(F$5,'Aceite Virgen'!$A$259:$XX$259,0))</f>
        <v>0.23</v>
      </c>
      <c r="G14" s="40">
        <f t="array" ref="G14">INDEX('Aceite Virgen'!$A$259:$XX$285,MATCH($B14,'Aceite Virgen'!$A$259:$A$285,0),MATCH(G$5,'Aceite Virgen'!$A$259:$XX$259,0))</f>
        <v>0.18</v>
      </c>
      <c r="H14" s="40">
        <f t="array" ref="H14">INDEX('Aceite Virgen'!$A$259:$XX$285,MATCH($B14,'Aceite Virgen'!$A$259:$A$285,0),MATCH(H$5,'Aceite Virgen'!$A$259:$XX$259,0))</f>
        <v>0.42</v>
      </c>
      <c r="I14" s="40">
        <f t="array" ref="I14">INDEX('Aceite Virgen'!$A$259:$XX$285,MATCH($B14,'Aceite Virgen'!$A$259:$A$285,0),MATCH(I$5,'Aceite Virgen'!$A$259:$XX$259,0))</f>
        <v>0</v>
      </c>
      <c r="J14" s="40">
        <f t="array" ref="J14">INDEX('Aceite Virgen'!$A$259:$XX$285,MATCH($B14,'Aceite Virgen'!$A$259:$A$285,0),MATCH(J$5,'Aceite Virgen'!$A$259:$XX$259,0))</f>
        <v>0.06</v>
      </c>
      <c r="K14" s="40">
        <f t="array" ref="K14">INDEX('Aceite Virgen'!$A$259:$XX$285,MATCH($B14,'Aceite Virgen'!$A$259:$A$285,0),MATCH(K$5,'Aceite Virgen'!$A$259:$XX$259,0))</f>
        <v>0</v>
      </c>
      <c r="L14" s="40">
        <f t="array" ref="L14">INDEX('Aceite Virgen'!$A$259:$XX$285,MATCH($B14,'Aceite Virgen'!$A$259:$A$285,0),MATCH(L$5,'Aceite Virgen'!$A$259:$XX$259,0))</f>
        <v>0.09</v>
      </c>
      <c r="M14" s="40">
        <f t="array" ref="M14">INDEX('Aceite Virgen'!$A$259:$XX$285,MATCH($B14,'Aceite Virgen'!$A$259:$A$285,0),MATCH(M$5,'Aceite Virgen'!$A$259:$XX$259,0))</f>
        <v>0</v>
      </c>
      <c r="N14" s="40">
        <f t="array" ref="N14">INDEX('Aceite Virgen'!$A$259:$XX$285,MATCH($B14,'Aceite Virgen'!$A$259:$A$285,0),MATCH(N$5,'Aceite Virgen'!$A$259:$XX$259,0))</f>
        <v>0.09</v>
      </c>
      <c r="O14" s="40">
        <f t="array" ref="O14">INDEX('Aceite Virgen'!$A$259:$XX$285,MATCH($B14,'Aceite Virgen'!$A$259:$A$285,0),MATCH(O$5,'Aceite Virgen'!$A$259:$XX$259,0))</f>
        <v>0.16</v>
      </c>
      <c r="P14" s="40">
        <f t="array" ref="P14">INDEX('Aceite Virgen'!$A$259:$XX$285,MATCH($B14,'Aceite Virgen'!$A$259:$A$285,0),MATCH(P$5,'Aceite Virgen'!$A$259:$XX$259,0))</f>
        <v>0</v>
      </c>
    </row>
    <row r="15" spans="2:17" x14ac:dyDescent="0.3">
      <c r="B15" s="16">
        <f t="shared" si="1"/>
        <v>2.7</v>
      </c>
      <c r="C15" s="17">
        <f t="shared" si="2"/>
        <v>2.8000000000000003</v>
      </c>
      <c r="E15" s="40">
        <f t="array" ref="E15">INDEX('Aceite Virgen'!$A$259:$XX$285,MATCH($B15,'Aceite Virgen'!$A$259:$A$285,0),MATCH(E$5,'Aceite Virgen'!$A$259:$XX$259,0))</f>
        <v>1.1399999999999999</v>
      </c>
      <c r="F15" s="40">
        <f t="array" ref="F15">INDEX('Aceite Virgen'!$A$259:$XX$285,MATCH($B15,'Aceite Virgen'!$A$259:$A$285,0),MATCH(F$5,'Aceite Virgen'!$A$259:$XX$259,0))</f>
        <v>0.44</v>
      </c>
      <c r="G15" s="40">
        <f t="array" ref="G15">INDEX('Aceite Virgen'!$A$259:$XX$285,MATCH($B15,'Aceite Virgen'!$A$259:$A$285,0),MATCH(G$5,'Aceite Virgen'!$A$259:$XX$259,0))</f>
        <v>0.31</v>
      </c>
      <c r="H15" s="40">
        <f t="array" ref="H15">INDEX('Aceite Virgen'!$A$259:$XX$285,MATCH($B15,'Aceite Virgen'!$A$259:$A$285,0),MATCH(H$5,'Aceite Virgen'!$A$259:$XX$259,0))</f>
        <v>0.15</v>
      </c>
      <c r="I15" s="40">
        <f t="array" ref="I15">INDEX('Aceite Virgen'!$A$259:$XX$285,MATCH($B15,'Aceite Virgen'!$A$259:$A$285,0),MATCH(I$5,'Aceite Virgen'!$A$259:$XX$259,0))</f>
        <v>0.11</v>
      </c>
      <c r="J15" s="40">
        <f t="array" ref="J15">INDEX('Aceite Virgen'!$A$259:$XX$285,MATCH($B15,'Aceite Virgen'!$A$259:$A$285,0),MATCH(J$5,'Aceite Virgen'!$A$259:$XX$259,0))</f>
        <v>0.2</v>
      </c>
      <c r="K15" s="40">
        <f t="array" ref="K15">INDEX('Aceite Virgen'!$A$259:$XX$285,MATCH($B15,'Aceite Virgen'!$A$259:$A$285,0),MATCH(K$5,'Aceite Virgen'!$A$259:$XX$259,0))</f>
        <v>0.04</v>
      </c>
      <c r="L15" s="40">
        <f t="array" ref="L15">INDEX('Aceite Virgen'!$A$259:$XX$285,MATCH($B15,'Aceite Virgen'!$A$259:$A$285,0),MATCH(L$5,'Aceite Virgen'!$A$259:$XX$259,0))</f>
        <v>0.08</v>
      </c>
      <c r="M15" s="40">
        <f t="array" ref="M15">INDEX('Aceite Virgen'!$A$259:$XX$285,MATCH($B15,'Aceite Virgen'!$A$259:$A$285,0),MATCH(M$5,'Aceite Virgen'!$A$259:$XX$259,0))</f>
        <v>0.48</v>
      </c>
      <c r="N15" s="40">
        <f t="array" ref="N15">INDEX('Aceite Virgen'!$A$259:$XX$285,MATCH($B15,'Aceite Virgen'!$A$259:$A$285,0),MATCH(N$5,'Aceite Virgen'!$A$259:$XX$259,0))</f>
        <v>0.16</v>
      </c>
      <c r="O15" s="40">
        <f t="array" ref="O15">INDEX('Aceite Virgen'!$A$259:$XX$285,MATCH($B15,'Aceite Virgen'!$A$259:$A$285,0),MATCH(O$5,'Aceite Virgen'!$A$259:$XX$259,0))</f>
        <v>0.13</v>
      </c>
      <c r="P15" s="40">
        <f t="array" ref="P15">INDEX('Aceite Virgen'!$A$259:$XX$285,MATCH($B15,'Aceite Virgen'!$A$259:$A$285,0),MATCH(P$5,'Aceite Virgen'!$A$259:$XX$259,0))</f>
        <v>0</v>
      </c>
    </row>
    <row r="16" spans="2:17" x14ac:dyDescent="0.3">
      <c r="B16" s="16">
        <f t="shared" si="1"/>
        <v>2.8000000000000003</v>
      </c>
      <c r="C16" s="17">
        <f t="shared" si="2"/>
        <v>2.9000000000000004</v>
      </c>
      <c r="E16" s="40">
        <f t="array" ref="E16">INDEX('Aceite Virgen'!$A$259:$XX$285,MATCH($B16,'Aceite Virgen'!$A$259:$A$285,0),MATCH(E$5,'Aceite Virgen'!$A$259:$XX$259,0))</f>
        <v>0.16</v>
      </c>
      <c r="F16" s="40">
        <f t="array" ref="F16">INDEX('Aceite Virgen'!$A$259:$XX$285,MATCH($B16,'Aceite Virgen'!$A$259:$A$285,0),MATCH(F$5,'Aceite Virgen'!$A$259:$XX$259,0))</f>
        <v>0.1</v>
      </c>
      <c r="G16" s="40">
        <f t="array" ref="G16">INDEX('Aceite Virgen'!$A$259:$XX$285,MATCH($B16,'Aceite Virgen'!$A$259:$A$285,0),MATCH(G$5,'Aceite Virgen'!$A$259:$XX$259,0))</f>
        <v>0.63</v>
      </c>
      <c r="H16" s="40">
        <f t="array" ref="H16">INDEX('Aceite Virgen'!$A$259:$XX$285,MATCH($B16,'Aceite Virgen'!$A$259:$A$285,0),MATCH(H$5,'Aceite Virgen'!$A$259:$XX$259,0))</f>
        <v>0</v>
      </c>
      <c r="I16" s="40">
        <f t="array" ref="I16">INDEX('Aceite Virgen'!$A$259:$XX$285,MATCH($B16,'Aceite Virgen'!$A$259:$A$285,0),MATCH(I$5,'Aceite Virgen'!$A$259:$XX$259,0))</f>
        <v>0.04</v>
      </c>
      <c r="J16" s="40">
        <f t="array" ref="J16">INDEX('Aceite Virgen'!$A$259:$XX$285,MATCH($B16,'Aceite Virgen'!$A$259:$A$285,0),MATCH(J$5,'Aceite Virgen'!$A$259:$XX$259,0))</f>
        <v>0</v>
      </c>
      <c r="K16" s="40">
        <f t="array" ref="K16">INDEX('Aceite Virgen'!$A$259:$XX$285,MATCH($B16,'Aceite Virgen'!$A$259:$A$285,0),MATCH(K$5,'Aceite Virgen'!$A$259:$XX$259,0))</f>
        <v>0</v>
      </c>
      <c r="L16" s="40">
        <f t="array" ref="L16">INDEX('Aceite Virgen'!$A$259:$XX$285,MATCH($B16,'Aceite Virgen'!$A$259:$A$285,0),MATCH(L$5,'Aceite Virgen'!$A$259:$XX$259,0))</f>
        <v>0</v>
      </c>
      <c r="M16" s="40">
        <f t="array" ref="M16">INDEX('Aceite Virgen'!$A$259:$XX$285,MATCH($B16,'Aceite Virgen'!$A$259:$A$285,0),MATCH(M$5,'Aceite Virgen'!$A$259:$XX$259,0))</f>
        <v>0.11</v>
      </c>
      <c r="N16" s="40">
        <f t="array" ref="N16">INDEX('Aceite Virgen'!$A$259:$XX$285,MATCH($B16,'Aceite Virgen'!$A$259:$A$285,0),MATCH(N$5,'Aceite Virgen'!$A$259:$XX$259,0))</f>
        <v>0.1</v>
      </c>
      <c r="O16" s="40">
        <f t="array" ref="O16">INDEX('Aceite Virgen'!$A$259:$XX$285,MATCH($B16,'Aceite Virgen'!$A$259:$A$285,0),MATCH(O$5,'Aceite Virgen'!$A$259:$XX$259,0))</f>
        <v>0</v>
      </c>
      <c r="P16" s="40">
        <f t="array" ref="P16">INDEX('Aceite Virgen'!$A$259:$XX$285,MATCH($B16,'Aceite Virgen'!$A$259:$A$285,0),MATCH(P$5,'Aceite Virgen'!$A$259:$XX$259,0))</f>
        <v>0.13</v>
      </c>
    </row>
    <row r="17" spans="2:16" x14ac:dyDescent="0.3">
      <c r="B17" s="16">
        <f t="shared" si="1"/>
        <v>2.9000000000000004</v>
      </c>
      <c r="C17" s="17">
        <f t="shared" si="2"/>
        <v>3.0000000000000004</v>
      </c>
      <c r="E17" s="40">
        <f t="array" ref="E17">INDEX('Aceite Virgen'!$A$259:$XX$285,MATCH($B17,'Aceite Virgen'!$A$259:$A$285,0),MATCH(E$5,'Aceite Virgen'!$A$259:$XX$259,0))</f>
        <v>0.5</v>
      </c>
      <c r="F17" s="40">
        <f t="array" ref="F17">INDEX('Aceite Virgen'!$A$259:$XX$285,MATCH($B17,'Aceite Virgen'!$A$259:$A$285,0),MATCH(F$5,'Aceite Virgen'!$A$259:$XX$259,0))</f>
        <v>0.15</v>
      </c>
      <c r="G17" s="40">
        <f t="array" ref="G17">INDEX('Aceite Virgen'!$A$259:$XX$285,MATCH($B17,'Aceite Virgen'!$A$259:$A$285,0),MATCH(G$5,'Aceite Virgen'!$A$259:$XX$259,0))</f>
        <v>0.22</v>
      </c>
      <c r="H17" s="40">
        <f t="array" ref="H17">INDEX('Aceite Virgen'!$A$259:$XX$285,MATCH($B17,'Aceite Virgen'!$A$259:$A$285,0),MATCH(H$5,'Aceite Virgen'!$A$259:$XX$259,0))</f>
        <v>1.1700000000000002</v>
      </c>
      <c r="I17" s="40">
        <f t="array" ref="I17">INDEX('Aceite Virgen'!$A$259:$XX$285,MATCH($B17,'Aceite Virgen'!$A$259:$A$285,0),MATCH(I$5,'Aceite Virgen'!$A$259:$XX$259,0))</f>
        <v>0.09</v>
      </c>
      <c r="J17" s="40">
        <f t="array" ref="J17">INDEX('Aceite Virgen'!$A$259:$XX$285,MATCH($B17,'Aceite Virgen'!$A$259:$A$285,0),MATCH(J$5,'Aceite Virgen'!$A$259:$XX$259,0))</f>
        <v>0.22</v>
      </c>
      <c r="K17" s="40">
        <f t="array" ref="K17">INDEX('Aceite Virgen'!$A$259:$XX$285,MATCH($B17,'Aceite Virgen'!$A$259:$A$285,0),MATCH(K$5,'Aceite Virgen'!$A$259:$XX$259,0))</f>
        <v>0</v>
      </c>
      <c r="L17" s="40">
        <f t="array" ref="L17">INDEX('Aceite Virgen'!$A$259:$XX$285,MATCH($B17,'Aceite Virgen'!$A$259:$A$285,0),MATCH(L$5,'Aceite Virgen'!$A$259:$XX$259,0))</f>
        <v>0.14000000000000001</v>
      </c>
      <c r="M17" s="40">
        <f t="array" ref="M17">INDEX('Aceite Virgen'!$A$259:$XX$285,MATCH($B17,'Aceite Virgen'!$A$259:$A$285,0),MATCH(M$5,'Aceite Virgen'!$A$259:$XX$259,0))</f>
        <v>0.26</v>
      </c>
      <c r="N17" s="40">
        <f t="array" ref="N17">INDEX('Aceite Virgen'!$A$259:$XX$285,MATCH($B17,'Aceite Virgen'!$A$259:$A$285,0),MATCH(N$5,'Aceite Virgen'!$A$259:$XX$259,0))</f>
        <v>0.44</v>
      </c>
      <c r="O17" s="40">
        <f t="array" ref="O17">INDEX('Aceite Virgen'!$A$259:$XX$285,MATCH($B17,'Aceite Virgen'!$A$259:$A$285,0),MATCH(O$5,'Aceite Virgen'!$A$259:$XX$259,0))</f>
        <v>0.37</v>
      </c>
      <c r="P17" s="40">
        <f t="array" ref="P17">INDEX('Aceite Virgen'!$A$259:$XX$285,MATCH($B17,'Aceite Virgen'!$A$259:$A$285,0),MATCH(P$5,'Aceite Virgen'!$A$259:$XX$259,0))</f>
        <v>0.77</v>
      </c>
    </row>
    <row r="18" spans="2:16" x14ac:dyDescent="0.3">
      <c r="B18" s="16">
        <f t="shared" si="1"/>
        <v>3.0000000000000004</v>
      </c>
      <c r="C18" s="17">
        <f t="shared" si="2"/>
        <v>3.1000000000000005</v>
      </c>
      <c r="E18" s="40">
        <f t="array" ref="E18">INDEX('Aceite Virgen'!$A$259:$XX$285,MATCH($B18,'Aceite Virgen'!$A$259:$A$285,0),MATCH(E$5,'Aceite Virgen'!$A$259:$XX$259,0))</f>
        <v>2.19</v>
      </c>
      <c r="F18" s="40">
        <f t="array" ref="F18">INDEX('Aceite Virgen'!$A$259:$XX$285,MATCH($B18,'Aceite Virgen'!$A$259:$A$285,0),MATCH(F$5,'Aceite Virgen'!$A$259:$XX$259,0))</f>
        <v>0.87</v>
      </c>
      <c r="G18" s="40">
        <f t="array" ref="G18">INDEX('Aceite Virgen'!$A$259:$XX$285,MATCH($B18,'Aceite Virgen'!$A$259:$A$285,0),MATCH(G$5,'Aceite Virgen'!$A$259:$XX$259,0))</f>
        <v>0.18</v>
      </c>
      <c r="H18" s="40">
        <f t="array" ref="H18">INDEX('Aceite Virgen'!$A$259:$XX$285,MATCH($B18,'Aceite Virgen'!$A$259:$A$285,0),MATCH(H$5,'Aceite Virgen'!$A$259:$XX$259,0))</f>
        <v>0.46</v>
      </c>
      <c r="I18" s="40">
        <f t="array" ref="I18">INDEX('Aceite Virgen'!$A$259:$XX$285,MATCH($B18,'Aceite Virgen'!$A$259:$A$285,0),MATCH(I$5,'Aceite Virgen'!$A$259:$XX$259,0))</f>
        <v>0.32</v>
      </c>
      <c r="J18" s="40">
        <f t="array" ref="J18">INDEX('Aceite Virgen'!$A$259:$XX$285,MATCH($B18,'Aceite Virgen'!$A$259:$A$285,0),MATCH(J$5,'Aceite Virgen'!$A$259:$XX$259,0))</f>
        <v>0.29000000000000004</v>
      </c>
      <c r="K18" s="40">
        <f t="array" ref="K18">INDEX('Aceite Virgen'!$A$259:$XX$285,MATCH($B18,'Aceite Virgen'!$A$259:$A$285,0),MATCH(K$5,'Aceite Virgen'!$A$259:$XX$259,0))</f>
        <v>0.1</v>
      </c>
      <c r="L18" s="40">
        <f t="array" ref="L18">INDEX('Aceite Virgen'!$A$259:$XX$285,MATCH($B18,'Aceite Virgen'!$A$259:$A$285,0),MATCH(L$5,'Aceite Virgen'!$A$259:$XX$259,0))</f>
        <v>0</v>
      </c>
      <c r="M18" s="40">
        <f t="array" ref="M18">INDEX('Aceite Virgen'!$A$259:$XX$285,MATCH($B18,'Aceite Virgen'!$A$259:$A$285,0),MATCH(M$5,'Aceite Virgen'!$A$259:$XX$259,0))</f>
        <v>0</v>
      </c>
      <c r="N18" s="40">
        <f t="array" ref="N18">INDEX('Aceite Virgen'!$A$259:$XX$285,MATCH($B18,'Aceite Virgen'!$A$259:$A$285,0),MATCH(N$5,'Aceite Virgen'!$A$259:$XX$259,0))</f>
        <v>0</v>
      </c>
      <c r="O18" s="40">
        <f t="array" ref="O18">INDEX('Aceite Virgen'!$A$259:$XX$285,MATCH($B18,'Aceite Virgen'!$A$259:$A$285,0),MATCH(O$5,'Aceite Virgen'!$A$259:$XX$259,0))</f>
        <v>0.04</v>
      </c>
      <c r="P18" s="40">
        <f t="array" ref="P18">INDEX('Aceite Virgen'!$A$259:$XX$285,MATCH($B18,'Aceite Virgen'!$A$259:$A$285,0),MATCH(P$5,'Aceite Virgen'!$A$259:$XX$259,0))</f>
        <v>0</v>
      </c>
    </row>
    <row r="19" spans="2:16" x14ac:dyDescent="0.3">
      <c r="B19" s="16">
        <f t="shared" si="1"/>
        <v>3.1000000000000005</v>
      </c>
      <c r="C19" s="17">
        <f t="shared" si="2"/>
        <v>3.2000000000000006</v>
      </c>
      <c r="E19" s="40">
        <f t="array" ref="E19">INDEX('Aceite Virgen'!$A$259:$XX$285,MATCH($B19,'Aceite Virgen'!$A$259:$A$285,0),MATCH(E$5,'Aceite Virgen'!$A$259:$XX$259,0))</f>
        <v>0.3</v>
      </c>
      <c r="F19" s="40">
        <f t="array" ref="F19">INDEX('Aceite Virgen'!$A$259:$XX$285,MATCH($B19,'Aceite Virgen'!$A$259:$A$285,0),MATCH(F$5,'Aceite Virgen'!$A$259:$XX$259,0))</f>
        <v>0</v>
      </c>
      <c r="G19" s="40">
        <f t="array" ref="G19">INDEX('Aceite Virgen'!$A$259:$XX$285,MATCH($B19,'Aceite Virgen'!$A$259:$A$285,0),MATCH(G$5,'Aceite Virgen'!$A$259:$XX$259,0))</f>
        <v>0.14000000000000001</v>
      </c>
      <c r="H19" s="40">
        <f t="array" ref="H19">INDEX('Aceite Virgen'!$A$259:$XX$285,MATCH($B19,'Aceite Virgen'!$A$259:$A$285,0),MATCH(H$5,'Aceite Virgen'!$A$259:$XX$259,0))</f>
        <v>0.5</v>
      </c>
      <c r="I19" s="40">
        <f t="array" ref="I19">INDEX('Aceite Virgen'!$A$259:$XX$285,MATCH($B19,'Aceite Virgen'!$A$259:$A$285,0),MATCH(I$5,'Aceite Virgen'!$A$259:$XX$259,0))</f>
        <v>0.06</v>
      </c>
      <c r="J19" s="40">
        <f t="array" ref="J19">INDEX('Aceite Virgen'!$A$259:$XX$285,MATCH($B19,'Aceite Virgen'!$A$259:$A$285,0),MATCH(J$5,'Aceite Virgen'!$A$259:$XX$259,0))</f>
        <v>0.05</v>
      </c>
      <c r="K19" s="40">
        <f t="array" ref="K19">INDEX('Aceite Virgen'!$A$259:$XX$285,MATCH($B19,'Aceite Virgen'!$A$259:$A$285,0),MATCH(K$5,'Aceite Virgen'!$A$259:$XX$259,0))</f>
        <v>0</v>
      </c>
      <c r="L19" s="40">
        <f t="array" ref="L19">INDEX('Aceite Virgen'!$A$259:$XX$285,MATCH($B19,'Aceite Virgen'!$A$259:$A$285,0),MATCH(L$5,'Aceite Virgen'!$A$259:$XX$259,0))</f>
        <v>0</v>
      </c>
      <c r="M19" s="40">
        <f t="array" ref="M19">INDEX('Aceite Virgen'!$A$259:$XX$285,MATCH($B19,'Aceite Virgen'!$A$259:$A$285,0),MATCH(M$5,'Aceite Virgen'!$A$259:$XX$259,0))</f>
        <v>0</v>
      </c>
      <c r="N19" s="40">
        <f t="array" ref="N19">INDEX('Aceite Virgen'!$A$259:$XX$285,MATCH($B19,'Aceite Virgen'!$A$259:$A$285,0),MATCH(N$5,'Aceite Virgen'!$A$259:$XX$259,0))</f>
        <v>0</v>
      </c>
      <c r="O19" s="40">
        <f t="array" ref="O19">INDEX('Aceite Virgen'!$A$259:$XX$285,MATCH($B19,'Aceite Virgen'!$A$259:$A$285,0),MATCH(O$5,'Aceite Virgen'!$A$259:$XX$259,0))</f>
        <v>0.09</v>
      </c>
      <c r="P19" s="40">
        <f t="array" ref="P19">INDEX('Aceite Virgen'!$A$259:$XX$285,MATCH($B19,'Aceite Virgen'!$A$259:$A$285,0),MATCH(P$5,'Aceite Virgen'!$A$259:$XX$259,0))</f>
        <v>0.3</v>
      </c>
    </row>
    <row r="20" spans="2:16" x14ac:dyDescent="0.3">
      <c r="B20" s="16">
        <f t="shared" si="1"/>
        <v>3.2000000000000006</v>
      </c>
      <c r="C20" s="17">
        <f t="shared" si="2"/>
        <v>3.3000000000000007</v>
      </c>
      <c r="E20" s="40">
        <f t="array" ref="E20">INDEX('Aceite Virgen'!$A$259:$XX$285,MATCH($B20,'Aceite Virgen'!$A$259:$A$285,0),MATCH(E$5,'Aceite Virgen'!$A$259:$XX$259,0))</f>
        <v>0.48</v>
      </c>
      <c r="F20" s="40">
        <f t="array" ref="F20">INDEX('Aceite Virgen'!$A$259:$XX$285,MATCH($B20,'Aceite Virgen'!$A$259:$A$285,0),MATCH(F$5,'Aceite Virgen'!$A$259:$XX$259,0))</f>
        <v>0</v>
      </c>
      <c r="G20" s="40">
        <f t="array" ref="G20">INDEX('Aceite Virgen'!$A$259:$XX$285,MATCH($B20,'Aceite Virgen'!$A$259:$A$285,0),MATCH(G$5,'Aceite Virgen'!$A$259:$XX$259,0))</f>
        <v>0.5</v>
      </c>
      <c r="H20" s="40">
        <f t="array" ref="H20">INDEX('Aceite Virgen'!$A$259:$XX$285,MATCH($B20,'Aceite Virgen'!$A$259:$A$285,0),MATCH(H$5,'Aceite Virgen'!$A$259:$XX$259,0))</f>
        <v>0.19</v>
      </c>
      <c r="I20" s="40">
        <f t="array" ref="I20">INDEX('Aceite Virgen'!$A$259:$XX$285,MATCH($B20,'Aceite Virgen'!$A$259:$A$285,0),MATCH(I$5,'Aceite Virgen'!$A$259:$XX$259,0))</f>
        <v>0</v>
      </c>
      <c r="J20" s="40">
        <f t="array" ref="J20">INDEX('Aceite Virgen'!$A$259:$XX$285,MATCH($B20,'Aceite Virgen'!$A$259:$A$285,0),MATCH(J$5,'Aceite Virgen'!$A$259:$XX$259,0))</f>
        <v>0.32</v>
      </c>
      <c r="K20" s="40">
        <f t="array" ref="K20">INDEX('Aceite Virgen'!$A$259:$XX$285,MATCH($B20,'Aceite Virgen'!$A$259:$A$285,0),MATCH(K$5,'Aceite Virgen'!$A$259:$XX$259,0))</f>
        <v>0.3</v>
      </c>
      <c r="L20" s="40">
        <f t="array" ref="L20">INDEX('Aceite Virgen'!$A$259:$XX$285,MATCH($B20,'Aceite Virgen'!$A$259:$A$285,0),MATCH(L$5,'Aceite Virgen'!$A$259:$XX$259,0))</f>
        <v>0</v>
      </c>
      <c r="M20" s="40">
        <f t="array" ref="M20">INDEX('Aceite Virgen'!$A$259:$XX$285,MATCH($B20,'Aceite Virgen'!$A$259:$A$285,0),MATCH(M$5,'Aceite Virgen'!$A$259:$XX$259,0))</f>
        <v>0.5</v>
      </c>
      <c r="N20" s="40">
        <f t="array" ref="N20">INDEX('Aceite Virgen'!$A$259:$XX$285,MATCH($B20,'Aceite Virgen'!$A$259:$A$285,0),MATCH(N$5,'Aceite Virgen'!$A$259:$XX$259,0))</f>
        <v>0</v>
      </c>
      <c r="O20" s="40">
        <f t="array" ref="O20">INDEX('Aceite Virgen'!$A$259:$XX$285,MATCH($B20,'Aceite Virgen'!$A$259:$A$285,0),MATCH(O$5,'Aceite Virgen'!$A$259:$XX$259,0))</f>
        <v>0.5</v>
      </c>
      <c r="P20" s="40">
        <f t="array" ref="P20">INDEX('Aceite Virgen'!$A$259:$XX$285,MATCH($B20,'Aceite Virgen'!$A$259:$A$285,0),MATCH(P$5,'Aceite Virgen'!$A$259:$XX$259,0))</f>
        <v>0.33999999999999997</v>
      </c>
    </row>
    <row r="21" spans="2:16" x14ac:dyDescent="0.3">
      <c r="B21" s="16">
        <f t="shared" si="1"/>
        <v>3.3000000000000007</v>
      </c>
      <c r="C21" s="17">
        <f t="shared" si="2"/>
        <v>3.4000000000000008</v>
      </c>
      <c r="E21" s="40">
        <f t="array" ref="E21">INDEX('Aceite Virgen'!$A$259:$XX$285,MATCH($B21,'Aceite Virgen'!$A$259:$A$285,0),MATCH(E$5,'Aceite Virgen'!$A$259:$XX$259,0))</f>
        <v>0.81</v>
      </c>
      <c r="F21" s="40">
        <f t="array" ref="F21">INDEX('Aceite Virgen'!$A$259:$XX$285,MATCH($B21,'Aceite Virgen'!$A$259:$A$285,0),MATCH(F$5,'Aceite Virgen'!$A$259:$XX$259,0))</f>
        <v>0.44</v>
      </c>
      <c r="G21" s="40">
        <f t="array" ref="G21">INDEX('Aceite Virgen'!$A$259:$XX$285,MATCH($B21,'Aceite Virgen'!$A$259:$A$285,0),MATCH(G$5,'Aceite Virgen'!$A$259:$XX$259,0))</f>
        <v>0.75</v>
      </c>
      <c r="H21" s="40">
        <f t="array" ref="H21">INDEX('Aceite Virgen'!$A$259:$XX$285,MATCH($B21,'Aceite Virgen'!$A$259:$A$285,0),MATCH(H$5,'Aceite Virgen'!$A$259:$XX$259,0))</f>
        <v>0</v>
      </c>
      <c r="I21" s="40">
        <f t="array" ref="I21">INDEX('Aceite Virgen'!$A$259:$XX$285,MATCH($B21,'Aceite Virgen'!$A$259:$A$285,0),MATCH(I$5,'Aceite Virgen'!$A$259:$XX$259,0))</f>
        <v>2.19</v>
      </c>
      <c r="J21" s="40">
        <f t="array" ref="J21">INDEX('Aceite Virgen'!$A$259:$XX$285,MATCH($B21,'Aceite Virgen'!$A$259:$A$285,0),MATCH(J$5,'Aceite Virgen'!$A$259:$XX$259,0))</f>
        <v>1.7000000000000002</v>
      </c>
      <c r="K21" s="40">
        <f t="array" ref="K21">INDEX('Aceite Virgen'!$A$259:$XX$285,MATCH($B21,'Aceite Virgen'!$A$259:$A$285,0),MATCH(K$5,'Aceite Virgen'!$A$259:$XX$259,0))</f>
        <v>1.26</v>
      </c>
      <c r="L21" s="40">
        <f t="array" ref="L21">INDEX('Aceite Virgen'!$A$259:$XX$285,MATCH($B21,'Aceite Virgen'!$A$259:$A$285,0),MATCH(L$5,'Aceite Virgen'!$A$259:$XX$259,0))</f>
        <v>2.58</v>
      </c>
      <c r="M21" s="40">
        <f t="array" ref="M21">INDEX('Aceite Virgen'!$A$259:$XX$285,MATCH($B21,'Aceite Virgen'!$A$259:$A$285,0),MATCH(M$5,'Aceite Virgen'!$A$259:$XX$259,0))</f>
        <v>1.9900000000000002</v>
      </c>
      <c r="N21" s="40">
        <f t="array" ref="N21">INDEX('Aceite Virgen'!$A$259:$XX$285,MATCH($B21,'Aceite Virgen'!$A$259:$A$285,0),MATCH(N$5,'Aceite Virgen'!$A$259:$XX$259,0))</f>
        <v>1.77</v>
      </c>
      <c r="O21" s="40">
        <f t="array" ref="O21">INDEX('Aceite Virgen'!$A$259:$XX$285,MATCH($B21,'Aceite Virgen'!$A$259:$A$285,0),MATCH(O$5,'Aceite Virgen'!$A$259:$XX$259,0))</f>
        <v>2</v>
      </c>
      <c r="P21" s="40">
        <f t="array" ref="P21">INDEX('Aceite Virgen'!$A$259:$XX$285,MATCH($B21,'Aceite Virgen'!$A$259:$A$285,0),MATCH(P$5,'Aceite Virgen'!$A$259:$XX$259,0))</f>
        <v>2.89</v>
      </c>
    </row>
    <row r="22" spans="2:16" x14ac:dyDescent="0.3">
      <c r="B22" s="16">
        <f t="shared" si="1"/>
        <v>3.4000000000000008</v>
      </c>
      <c r="C22" s="17">
        <f t="shared" si="2"/>
        <v>3.5000000000000009</v>
      </c>
      <c r="E22" s="40">
        <f t="array" ref="E22">INDEX('Aceite Virgen'!$A$259:$XX$285,MATCH($B22,'Aceite Virgen'!$A$259:$A$285,0),MATCH(E$5,'Aceite Virgen'!$A$259:$XX$259,0))</f>
        <v>0.36</v>
      </c>
      <c r="F22" s="40">
        <f t="array" ref="F22">INDEX('Aceite Virgen'!$A$259:$XX$285,MATCH($B22,'Aceite Virgen'!$A$259:$A$285,0),MATCH(F$5,'Aceite Virgen'!$A$259:$XX$259,0))</f>
        <v>0.65999999999999992</v>
      </c>
      <c r="G22" s="40">
        <f t="array" ref="G22">INDEX('Aceite Virgen'!$A$259:$XX$285,MATCH($B22,'Aceite Virgen'!$A$259:$A$285,0),MATCH(G$5,'Aceite Virgen'!$A$259:$XX$259,0))</f>
        <v>0.83</v>
      </c>
      <c r="H22" s="40">
        <f t="array" ref="H22">INDEX('Aceite Virgen'!$A$259:$XX$285,MATCH($B22,'Aceite Virgen'!$A$259:$A$285,0),MATCH(H$5,'Aceite Virgen'!$A$259:$XX$259,0))</f>
        <v>0.22</v>
      </c>
      <c r="I22" s="40">
        <f t="array" ref="I22">INDEX('Aceite Virgen'!$A$259:$XX$285,MATCH($B22,'Aceite Virgen'!$A$259:$A$285,0),MATCH(I$5,'Aceite Virgen'!$A$259:$XX$259,0))</f>
        <v>0.38999999999999996</v>
      </c>
      <c r="J22" s="40">
        <f t="array" ref="J22">INDEX('Aceite Virgen'!$A$259:$XX$285,MATCH($B22,'Aceite Virgen'!$A$259:$A$285,0),MATCH(J$5,'Aceite Virgen'!$A$259:$XX$259,0))</f>
        <v>0.17</v>
      </c>
      <c r="K22" s="40">
        <f t="array" ref="K22">INDEX('Aceite Virgen'!$A$259:$XX$285,MATCH($B22,'Aceite Virgen'!$A$259:$A$285,0),MATCH(K$5,'Aceite Virgen'!$A$259:$XX$259,0))</f>
        <v>0.94</v>
      </c>
      <c r="L22" s="40">
        <f t="array" ref="L22">INDEX('Aceite Virgen'!$A$259:$XX$285,MATCH($B22,'Aceite Virgen'!$A$259:$A$285,0),MATCH(L$5,'Aceite Virgen'!$A$259:$XX$259,0))</f>
        <v>0.26</v>
      </c>
      <c r="M22" s="40">
        <f t="array" ref="M22">INDEX('Aceite Virgen'!$A$259:$XX$285,MATCH($B22,'Aceite Virgen'!$A$259:$A$285,0),MATCH(M$5,'Aceite Virgen'!$A$259:$XX$259,0))</f>
        <v>0.09</v>
      </c>
      <c r="N22" s="40">
        <f t="array" ref="N22">INDEX('Aceite Virgen'!$A$259:$XX$285,MATCH($B22,'Aceite Virgen'!$A$259:$A$285,0),MATCH(N$5,'Aceite Virgen'!$A$259:$XX$259,0))</f>
        <v>0.27</v>
      </c>
      <c r="O22" s="40">
        <f t="array" ref="O22">INDEX('Aceite Virgen'!$A$259:$XX$285,MATCH($B22,'Aceite Virgen'!$A$259:$A$285,0),MATCH(O$5,'Aceite Virgen'!$A$259:$XX$259,0))</f>
        <v>0.56000000000000005</v>
      </c>
      <c r="P22" s="40">
        <f t="array" ref="P22">INDEX('Aceite Virgen'!$A$259:$XX$285,MATCH($B22,'Aceite Virgen'!$A$259:$A$285,0),MATCH(P$5,'Aceite Virgen'!$A$259:$XX$259,0))</f>
        <v>0.05</v>
      </c>
    </row>
    <row r="23" spans="2:16" x14ac:dyDescent="0.3">
      <c r="B23" s="16">
        <f t="shared" si="1"/>
        <v>3.5000000000000009</v>
      </c>
      <c r="C23" s="17">
        <f t="shared" si="2"/>
        <v>3.600000000000001</v>
      </c>
      <c r="E23" s="40">
        <f t="array" ref="E23">INDEX('Aceite Virgen'!$A$259:$XX$285,MATCH($B23,'Aceite Virgen'!$A$259:$A$285,0),MATCH(E$5,'Aceite Virgen'!$A$259:$XX$259,0))</f>
        <v>1.21</v>
      </c>
      <c r="F23" s="40">
        <f t="array" ref="F23">INDEX('Aceite Virgen'!$A$259:$XX$285,MATCH($B23,'Aceite Virgen'!$A$259:$A$285,0),MATCH(F$5,'Aceite Virgen'!$A$259:$XX$259,0))</f>
        <v>0.44</v>
      </c>
      <c r="G23" s="40">
        <f t="array" ref="G23">INDEX('Aceite Virgen'!$A$259:$XX$285,MATCH($B23,'Aceite Virgen'!$A$259:$A$285,0),MATCH(G$5,'Aceite Virgen'!$A$259:$XX$259,0))</f>
        <v>0.64</v>
      </c>
      <c r="H23" s="40">
        <f t="array" ref="H23">INDEX('Aceite Virgen'!$A$259:$XX$285,MATCH($B23,'Aceite Virgen'!$A$259:$A$285,0),MATCH(H$5,'Aceite Virgen'!$A$259:$XX$259,0))</f>
        <v>0.44</v>
      </c>
      <c r="I23" s="40">
        <f t="array" ref="I23">INDEX('Aceite Virgen'!$A$259:$XX$285,MATCH($B23,'Aceite Virgen'!$A$259:$A$285,0),MATCH(I$5,'Aceite Virgen'!$A$259:$XX$259,0))</f>
        <v>1.54</v>
      </c>
      <c r="J23" s="40">
        <f t="array" ref="J23">INDEX('Aceite Virgen'!$A$259:$XX$285,MATCH($B23,'Aceite Virgen'!$A$259:$A$285,0),MATCH(J$5,'Aceite Virgen'!$A$259:$XX$259,0))</f>
        <v>1.2</v>
      </c>
      <c r="K23" s="40">
        <f t="array" ref="K23">INDEX('Aceite Virgen'!$A$259:$XX$285,MATCH($B23,'Aceite Virgen'!$A$259:$A$285,0),MATCH(K$5,'Aceite Virgen'!$A$259:$XX$259,0))</f>
        <v>1.36</v>
      </c>
      <c r="L23" s="40">
        <f t="array" ref="L23">INDEX('Aceite Virgen'!$A$259:$XX$285,MATCH($B23,'Aceite Virgen'!$A$259:$A$285,0),MATCH(L$5,'Aceite Virgen'!$A$259:$XX$259,0))</f>
        <v>1.31</v>
      </c>
      <c r="M23" s="40">
        <f t="array" ref="M23">INDEX('Aceite Virgen'!$A$259:$XX$285,MATCH($B23,'Aceite Virgen'!$A$259:$A$285,0),MATCH(M$5,'Aceite Virgen'!$A$259:$XX$259,0))</f>
        <v>2.06</v>
      </c>
      <c r="N23" s="40">
        <f t="array" ref="N23">INDEX('Aceite Virgen'!$A$259:$XX$285,MATCH($B23,'Aceite Virgen'!$A$259:$A$285,0),MATCH(N$5,'Aceite Virgen'!$A$259:$XX$259,0))</f>
        <v>2.5799999999999996</v>
      </c>
      <c r="O23" s="40">
        <f t="array" ref="O23">INDEX('Aceite Virgen'!$A$259:$XX$285,MATCH($B23,'Aceite Virgen'!$A$259:$A$285,0),MATCH(O$5,'Aceite Virgen'!$A$259:$XX$259,0))</f>
        <v>7.6</v>
      </c>
      <c r="P23" s="40">
        <f t="array" ref="P23">INDEX('Aceite Virgen'!$A$259:$XX$285,MATCH($B23,'Aceite Virgen'!$A$259:$A$285,0),MATCH(P$5,'Aceite Virgen'!$A$259:$XX$259,0))</f>
        <v>15.34</v>
      </c>
    </row>
    <row r="24" spans="2:16" x14ac:dyDescent="0.3">
      <c r="B24" s="16">
        <f t="shared" si="1"/>
        <v>3.600000000000001</v>
      </c>
      <c r="C24" s="17">
        <f t="shared" si="2"/>
        <v>3.7000000000000011</v>
      </c>
      <c r="E24" s="40">
        <f t="array" ref="E24">INDEX('Aceite Virgen'!$A$259:$XX$285,MATCH($B24,'Aceite Virgen'!$A$259:$A$285,0),MATCH(E$5,'Aceite Virgen'!$A$259:$XX$259,0))</f>
        <v>7.29</v>
      </c>
      <c r="F24" s="40">
        <f t="array" ref="F24">INDEX('Aceite Virgen'!$A$259:$XX$285,MATCH($B24,'Aceite Virgen'!$A$259:$A$285,0),MATCH(F$5,'Aceite Virgen'!$A$259:$XX$259,0))</f>
        <v>6.32</v>
      </c>
      <c r="G24" s="40">
        <f t="array" ref="G24">INDEX('Aceite Virgen'!$A$259:$XX$285,MATCH($B24,'Aceite Virgen'!$A$259:$A$285,0),MATCH(G$5,'Aceite Virgen'!$A$259:$XX$259,0))</f>
        <v>11.030000000000001</v>
      </c>
      <c r="H24" s="40">
        <f t="array" ref="H24">INDEX('Aceite Virgen'!$A$259:$XX$285,MATCH($B24,'Aceite Virgen'!$A$259:$A$285,0),MATCH(H$5,'Aceite Virgen'!$A$259:$XX$259,0))</f>
        <v>2.62</v>
      </c>
      <c r="I24" s="40">
        <f t="array" ref="I24">INDEX('Aceite Virgen'!$A$259:$XX$285,MATCH($B24,'Aceite Virgen'!$A$259:$A$285,0),MATCH(I$5,'Aceite Virgen'!$A$259:$XX$259,0))</f>
        <v>1.62</v>
      </c>
      <c r="J24" s="40">
        <f t="array" ref="J24">INDEX('Aceite Virgen'!$A$259:$XX$285,MATCH($B24,'Aceite Virgen'!$A$259:$A$285,0),MATCH(J$5,'Aceite Virgen'!$A$259:$XX$259,0))</f>
        <v>3.95</v>
      </c>
      <c r="K24" s="40">
        <f t="array" ref="K24">INDEX('Aceite Virgen'!$A$259:$XX$285,MATCH($B24,'Aceite Virgen'!$A$259:$A$285,0),MATCH(K$5,'Aceite Virgen'!$A$259:$XX$259,0))</f>
        <v>2.5499999999999998</v>
      </c>
      <c r="L24" s="40">
        <f t="array" ref="L24">INDEX('Aceite Virgen'!$A$259:$XX$285,MATCH($B24,'Aceite Virgen'!$A$259:$A$285,0),MATCH(L$5,'Aceite Virgen'!$A$259:$XX$259,0))</f>
        <v>11.260000000000002</v>
      </c>
      <c r="M24" s="40">
        <f t="array" ref="M24">INDEX('Aceite Virgen'!$A$259:$XX$285,MATCH($B24,'Aceite Virgen'!$A$259:$A$285,0),MATCH(M$5,'Aceite Virgen'!$A$259:$XX$259,0))</f>
        <v>8.27</v>
      </c>
      <c r="N24" s="40">
        <f t="array" ref="N24">INDEX('Aceite Virgen'!$A$259:$XX$285,MATCH($B24,'Aceite Virgen'!$A$259:$A$285,0),MATCH(N$5,'Aceite Virgen'!$A$259:$XX$259,0))</f>
        <v>5.33</v>
      </c>
      <c r="O24" s="40">
        <f t="array" ref="O24">INDEX('Aceite Virgen'!$A$259:$XX$285,MATCH($B24,'Aceite Virgen'!$A$259:$A$285,0),MATCH(O$5,'Aceite Virgen'!$A$259:$XX$259,0))</f>
        <v>7.47</v>
      </c>
      <c r="P24" s="40">
        <f t="array" ref="P24">INDEX('Aceite Virgen'!$A$259:$XX$285,MATCH($B24,'Aceite Virgen'!$A$259:$A$285,0),MATCH(P$5,'Aceite Virgen'!$A$259:$XX$259,0))</f>
        <v>17.580000000000002</v>
      </c>
    </row>
    <row r="25" spans="2:16" x14ac:dyDescent="0.3">
      <c r="B25" s="16">
        <f t="shared" si="1"/>
        <v>3.7000000000000011</v>
      </c>
      <c r="C25" s="17">
        <f t="shared" si="2"/>
        <v>3.8000000000000012</v>
      </c>
      <c r="E25" s="40">
        <f t="array" ref="E25">INDEX('Aceite Virgen'!$A$259:$XX$285,MATCH($B25,'Aceite Virgen'!$A$259:$A$285,0),MATCH(E$5,'Aceite Virgen'!$A$259:$XX$259,0))</f>
        <v>0.52</v>
      </c>
      <c r="F25" s="40">
        <f t="array" ref="F25">INDEX('Aceite Virgen'!$A$259:$XX$285,MATCH($B25,'Aceite Virgen'!$A$259:$A$285,0),MATCH(F$5,'Aceite Virgen'!$A$259:$XX$259,0))</f>
        <v>0</v>
      </c>
      <c r="G25" s="40">
        <f t="array" ref="G25">INDEX('Aceite Virgen'!$A$259:$XX$285,MATCH($B25,'Aceite Virgen'!$A$259:$A$285,0),MATCH(G$5,'Aceite Virgen'!$A$259:$XX$259,0))</f>
        <v>0.38</v>
      </c>
      <c r="H25" s="40">
        <f t="array" ref="H25">INDEX('Aceite Virgen'!$A$259:$XX$285,MATCH($B25,'Aceite Virgen'!$A$259:$A$285,0),MATCH(H$5,'Aceite Virgen'!$A$259:$XX$259,0))</f>
        <v>6.69</v>
      </c>
      <c r="I25" s="40">
        <f t="array" ref="I25">INDEX('Aceite Virgen'!$A$259:$XX$285,MATCH($B25,'Aceite Virgen'!$A$259:$A$285,0),MATCH(I$5,'Aceite Virgen'!$A$259:$XX$259,0))</f>
        <v>0.91</v>
      </c>
      <c r="J25" s="40">
        <f t="array" ref="J25">INDEX('Aceite Virgen'!$A$259:$XX$285,MATCH($B25,'Aceite Virgen'!$A$259:$A$285,0),MATCH(J$5,'Aceite Virgen'!$A$259:$XX$259,0))</f>
        <v>0.44</v>
      </c>
      <c r="K25" s="40">
        <f t="array" ref="K25">INDEX('Aceite Virgen'!$A$259:$XX$285,MATCH($B25,'Aceite Virgen'!$A$259:$A$285,0),MATCH(K$5,'Aceite Virgen'!$A$259:$XX$259,0))</f>
        <v>3.37</v>
      </c>
      <c r="L25" s="40">
        <f t="array" ref="L25">INDEX('Aceite Virgen'!$A$259:$XX$285,MATCH($B25,'Aceite Virgen'!$A$259:$A$285,0),MATCH(L$5,'Aceite Virgen'!$A$259:$XX$259,0))</f>
        <v>4.93</v>
      </c>
      <c r="M25" s="40">
        <f t="array" ref="M25">INDEX('Aceite Virgen'!$A$259:$XX$285,MATCH($B25,'Aceite Virgen'!$A$259:$A$285,0),MATCH(M$5,'Aceite Virgen'!$A$259:$XX$259,0))</f>
        <v>1.9</v>
      </c>
      <c r="N25" s="40">
        <f t="array" ref="N25">INDEX('Aceite Virgen'!$A$259:$XX$285,MATCH($B25,'Aceite Virgen'!$A$259:$A$285,0),MATCH(N$5,'Aceite Virgen'!$A$259:$XX$259,0))</f>
        <v>5.34</v>
      </c>
      <c r="O25" s="40">
        <f t="array" ref="O25">INDEX('Aceite Virgen'!$A$259:$XX$285,MATCH($B25,'Aceite Virgen'!$A$259:$A$285,0),MATCH(O$5,'Aceite Virgen'!$A$259:$XX$259,0))</f>
        <v>1.67</v>
      </c>
      <c r="P25" s="40">
        <f t="array" ref="P25">INDEX('Aceite Virgen'!$A$259:$XX$285,MATCH($B25,'Aceite Virgen'!$A$259:$A$285,0),MATCH(P$5,'Aceite Virgen'!$A$259:$XX$259,0))</f>
        <v>0.67999999999999994</v>
      </c>
    </row>
    <row r="26" spans="2:16" x14ac:dyDescent="0.3">
      <c r="B26" s="20">
        <f t="shared" si="1"/>
        <v>3.8000000000000012</v>
      </c>
      <c r="C26" s="21">
        <f t="shared" si="2"/>
        <v>3.9000000000000012</v>
      </c>
      <c r="E26" s="40">
        <f t="array" ref="E26">INDEX('Aceite Virgen'!$A$259:$XX$285,MATCH($B26,'Aceite Virgen'!$A$259:$A$285,0),MATCH(E$5,'Aceite Virgen'!$A$259:$XX$259,0))</f>
        <v>0.35</v>
      </c>
      <c r="F26" s="40">
        <f t="array" ref="F26">INDEX('Aceite Virgen'!$A$259:$XX$285,MATCH($B26,'Aceite Virgen'!$A$259:$A$285,0),MATCH(F$5,'Aceite Virgen'!$A$259:$XX$259,0))</f>
        <v>0.41</v>
      </c>
      <c r="G26" s="40">
        <f t="array" ref="G26">INDEX('Aceite Virgen'!$A$259:$XX$285,MATCH($B26,'Aceite Virgen'!$A$259:$A$285,0),MATCH(G$5,'Aceite Virgen'!$A$259:$XX$259,0))</f>
        <v>0</v>
      </c>
      <c r="H26" s="40">
        <f t="array" ref="H26">INDEX('Aceite Virgen'!$A$259:$XX$285,MATCH($B26,'Aceite Virgen'!$A$259:$A$285,0),MATCH(H$5,'Aceite Virgen'!$A$259:$XX$259,0))</f>
        <v>1.1800000000000002</v>
      </c>
      <c r="I26" s="40">
        <f t="array" ref="I26">INDEX('Aceite Virgen'!$A$259:$XX$285,MATCH($B26,'Aceite Virgen'!$A$259:$A$285,0),MATCH(I$5,'Aceite Virgen'!$A$259:$XX$259,0))</f>
        <v>24.05</v>
      </c>
      <c r="J26" s="40">
        <f t="array" ref="J26">INDEX('Aceite Virgen'!$A$259:$XX$285,MATCH($B26,'Aceite Virgen'!$A$259:$A$285,0),MATCH(J$5,'Aceite Virgen'!$A$259:$XX$259,0))</f>
        <v>24.720000000000002</v>
      </c>
      <c r="K26" s="40">
        <f t="array" ref="K26">INDEX('Aceite Virgen'!$A$259:$XX$285,MATCH($B26,'Aceite Virgen'!$A$259:$A$285,0),MATCH(K$5,'Aceite Virgen'!$A$259:$XX$259,0))</f>
        <v>25.05</v>
      </c>
      <c r="L26" s="40">
        <f t="array" ref="L26">INDEX('Aceite Virgen'!$A$259:$XX$285,MATCH($B26,'Aceite Virgen'!$A$259:$A$285,0),MATCH(L$5,'Aceite Virgen'!$A$259:$XX$259,0))</f>
        <v>20.57</v>
      </c>
      <c r="M26" s="40">
        <f t="array" ref="M26">INDEX('Aceite Virgen'!$A$259:$XX$285,MATCH($B26,'Aceite Virgen'!$A$259:$A$285,0),MATCH(M$5,'Aceite Virgen'!$A$259:$XX$259,0))</f>
        <v>21.540000000000003</v>
      </c>
      <c r="N26" s="40">
        <f t="array" ref="N26">INDEX('Aceite Virgen'!$A$259:$XX$285,MATCH($B26,'Aceite Virgen'!$A$259:$A$285,0),MATCH(N$5,'Aceite Virgen'!$A$259:$XX$259,0))</f>
        <v>25.900000000000002</v>
      </c>
      <c r="O26" s="40">
        <f t="array" ref="O26">INDEX('Aceite Virgen'!$A$259:$XX$285,MATCH($B26,'Aceite Virgen'!$A$259:$A$285,0),MATCH(O$5,'Aceite Virgen'!$A$259:$XX$259,0))</f>
        <v>22.64</v>
      </c>
      <c r="P26" s="40">
        <f t="array" ref="P26">INDEX('Aceite Virgen'!$A$259:$XX$285,MATCH($B26,'Aceite Virgen'!$A$259:$A$285,0),MATCH(P$5,'Aceite Virgen'!$A$259:$XX$259,0))</f>
        <v>11.84</v>
      </c>
    </row>
    <row r="27" spans="2:16" x14ac:dyDescent="0.3">
      <c r="B27" s="16">
        <f t="shared" si="1"/>
        <v>3.9000000000000012</v>
      </c>
      <c r="C27" s="17">
        <f t="shared" si="2"/>
        <v>4.0000000000000009</v>
      </c>
      <c r="E27" s="40">
        <f t="array" ref="E27">INDEX('Aceite Virgen'!$A$259:$XX$285,MATCH($B27,'Aceite Virgen'!$A$259:$A$285,0),MATCH(E$5,'Aceite Virgen'!$A$259:$XX$259,0))</f>
        <v>6.34</v>
      </c>
      <c r="F27" s="40">
        <f t="array" ref="F27">INDEX('Aceite Virgen'!$A$259:$XX$285,MATCH($B27,'Aceite Virgen'!$A$259:$A$285,0),MATCH(F$5,'Aceite Virgen'!$A$259:$XX$259,0))</f>
        <v>9.01</v>
      </c>
      <c r="G27" s="40">
        <f t="array" ref="G27">INDEX('Aceite Virgen'!$A$259:$XX$285,MATCH($B27,'Aceite Virgen'!$A$259:$A$285,0),MATCH(G$5,'Aceite Virgen'!$A$259:$XX$259,0))</f>
        <v>15.989999999999998</v>
      </c>
      <c r="H27" s="40">
        <f t="array" ref="H27">INDEX('Aceite Virgen'!$A$259:$XX$285,MATCH($B27,'Aceite Virgen'!$A$259:$A$285,0),MATCH(H$5,'Aceite Virgen'!$A$259:$XX$259,0))</f>
        <v>24.580000000000002</v>
      </c>
      <c r="I27" s="40">
        <f t="array" ref="I27">INDEX('Aceite Virgen'!$A$259:$XX$285,MATCH($B27,'Aceite Virgen'!$A$259:$A$285,0),MATCH(I$5,'Aceite Virgen'!$A$259:$XX$259,0))</f>
        <v>12.809999999999999</v>
      </c>
      <c r="J27" s="40">
        <f t="array" ref="J27">INDEX('Aceite Virgen'!$A$259:$XX$285,MATCH($B27,'Aceite Virgen'!$A$259:$A$285,0),MATCH(J$5,'Aceite Virgen'!$A$259:$XX$259,0))</f>
        <v>11.66</v>
      </c>
      <c r="K27" s="40">
        <f t="array" ref="K27">INDEX('Aceite Virgen'!$A$259:$XX$285,MATCH($B27,'Aceite Virgen'!$A$259:$A$285,0),MATCH(K$5,'Aceite Virgen'!$A$259:$XX$259,0))</f>
        <v>8.66</v>
      </c>
      <c r="L27" s="40">
        <f t="array" ref="L27">INDEX('Aceite Virgen'!$A$259:$XX$285,MATCH($B27,'Aceite Virgen'!$A$259:$A$285,0),MATCH(L$5,'Aceite Virgen'!$A$259:$XX$259,0))</f>
        <v>8.5500000000000007</v>
      </c>
      <c r="M27" s="40">
        <f t="array" ref="M27">INDEX('Aceite Virgen'!$A$259:$XX$285,MATCH($B27,'Aceite Virgen'!$A$259:$A$285,0),MATCH(M$5,'Aceite Virgen'!$A$259:$XX$259,0))</f>
        <v>6.99</v>
      </c>
      <c r="N27" s="40">
        <f t="array" ref="N27">INDEX('Aceite Virgen'!$A$259:$XX$285,MATCH($B27,'Aceite Virgen'!$A$259:$A$285,0),MATCH(N$5,'Aceite Virgen'!$A$259:$XX$259,0))</f>
        <v>5.17</v>
      </c>
      <c r="O27" s="40">
        <f t="array" ref="O27">INDEX('Aceite Virgen'!$A$259:$XX$285,MATCH($B27,'Aceite Virgen'!$A$259:$A$285,0),MATCH(O$5,'Aceite Virgen'!$A$259:$XX$259,0))</f>
        <v>8.61</v>
      </c>
      <c r="P27" s="40">
        <f t="array" ref="P27">INDEX('Aceite Virgen'!$A$259:$XX$285,MATCH($B27,'Aceite Virgen'!$A$259:$A$285,0),MATCH(P$5,'Aceite Virgen'!$A$259:$XX$259,0))</f>
        <v>23.32</v>
      </c>
    </row>
    <row r="28" spans="2:16" x14ac:dyDescent="0.3">
      <c r="B28" s="16">
        <f t="shared" si="1"/>
        <v>4.0000000000000009</v>
      </c>
      <c r="C28" s="17">
        <f t="shared" si="2"/>
        <v>4.1000000000000005</v>
      </c>
      <c r="E28" s="40">
        <f t="array" ref="E28">INDEX('Aceite Virgen'!$A$259:$XX$285,MATCH($B28,'Aceite Virgen'!$A$259:$A$285,0),MATCH(E$5,'Aceite Virgen'!$A$259:$XX$259,0))</f>
        <v>16.28</v>
      </c>
      <c r="F28" s="40">
        <f t="array" ref="F28">INDEX('Aceite Virgen'!$A$259:$XX$285,MATCH($B28,'Aceite Virgen'!$A$259:$A$285,0),MATCH(F$5,'Aceite Virgen'!$A$259:$XX$259,0))</f>
        <v>3.63</v>
      </c>
      <c r="G28" s="40">
        <f t="array" ref="G28">INDEX('Aceite Virgen'!$A$259:$XX$285,MATCH($B28,'Aceite Virgen'!$A$259:$A$285,0),MATCH(G$5,'Aceite Virgen'!$A$259:$XX$259,0))</f>
        <v>2.86</v>
      </c>
      <c r="H28" s="40">
        <f t="array" ref="H28">INDEX('Aceite Virgen'!$A$259:$XX$285,MATCH($B28,'Aceite Virgen'!$A$259:$A$285,0),MATCH(H$5,'Aceite Virgen'!$A$259:$XX$259,0))</f>
        <v>1.33</v>
      </c>
      <c r="I28" s="40">
        <f t="array" ref="I28">INDEX('Aceite Virgen'!$A$259:$XX$285,MATCH($B28,'Aceite Virgen'!$A$259:$A$285,0),MATCH(I$5,'Aceite Virgen'!$A$259:$XX$259,0))</f>
        <v>27.29</v>
      </c>
      <c r="J28" s="40">
        <f t="array" ref="J28">INDEX('Aceite Virgen'!$A$259:$XX$285,MATCH($B28,'Aceite Virgen'!$A$259:$A$285,0),MATCH(J$5,'Aceite Virgen'!$A$259:$XX$259,0))</f>
        <v>24.82</v>
      </c>
      <c r="K28" s="40">
        <f t="array" ref="K28">INDEX('Aceite Virgen'!$A$259:$XX$285,MATCH($B28,'Aceite Virgen'!$A$259:$A$285,0),MATCH(K$5,'Aceite Virgen'!$A$259:$XX$259,0))</f>
        <v>29.139999999999997</v>
      </c>
      <c r="L28" s="40">
        <f t="array" ref="L28">INDEX('Aceite Virgen'!$A$259:$XX$285,MATCH($B28,'Aceite Virgen'!$A$259:$A$285,0),MATCH(L$5,'Aceite Virgen'!$A$259:$XX$259,0))</f>
        <v>25.63</v>
      </c>
      <c r="M28" s="40">
        <f t="array" ref="M28">INDEX('Aceite Virgen'!$A$259:$XX$285,MATCH($B28,'Aceite Virgen'!$A$259:$A$285,0),MATCH(M$5,'Aceite Virgen'!$A$259:$XX$259,0))</f>
        <v>29.880000000000003</v>
      </c>
      <c r="N28" s="40">
        <f t="array" ref="N28">INDEX('Aceite Virgen'!$A$259:$XX$285,MATCH($B28,'Aceite Virgen'!$A$259:$A$285,0),MATCH(N$5,'Aceite Virgen'!$A$259:$XX$259,0))</f>
        <v>26.150000000000002</v>
      </c>
      <c r="O28" s="40">
        <f t="array" ref="O28">INDEX('Aceite Virgen'!$A$259:$XX$285,MATCH($B28,'Aceite Virgen'!$A$259:$A$285,0),MATCH(O$5,'Aceite Virgen'!$A$259:$XX$259,0))</f>
        <v>21.86</v>
      </c>
      <c r="P28" s="40">
        <f t="array" ref="P28">INDEX('Aceite Virgen'!$A$259:$XX$285,MATCH($B28,'Aceite Virgen'!$A$259:$A$285,0),MATCH(P$5,'Aceite Virgen'!$A$259:$XX$259,0))</f>
        <v>9.2799999999999994</v>
      </c>
    </row>
    <row r="29" spans="2:16" x14ac:dyDescent="0.3">
      <c r="B29" s="16">
        <f t="shared" si="1"/>
        <v>4.1000000000000005</v>
      </c>
      <c r="C29" s="17">
        <f t="shared" si="2"/>
        <v>4.2</v>
      </c>
      <c r="E29" s="40">
        <f t="array" ref="E29">INDEX('Aceite Virgen'!$A$259:$XX$285,MATCH($B29,'Aceite Virgen'!$A$259:$A$285,0),MATCH(E$5,'Aceite Virgen'!$A$259:$XX$259,0))</f>
        <v>32.15</v>
      </c>
      <c r="F29" s="40">
        <f t="array" ref="F29">INDEX('Aceite Virgen'!$A$259:$XX$285,MATCH($B29,'Aceite Virgen'!$A$259:$A$285,0),MATCH(F$5,'Aceite Virgen'!$A$259:$XX$259,0))</f>
        <v>8.67</v>
      </c>
      <c r="G29" s="40">
        <f t="array" ref="G29">INDEX('Aceite Virgen'!$A$259:$XX$285,MATCH($B29,'Aceite Virgen'!$A$259:$A$285,0),MATCH(G$5,'Aceite Virgen'!$A$259:$XX$259,0))</f>
        <v>18.580000000000002</v>
      </c>
      <c r="H29" s="40">
        <f t="array" ref="H29">INDEX('Aceite Virgen'!$A$259:$XX$285,MATCH($B29,'Aceite Virgen'!$A$259:$A$285,0),MATCH(H$5,'Aceite Virgen'!$A$259:$XX$259,0))</f>
        <v>29.34</v>
      </c>
      <c r="I29" s="40">
        <f t="array" ref="I29">INDEX('Aceite Virgen'!$A$259:$XX$285,MATCH($B29,'Aceite Virgen'!$A$259:$A$285,0),MATCH(I$5,'Aceite Virgen'!$A$259:$XX$259,0))</f>
        <v>13.299999999999999</v>
      </c>
      <c r="J29" s="40">
        <f t="array" ref="J29">INDEX('Aceite Virgen'!$A$259:$XX$285,MATCH($B29,'Aceite Virgen'!$A$259:$A$285,0),MATCH(J$5,'Aceite Virgen'!$A$259:$XX$259,0))</f>
        <v>14.46</v>
      </c>
      <c r="K29" s="40">
        <f t="array" ref="K29">INDEX('Aceite Virgen'!$A$259:$XX$285,MATCH($B29,'Aceite Virgen'!$A$259:$A$285,0),MATCH(K$5,'Aceite Virgen'!$A$259:$XX$259,0))</f>
        <v>10.680000000000001</v>
      </c>
      <c r="L29" s="40">
        <f t="array" ref="L29">INDEX('Aceite Virgen'!$A$259:$XX$285,MATCH($B29,'Aceite Virgen'!$A$259:$A$285,0),MATCH(L$5,'Aceite Virgen'!$A$259:$XX$259,0))</f>
        <v>12.540000000000001</v>
      </c>
      <c r="M29" s="40">
        <f t="array" ref="M29">INDEX('Aceite Virgen'!$A$259:$XX$285,MATCH($B29,'Aceite Virgen'!$A$259:$A$285,0),MATCH(M$5,'Aceite Virgen'!$A$259:$XX$259,0))</f>
        <v>14.649999999999999</v>
      </c>
      <c r="N29" s="40">
        <f t="array" ref="N29">INDEX('Aceite Virgen'!$A$259:$XX$285,MATCH($B29,'Aceite Virgen'!$A$259:$A$285,0),MATCH(N$5,'Aceite Virgen'!$A$259:$XX$259,0))</f>
        <v>13.6</v>
      </c>
      <c r="O29" s="40">
        <f t="array" ref="O29">INDEX('Aceite Virgen'!$A$259:$XX$285,MATCH($B29,'Aceite Virgen'!$A$259:$A$285,0),MATCH(O$5,'Aceite Virgen'!$A$259:$XX$259,0))</f>
        <v>11.469999999999999</v>
      </c>
      <c r="P29" s="40">
        <f t="array" ref="P29">INDEX('Aceite Virgen'!$A$259:$XX$285,MATCH($B29,'Aceite Virgen'!$A$259:$A$285,0),MATCH(P$5,'Aceite Virgen'!$A$259:$XX$259,0))</f>
        <v>5.0599999999999996</v>
      </c>
    </row>
    <row r="30" spans="2:16" x14ac:dyDescent="0.3">
      <c r="B30" s="16">
        <f t="shared" si="1"/>
        <v>4.2</v>
      </c>
      <c r="C30" s="17">
        <f t="shared" si="2"/>
        <v>4.3</v>
      </c>
      <c r="E30" s="40">
        <f t="array" ref="E30">INDEX('Aceite Virgen'!$A$259:$XX$285,MATCH($B30,'Aceite Virgen'!$A$259:$A$285,0),MATCH(E$5,'Aceite Virgen'!$A$259:$XX$259,0))</f>
        <v>7.59</v>
      </c>
      <c r="F30" s="40">
        <f t="array" ref="F30">INDEX('Aceite Virgen'!$A$259:$XX$285,MATCH($B30,'Aceite Virgen'!$A$259:$A$285,0),MATCH(F$5,'Aceite Virgen'!$A$259:$XX$259,0))</f>
        <v>40.129999999999995</v>
      </c>
      <c r="G30" s="40">
        <f t="array" ref="G30">INDEX('Aceite Virgen'!$A$259:$XX$285,MATCH($B30,'Aceite Virgen'!$A$259:$A$285,0),MATCH(G$5,'Aceite Virgen'!$A$259:$XX$259,0))</f>
        <v>16.66</v>
      </c>
      <c r="H30" s="40">
        <f t="array" ref="H30">INDEX('Aceite Virgen'!$A$259:$XX$285,MATCH($B30,'Aceite Virgen'!$A$259:$A$285,0),MATCH(H$5,'Aceite Virgen'!$A$259:$XX$259,0))</f>
        <v>7.29</v>
      </c>
      <c r="I30" s="40">
        <f t="array" ref="I30">INDEX('Aceite Virgen'!$A$259:$XX$285,MATCH($B30,'Aceite Virgen'!$A$259:$A$285,0),MATCH(I$5,'Aceite Virgen'!$A$259:$XX$259,0))</f>
        <v>3.54</v>
      </c>
      <c r="J30" s="40">
        <f t="array" ref="J30">INDEX('Aceite Virgen'!$A$259:$XX$285,MATCH($B30,'Aceite Virgen'!$A$259:$A$285,0),MATCH(J$5,'Aceite Virgen'!$A$259:$XX$259,0))</f>
        <v>2.6</v>
      </c>
      <c r="K30" s="40">
        <f t="array" ref="K30">INDEX('Aceite Virgen'!$A$259:$XX$285,MATCH($B30,'Aceite Virgen'!$A$259:$A$285,0),MATCH(K$5,'Aceite Virgen'!$A$259:$XX$259,0))</f>
        <v>2.02</v>
      </c>
      <c r="L30" s="40">
        <f t="array" ref="L30">INDEX('Aceite Virgen'!$A$259:$XX$285,MATCH($B30,'Aceite Virgen'!$A$259:$A$285,0),MATCH(L$5,'Aceite Virgen'!$A$259:$XX$259,0))</f>
        <v>2.5100000000000002</v>
      </c>
      <c r="M30" s="40">
        <f t="array" ref="M30">INDEX('Aceite Virgen'!$A$259:$XX$285,MATCH($B30,'Aceite Virgen'!$A$259:$A$285,0),MATCH(M$5,'Aceite Virgen'!$A$259:$XX$259,0))</f>
        <v>1.02</v>
      </c>
      <c r="N30" s="40">
        <f t="array" ref="N30">INDEX('Aceite Virgen'!$A$259:$XX$285,MATCH($B30,'Aceite Virgen'!$A$259:$A$285,0),MATCH(N$5,'Aceite Virgen'!$A$259:$XX$259,0))</f>
        <v>1.38</v>
      </c>
      <c r="O30" s="40">
        <f t="array" ref="O30">INDEX('Aceite Virgen'!$A$259:$XX$285,MATCH($B30,'Aceite Virgen'!$A$259:$A$285,0),MATCH(O$5,'Aceite Virgen'!$A$259:$XX$259,0))</f>
        <v>0.28000000000000003</v>
      </c>
      <c r="P30" s="40">
        <f t="array" ref="P30">INDEX('Aceite Virgen'!$A$259:$XX$285,MATCH($B30,'Aceite Virgen'!$A$259:$A$285,0),MATCH(P$5,'Aceite Virgen'!$A$259:$XX$259,0))</f>
        <v>0.5</v>
      </c>
    </row>
    <row r="31" spans="2:16" x14ac:dyDescent="0.3">
      <c r="B31" s="16">
        <f t="shared" si="1"/>
        <v>4.3</v>
      </c>
      <c r="C31" s="17">
        <f t="shared" si="2"/>
        <v>4.3999999999999995</v>
      </c>
      <c r="E31" s="40">
        <f t="array" ref="E31">INDEX('Aceite Virgen'!$A$259:$XX$285,MATCH($B31,'Aceite Virgen'!$A$259:$A$285,0),MATCH(E$5,'Aceite Virgen'!$A$259:$XX$259,0))</f>
        <v>1.1599999999999999</v>
      </c>
      <c r="F31" s="40">
        <f t="array" ref="F31">INDEX('Aceite Virgen'!$A$259:$XX$285,MATCH($B31,'Aceite Virgen'!$A$259:$A$285,0),MATCH(F$5,'Aceite Virgen'!$A$259:$XX$259,0))</f>
        <v>2.97</v>
      </c>
      <c r="G31" s="40">
        <f t="array" ref="G31">INDEX('Aceite Virgen'!$A$259:$XX$285,MATCH($B31,'Aceite Virgen'!$A$259:$A$285,0),MATCH(G$5,'Aceite Virgen'!$A$259:$XX$259,0))</f>
        <v>1.37</v>
      </c>
      <c r="H31" s="40">
        <f t="array" ref="H31">INDEX('Aceite Virgen'!$A$259:$XX$285,MATCH($B31,'Aceite Virgen'!$A$259:$A$285,0),MATCH(H$5,'Aceite Virgen'!$A$259:$XX$259,0))</f>
        <v>1.01</v>
      </c>
      <c r="I31" s="40">
        <f t="array" ref="I31">INDEX('Aceite Virgen'!$A$259:$XX$285,MATCH($B31,'Aceite Virgen'!$A$259:$A$285,0),MATCH(I$5,'Aceite Virgen'!$A$259:$XX$259,0))</f>
        <v>0.05</v>
      </c>
      <c r="J31" s="40">
        <f t="array" ref="J31">INDEX('Aceite Virgen'!$A$259:$XX$285,MATCH($B31,'Aceite Virgen'!$A$259:$A$285,0),MATCH(J$5,'Aceite Virgen'!$A$259:$XX$259,0))</f>
        <v>0.44</v>
      </c>
      <c r="K31" s="40">
        <f t="array" ref="K31">INDEX('Aceite Virgen'!$A$259:$XX$285,MATCH($B31,'Aceite Virgen'!$A$259:$A$285,0),MATCH(K$5,'Aceite Virgen'!$A$259:$XX$259,0))</f>
        <v>0.45</v>
      </c>
      <c r="L31" s="40">
        <f t="array" ref="L31">INDEX('Aceite Virgen'!$A$259:$XX$285,MATCH($B31,'Aceite Virgen'!$A$259:$A$285,0),MATCH(L$5,'Aceite Virgen'!$A$259:$XX$259,0))</f>
        <v>0.75</v>
      </c>
      <c r="M31" s="40">
        <f t="array" ref="M31">INDEX('Aceite Virgen'!$A$259:$XX$285,MATCH($B31,'Aceite Virgen'!$A$259:$A$285,0),MATCH(M$5,'Aceite Virgen'!$A$259:$XX$259,0))</f>
        <v>0.39</v>
      </c>
      <c r="N31" s="40">
        <f t="array" ref="N31">INDEX('Aceite Virgen'!$A$259:$XX$285,MATCH($B31,'Aceite Virgen'!$A$259:$A$285,0),MATCH(N$5,'Aceite Virgen'!$A$259:$XX$259,0))</f>
        <v>0.98</v>
      </c>
      <c r="O31" s="40">
        <f t="array" ref="O31">INDEX('Aceite Virgen'!$A$259:$XX$285,MATCH($B31,'Aceite Virgen'!$A$259:$A$285,0),MATCH(O$5,'Aceite Virgen'!$A$259:$XX$259,0))</f>
        <v>0.66999999999999993</v>
      </c>
      <c r="P31" s="40">
        <f t="array" ref="P31">INDEX('Aceite Virgen'!$A$259:$XX$285,MATCH($B31,'Aceite Virgen'!$A$259:$A$285,0),MATCH(P$5,'Aceite Virgen'!$A$259:$XX$259,0))</f>
        <v>7.0000000000000007E-2</v>
      </c>
    </row>
    <row r="32" spans="2:16" x14ac:dyDescent="0.3">
      <c r="B32" s="16">
        <f t="shared" si="1"/>
        <v>4.3999999999999995</v>
      </c>
      <c r="C32" s="17">
        <f t="shared" si="2"/>
        <v>4.4999999999999991</v>
      </c>
      <c r="E32" s="40">
        <f t="array" ref="E32">INDEX('Aceite Virgen'!$A$259:$XX$285,MATCH($B32,'Aceite Virgen'!$A$259:$A$285,0),MATCH(E$5,'Aceite Virgen'!$A$259:$XX$259,0))</f>
        <v>1.25</v>
      </c>
      <c r="F32" s="40">
        <f t="array" ref="F32">INDEX('Aceite Virgen'!$A$259:$XX$285,MATCH($B32,'Aceite Virgen'!$A$259:$A$285,0),MATCH(F$5,'Aceite Virgen'!$A$259:$XX$259,0))</f>
        <v>0.4</v>
      </c>
      <c r="G32" s="40">
        <f t="array" ref="G32">INDEX('Aceite Virgen'!$A$259:$XX$285,MATCH($B32,'Aceite Virgen'!$A$259:$A$285,0),MATCH(G$5,'Aceite Virgen'!$A$259:$XX$259,0))</f>
        <v>1.5899999999999999</v>
      </c>
      <c r="H32" s="40">
        <f t="array" ref="H32">INDEX('Aceite Virgen'!$A$259:$XX$285,MATCH($B32,'Aceite Virgen'!$A$259:$A$285,0),MATCH(H$5,'Aceite Virgen'!$A$259:$XX$259,0))</f>
        <v>0.92999999999999994</v>
      </c>
      <c r="I32" s="40">
        <f t="array" ref="I32">INDEX('Aceite Virgen'!$A$259:$XX$285,MATCH($B32,'Aceite Virgen'!$A$259:$A$285,0),MATCH(I$5,'Aceite Virgen'!$A$259:$XX$259,0))</f>
        <v>0.06</v>
      </c>
      <c r="J32" s="40">
        <f t="array" ref="J32">INDEX('Aceite Virgen'!$A$259:$XX$285,MATCH($B32,'Aceite Virgen'!$A$259:$A$285,0),MATCH(J$5,'Aceite Virgen'!$A$259:$XX$259,0))</f>
        <v>0.18</v>
      </c>
      <c r="K32" s="40">
        <f t="array" ref="K32">INDEX('Aceite Virgen'!$A$259:$XX$285,MATCH($B32,'Aceite Virgen'!$A$259:$A$285,0),MATCH(K$5,'Aceite Virgen'!$A$259:$XX$259,0))</f>
        <v>0.25</v>
      </c>
      <c r="L32" s="40">
        <f t="array" ref="L32">INDEX('Aceite Virgen'!$A$259:$XX$285,MATCH($B32,'Aceite Virgen'!$A$259:$A$285,0),MATCH(L$5,'Aceite Virgen'!$A$259:$XX$259,0))</f>
        <v>0.32</v>
      </c>
      <c r="M32" s="40">
        <f t="array" ref="M32">INDEX('Aceite Virgen'!$A$259:$XX$285,MATCH($B32,'Aceite Virgen'!$A$259:$A$285,0),MATCH(M$5,'Aceite Virgen'!$A$259:$XX$259,0))</f>
        <v>0.38</v>
      </c>
      <c r="N32" s="40">
        <f t="array" ref="N32">INDEX('Aceite Virgen'!$A$259:$XX$285,MATCH($B32,'Aceite Virgen'!$A$259:$A$285,0),MATCH(N$5,'Aceite Virgen'!$A$259:$XX$259,0))</f>
        <v>0.21</v>
      </c>
      <c r="O32" s="40">
        <f t="array" ref="O32">INDEX('Aceite Virgen'!$A$259:$XX$285,MATCH($B32,'Aceite Virgen'!$A$259:$A$285,0),MATCH(O$5,'Aceite Virgen'!$A$259:$XX$259,0))</f>
        <v>1</v>
      </c>
      <c r="P32" s="40">
        <f t="array" ref="P32">INDEX('Aceite Virgen'!$A$259:$XX$285,MATCH($B32,'Aceite Virgen'!$A$259:$A$285,0),MATCH(P$5,'Aceite Virgen'!$A$259:$XX$259,0))</f>
        <v>0.27</v>
      </c>
    </row>
    <row r="33" spans="2:16" x14ac:dyDescent="0.3">
      <c r="B33" s="22">
        <f t="shared" si="1"/>
        <v>4.4999999999999991</v>
      </c>
      <c r="C33" s="23"/>
      <c r="E33" s="40">
        <f t="array" ref="E33">INDEX('Aceite Virgen'!$A$259:$XX$285,MATCH($B33,'Aceite Virgen'!$A$259:$A$285,0),MATCH(E$5,'Aceite Virgen'!$A$259:$XX$259,0))</f>
        <v>17.059999999999995</v>
      </c>
      <c r="F33" s="40">
        <f t="array" ref="F33">INDEX('Aceite Virgen'!$A$259:$XX$285,MATCH($B33,'Aceite Virgen'!$A$259:$A$285,0),MATCH(F$5,'Aceite Virgen'!$A$259:$XX$259,0))</f>
        <v>23.030000000000005</v>
      </c>
      <c r="G33" s="40">
        <f t="array" ref="G33">INDEX('Aceite Virgen'!$A$259:$XX$285,MATCH($B33,'Aceite Virgen'!$A$259:$A$285,0),MATCH(G$5,'Aceite Virgen'!$A$259:$XX$259,0))</f>
        <v>24.449999999999996</v>
      </c>
      <c r="H33" s="40">
        <f t="array" ref="H33">INDEX('Aceite Virgen'!$A$259:$XX$285,MATCH($B33,'Aceite Virgen'!$A$259:$A$285,0),MATCH(H$5,'Aceite Virgen'!$A$259:$XX$259,0))</f>
        <v>18.240000000000002</v>
      </c>
      <c r="I33" s="40">
        <f t="array" ref="I33">INDEX('Aceite Virgen'!$A$259:$XX$285,MATCH($B33,'Aceite Virgen'!$A$259:$A$285,0),MATCH(I$5,'Aceite Virgen'!$A$259:$XX$259,0))</f>
        <v>10.4</v>
      </c>
      <c r="J33" s="40">
        <f t="array" ref="J33">INDEX('Aceite Virgen'!$A$259:$XX$285,MATCH($B33,'Aceite Virgen'!$A$259:$A$285,0),MATCH(J$5,'Aceite Virgen'!$A$259:$XX$259,0))</f>
        <v>10.91</v>
      </c>
      <c r="K33" s="40">
        <f t="array" ref="K33">INDEX('Aceite Virgen'!$A$259:$XX$285,MATCH($B33,'Aceite Virgen'!$A$259:$A$285,0),MATCH(K$5,'Aceite Virgen'!$A$259:$XX$259,0))</f>
        <v>11.9</v>
      </c>
      <c r="L33" s="40">
        <f t="array" ref="L33">INDEX('Aceite Virgen'!$A$259:$XX$285,MATCH($B33,'Aceite Virgen'!$A$259:$A$285,0),MATCH(L$5,'Aceite Virgen'!$A$259:$XX$259,0))</f>
        <v>7.3</v>
      </c>
      <c r="M33" s="40">
        <f t="array" ref="M33">INDEX('Aceite Virgen'!$A$259:$XX$285,MATCH($B33,'Aceite Virgen'!$A$259:$A$285,0),MATCH(M$5,'Aceite Virgen'!$A$259:$XX$259,0))</f>
        <v>8.69</v>
      </c>
      <c r="N33" s="40">
        <f t="array" ref="N33">INDEX('Aceite Virgen'!$A$259:$XX$285,MATCH($B33,'Aceite Virgen'!$A$259:$A$285,0),MATCH(N$5,'Aceite Virgen'!$A$259:$XX$259,0))</f>
        <v>9.59</v>
      </c>
      <c r="O33" s="40">
        <f t="array" ref="O33">INDEX('Aceite Virgen'!$A$259:$XX$285,MATCH($B33,'Aceite Virgen'!$A$259:$A$285,0),MATCH(O$5,'Aceite Virgen'!$A$259:$XX$259,0))</f>
        <v>11.23</v>
      </c>
      <c r="P33" s="40">
        <f t="array" ref="P33">INDEX('Aceite Virgen'!$A$259:$XX$285,MATCH($B33,'Aceite Virgen'!$A$259:$A$285,0),MATCH(P$5,'Aceite Virgen'!$A$259:$XX$259,0))</f>
        <v>10.799999999999997</v>
      </c>
    </row>
    <row r="34" spans="2:16" x14ac:dyDescent="0.3">
      <c r="P34" s="38"/>
    </row>
    <row r="35" spans="2:16" x14ac:dyDescent="0.3">
      <c r="E35" s="40">
        <f>SUM(E10:E34)</f>
        <v>100.02000000000001</v>
      </c>
      <c r="F35" s="40">
        <f t="shared" ref="F35:P35" si="3">SUM(F10:F34)</f>
        <v>100.05</v>
      </c>
      <c r="G35" s="40">
        <f t="shared" si="3"/>
        <v>99.97</v>
      </c>
      <c r="H35" s="40">
        <f t="shared" si="3"/>
        <v>99.960000000000036</v>
      </c>
      <c r="I35" s="40">
        <f t="shared" si="3"/>
        <v>100.01</v>
      </c>
      <c r="J35" s="40">
        <f t="shared" si="3"/>
        <v>99.990000000000009</v>
      </c>
      <c r="K35" s="40">
        <f t="shared" si="3"/>
        <v>99.960000000000008</v>
      </c>
      <c r="L35" s="40">
        <f t="shared" si="3"/>
        <v>100.03999999999999</v>
      </c>
      <c r="M35" s="40">
        <f t="shared" si="3"/>
        <v>100</v>
      </c>
      <c r="N35" s="40">
        <f t="shared" si="3"/>
        <v>100</v>
      </c>
      <c r="O35" s="40">
        <f t="shared" si="3"/>
        <v>99.98</v>
      </c>
      <c r="P35" s="40">
        <f t="shared" si="3"/>
        <v>100.01999999999998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7"/>
  <sheetViews>
    <sheetView showGridLines="0" workbookViewId="0">
      <selection activeCell="B45" sqref="B45:O50"/>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JUNIO 17T.España</v>
      </c>
      <c r="F5" s="39" t="str">
        <f t="shared" si="0"/>
        <v xml:space="preserve"> JULIO 17T.España</v>
      </c>
      <c r="G5" s="39" t="str">
        <f t="shared" si="0"/>
        <v xml:space="preserve"> AGOSTO 17T.España</v>
      </c>
      <c r="H5" s="39" t="str">
        <f t="shared" si="0"/>
        <v xml:space="preserve"> SEPTIEMBRE 17T.España</v>
      </c>
      <c r="I5" s="39" t="str">
        <f t="shared" si="0"/>
        <v xml:space="preserve"> OCTUBRE 17T.España</v>
      </c>
      <c r="J5" s="39" t="str">
        <f t="shared" si="0"/>
        <v xml:space="preserve"> NOVIEMBRE 17T.España</v>
      </c>
      <c r="K5" s="39" t="str">
        <f t="shared" si="0"/>
        <v xml:space="preserve"> DICIEMBRE 17T.España</v>
      </c>
      <c r="L5" s="39" t="str">
        <f t="shared" si="0"/>
        <v xml:space="preserve"> ENERO 18T.España</v>
      </c>
      <c r="M5" s="39" t="str">
        <f t="shared" si="0"/>
        <v xml:space="preserve"> FEBRERO 18T.España</v>
      </c>
      <c r="N5" s="39" t="str">
        <f t="shared" si="0"/>
        <v xml:space="preserve"> MARZO 18T.España</v>
      </c>
      <c r="O5" s="39" t="str">
        <f t="shared" si="0"/>
        <v xml:space="preserve"> ABRIL 18T.España</v>
      </c>
      <c r="P5" s="39" t="str">
        <f t="shared" si="0"/>
        <v xml:space="preserve"> MAYO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Oliva'!$A$260:$XX$260,,MAX(IF('Aceite de Oliva'!$A$260:$XX$260&lt;&gt;"",COLUMN('Aceite de Oliva'!$A$260:$XX$260)))-(7*E8))</f>
        <v xml:space="preserve"> JUNIO 17</v>
      </c>
      <c r="F9" s="6" t="str">
        <f t="array" ref="F9">INDEX('Aceite de Oliva'!$A$260:$XX$260,,MAX(IF('Aceite de Oliva'!$A$260:$XX$260&lt;&gt;"",COLUMN('Aceite de Oliva'!$A$260:$XX$260)))-(7*F8))</f>
        <v xml:space="preserve"> JULIO 17</v>
      </c>
      <c r="G9" s="6" t="str">
        <f t="array" ref="G9">INDEX('Aceite de Oliva'!$A$260:$XX$260,,MAX(IF('Aceite de Oliva'!$A$260:$XX$260&lt;&gt;"",COLUMN('Aceite de Oliva'!$A$260:$XX$260)))-(7*G8))</f>
        <v xml:space="preserve"> AGOSTO 17</v>
      </c>
      <c r="H9" s="6" t="str">
        <f t="array" ref="H9">INDEX('Aceite de Oliva'!$A$260:$XX$260,,MAX(IF('Aceite de Oliva'!$A$260:$XX$260&lt;&gt;"",COLUMN('Aceite de Oliva'!$A$260:$XX$260)))-(7*H8))</f>
        <v xml:space="preserve"> SEPTIEMBRE 17</v>
      </c>
      <c r="I9" s="6" t="str">
        <f t="array" ref="I9">INDEX('Aceite de Oliva'!$A$260:$XX$260,,MAX(IF('Aceite de Oliva'!$A$260:$XX$260&lt;&gt;"",COLUMN('Aceite de Oliva'!$A$260:$XX$260)))-(7*I8))</f>
        <v xml:space="preserve"> OCTUBRE 17</v>
      </c>
      <c r="J9" s="6" t="str">
        <f t="array" ref="J9">INDEX('Aceite de Oliva'!$A$260:$XX$260,,MAX(IF('Aceite de Oliva'!$A$260:$XX$260&lt;&gt;"",COLUMN('Aceite de Oliva'!$A$260:$XX$260)))-(7*J8))</f>
        <v xml:space="preserve"> NOVIEMBRE 17</v>
      </c>
      <c r="K9" s="6" t="str">
        <f t="array" ref="K9">INDEX('Aceite de Oliva'!$A$260:$XX$260,,MAX(IF('Aceite de Oliva'!$A$260:$XX$260&lt;&gt;"",COLUMN('Aceite de Oliva'!$A$260:$XX$260)))-(7*K8))</f>
        <v xml:space="preserve"> DICIEMBRE 17</v>
      </c>
      <c r="L9" s="6" t="str">
        <f t="array" ref="L9">INDEX('Aceite de Oliva'!$A$260:$XX$260,,MAX(IF('Aceite de Oliva'!$A$260:$XX$260&lt;&gt;"",COLUMN('Aceite de Oliva'!$A$260:$XX$260)))-(7*L8))</f>
        <v xml:space="preserve"> ENERO 18</v>
      </c>
      <c r="M9" s="6" t="str">
        <f t="array" ref="M9">INDEX('Aceite de Oliva'!$A$260:$XX$260,,MAX(IF('Aceite de Oliva'!$A$260:$XX$260&lt;&gt;"",COLUMN('Aceite de Oliva'!$A$260:$XX$260)))-(7*M8))</f>
        <v xml:space="preserve"> FEBRERO 18</v>
      </c>
      <c r="N9" s="6" t="str">
        <f t="array" ref="N9">INDEX('Aceite de Oliva'!$A$260:$XX$260,,MAX(IF('Aceite de Oliva'!$A$260:$XX$260&lt;&gt;"",COLUMN('Aceite de Oliva'!$A$260:$XX$260)))-(7*N8))</f>
        <v xml:space="preserve"> MARZO 18</v>
      </c>
      <c r="O9" s="6" t="str">
        <f t="array" ref="O9">INDEX('Aceite de Oliva'!$A$260:$XX$260,,MAX(IF('Aceite de Oliva'!$A$260:$XX$260&lt;&gt;"",COLUMN('Aceite de Oliva'!$A$260:$XX$260)))-(7*O8))</f>
        <v xml:space="preserve"> ABRIL 18</v>
      </c>
      <c r="P9" t="str">
        <f t="array" ref="P9">INDEX('Aceite de Oliva'!$A$260:$XX$260,,MAX(IF('Aceite de Oliva'!$A$260:$XX$260&lt;&gt;"",COLUMN('Aceite de Oliva'!$A$260:$XX$260))))</f>
        <v xml:space="preserve"> MAYO 18</v>
      </c>
    </row>
    <row r="10" spans="1:17" x14ac:dyDescent="0.3">
      <c r="B10" s="15"/>
      <c r="C10" s="24">
        <v>2.2999999999999998</v>
      </c>
      <c r="E10" s="40">
        <f>INDEX('Aceite de Oliva'!$A$259:$XX$285,MATCH($B10,'Aceite de Oliva'!$A$259:$A$285,0),MATCH(E$5,'Aceite de Oliva'!$A$259:$XX$259,0))</f>
        <v>0.46</v>
      </c>
      <c r="F10" s="40">
        <f>INDEX('Aceite de Oliva'!$A$259:$XX$285,MATCH($B10,'Aceite de Oliva'!$A$259:$A$285,0),MATCH(F$5,'Aceite de Oliva'!$A$259:$XX$259,0))</f>
        <v>0.63</v>
      </c>
      <c r="G10" s="40">
        <f>INDEX('Aceite de Oliva'!$A$259:$XX$285,MATCH($B10,'Aceite de Oliva'!$A$259:$A$285,0),MATCH(G$5,'Aceite de Oliva'!$A$259:$XX$259,0))</f>
        <v>0.44000000000000006</v>
      </c>
      <c r="H10" s="40">
        <f>INDEX('Aceite de Oliva'!$A$259:$XX$285,MATCH($B10,'Aceite de Oliva'!$A$259:$A$285,0),MATCH(H$5,'Aceite de Oliva'!$A$259:$XX$259,0))</f>
        <v>0.86</v>
      </c>
      <c r="I10" s="40">
        <f>INDEX('Aceite de Oliva'!$A$259:$XX$285,MATCH($B10,'Aceite de Oliva'!$A$259:$A$285,0),MATCH(I$5,'Aceite de Oliva'!$A$259:$XX$259,0))</f>
        <v>0.19</v>
      </c>
      <c r="J10" s="40">
        <f>INDEX('Aceite de Oliva'!$A$259:$XX$285,MATCH($B10,'Aceite de Oliva'!$A$259:$A$285,0),MATCH(J$5,'Aceite de Oliva'!$A$259:$XX$259,0))</f>
        <v>1.3299999999999998</v>
      </c>
      <c r="K10" s="40">
        <f>INDEX('Aceite de Oliva'!$A$259:$XX$285,MATCH($B10,'Aceite de Oliva'!$A$259:$A$285,0),MATCH(K$5,'Aceite de Oliva'!$A$259:$XX$259,0))</f>
        <v>2.02</v>
      </c>
      <c r="L10" s="40">
        <f>INDEX('Aceite de Oliva'!$A$259:$XX$285,MATCH($B10,'Aceite de Oliva'!$A$259:$A$285,0),MATCH(L$5,'Aceite de Oliva'!$A$259:$XX$259,0))</f>
        <v>1.07</v>
      </c>
      <c r="M10" s="40">
        <f>INDEX('Aceite de Oliva'!$A$259:$XX$285,MATCH($B10,'Aceite de Oliva'!$A$259:$A$285,0),MATCH(M$5,'Aceite de Oliva'!$A$259:$XX$259,0))</f>
        <v>0.75</v>
      </c>
      <c r="N10" s="40">
        <f>INDEX('Aceite de Oliva'!$A$259:$XX$285,MATCH($B10,'Aceite de Oliva'!$A$259:$A$285,0),MATCH(N$5,'Aceite de Oliva'!$A$259:$XX$259,0))</f>
        <v>0.63</v>
      </c>
      <c r="O10" s="40">
        <f>INDEX('Aceite de Oliva'!$A$259:$XX$285,MATCH($B10,'Aceite de Oliva'!$A$259:$A$285,0),MATCH(O$5,'Aceite de Oliva'!$A$259:$XX$259,0))</f>
        <v>1.04</v>
      </c>
      <c r="P10" s="40">
        <f>INDEX('Aceite de Oliva'!$A$259:$XX$285,MATCH($B10,'Aceite de Oliva'!$A$259:$A$285,0),MATCH(P$5,'Aceite de Oliva'!$A$259:$XX$259,0))</f>
        <v>0.84000000000000008</v>
      </c>
    </row>
    <row r="11" spans="1:17" x14ac:dyDescent="0.3">
      <c r="A11" s="6"/>
      <c r="B11" s="16">
        <f t="shared" ref="B11:B33" si="1">C10</f>
        <v>2.2999999999999998</v>
      </c>
      <c r="C11" s="17">
        <f t="shared" ref="C11:C32" si="2">B11+$C$7</f>
        <v>2.4</v>
      </c>
      <c r="E11" s="40">
        <f>INDEX('Aceite de Oliva'!$A$259:$XX$285,MATCH($B11,'Aceite de Oliva'!$A$259:$A$285,0),MATCH(E$5,'Aceite de Oliva'!$A$259:$XX$259,0))</f>
        <v>0</v>
      </c>
      <c r="F11" s="40">
        <f>INDEX('Aceite de Oliva'!$A$259:$XX$285,MATCH($B11,'Aceite de Oliva'!$A$259:$A$285,0),MATCH(F$5,'Aceite de Oliva'!$A$259:$XX$259,0))</f>
        <v>0.28000000000000003</v>
      </c>
      <c r="G11" s="40">
        <f>INDEX('Aceite de Oliva'!$A$259:$XX$285,MATCH($B11,'Aceite de Oliva'!$A$259:$A$285,0),MATCH(G$5,'Aceite de Oliva'!$A$259:$XX$259,0))</f>
        <v>0.04</v>
      </c>
      <c r="H11" s="40">
        <f>INDEX('Aceite de Oliva'!$A$259:$XX$285,MATCH($B11,'Aceite de Oliva'!$A$259:$A$285,0),MATCH(H$5,'Aceite de Oliva'!$A$259:$XX$259,0))</f>
        <v>0.1</v>
      </c>
      <c r="I11" s="40">
        <f>INDEX('Aceite de Oliva'!$A$259:$XX$285,MATCH($B11,'Aceite de Oliva'!$A$259:$A$285,0),MATCH(I$5,'Aceite de Oliva'!$A$259:$XX$259,0))</f>
        <v>0.49</v>
      </c>
      <c r="J11" s="40">
        <f>INDEX('Aceite de Oliva'!$A$259:$XX$285,MATCH($B11,'Aceite de Oliva'!$A$259:$A$285,0),MATCH(J$5,'Aceite de Oliva'!$A$259:$XX$259,0))</f>
        <v>0.26</v>
      </c>
      <c r="K11" s="40">
        <f>INDEX('Aceite de Oliva'!$A$259:$XX$285,MATCH($B11,'Aceite de Oliva'!$A$259:$A$285,0),MATCH(K$5,'Aceite de Oliva'!$A$259:$XX$259,0))</f>
        <v>0.23</v>
      </c>
      <c r="L11" s="40">
        <f>INDEX('Aceite de Oliva'!$A$259:$XX$285,MATCH($B11,'Aceite de Oliva'!$A$259:$A$285,0),MATCH(L$5,'Aceite de Oliva'!$A$259:$XX$259,0))</f>
        <v>0.28000000000000003</v>
      </c>
      <c r="M11" s="40">
        <f>INDEX('Aceite de Oliva'!$A$259:$XX$285,MATCH($B11,'Aceite de Oliva'!$A$259:$A$285,0),MATCH(M$5,'Aceite de Oliva'!$A$259:$XX$259,0))</f>
        <v>0.33</v>
      </c>
      <c r="N11" s="40">
        <f>INDEX('Aceite de Oliva'!$A$259:$XX$285,MATCH($B11,'Aceite de Oliva'!$A$259:$A$285,0),MATCH(N$5,'Aceite de Oliva'!$A$259:$XX$259,0))</f>
        <v>0.15</v>
      </c>
      <c r="O11" s="40">
        <f>INDEX('Aceite de Oliva'!$A$259:$XX$285,MATCH($B11,'Aceite de Oliva'!$A$259:$A$285,0),MATCH(O$5,'Aceite de Oliva'!$A$259:$XX$259,0))</f>
        <v>0.4</v>
      </c>
      <c r="P11" s="40">
        <f>INDEX('Aceite de Oliva'!$A$259:$XX$285,MATCH($B11,'Aceite de Oliva'!$A$259:$A$285,0),MATCH(P$5,'Aceite de Oliva'!$A$259:$XX$259,0))</f>
        <v>0.53</v>
      </c>
    </row>
    <row r="12" spans="1:17" x14ac:dyDescent="0.3">
      <c r="A12" s="6"/>
      <c r="B12" s="16">
        <f t="shared" si="1"/>
        <v>2.4</v>
      </c>
      <c r="C12" s="18">
        <f t="shared" si="2"/>
        <v>2.5</v>
      </c>
      <c r="E12" s="40">
        <f>INDEX('Aceite de Oliva'!$A$259:$XX$285,MATCH($B12,'Aceite de Oliva'!$A$259:$A$285,0),MATCH(E$5,'Aceite de Oliva'!$A$259:$XX$259,0))</f>
        <v>0.09</v>
      </c>
      <c r="F12" s="40">
        <f>INDEX('Aceite de Oliva'!$A$259:$XX$285,MATCH($B12,'Aceite de Oliva'!$A$259:$A$285,0),MATCH(F$5,'Aceite de Oliva'!$A$259:$XX$259,0))</f>
        <v>0.15</v>
      </c>
      <c r="G12" s="40">
        <f>INDEX('Aceite de Oliva'!$A$259:$XX$285,MATCH($B12,'Aceite de Oliva'!$A$259:$A$285,0),MATCH(G$5,'Aceite de Oliva'!$A$259:$XX$259,0))</f>
        <v>0.14000000000000001</v>
      </c>
      <c r="H12" s="40">
        <f>INDEX('Aceite de Oliva'!$A$259:$XX$285,MATCH($B12,'Aceite de Oliva'!$A$259:$A$285,0),MATCH(H$5,'Aceite de Oliva'!$A$259:$XX$259,0))</f>
        <v>0.13</v>
      </c>
      <c r="I12" s="40">
        <f>INDEX('Aceite de Oliva'!$A$259:$XX$285,MATCH($B12,'Aceite de Oliva'!$A$259:$A$285,0),MATCH(I$5,'Aceite de Oliva'!$A$259:$XX$259,0))</f>
        <v>0.28000000000000003</v>
      </c>
      <c r="J12" s="40">
        <f>INDEX('Aceite de Oliva'!$A$259:$XX$285,MATCH($B12,'Aceite de Oliva'!$A$259:$A$285,0),MATCH(J$5,'Aceite de Oliva'!$A$259:$XX$259,0))</f>
        <v>0.26</v>
      </c>
      <c r="K12" s="40">
        <f>INDEX('Aceite de Oliva'!$A$259:$XX$285,MATCH($B12,'Aceite de Oliva'!$A$259:$A$285,0),MATCH(K$5,'Aceite de Oliva'!$A$259:$XX$259,0))</f>
        <v>0.68</v>
      </c>
      <c r="L12" s="40">
        <f>INDEX('Aceite de Oliva'!$A$259:$XX$285,MATCH($B12,'Aceite de Oliva'!$A$259:$A$285,0),MATCH(L$5,'Aceite de Oliva'!$A$259:$XX$259,0))</f>
        <v>0.51</v>
      </c>
      <c r="M12" s="40">
        <f>INDEX('Aceite de Oliva'!$A$259:$XX$285,MATCH($B12,'Aceite de Oliva'!$A$259:$A$285,0),MATCH(M$5,'Aceite de Oliva'!$A$259:$XX$259,0))</f>
        <v>0.09</v>
      </c>
      <c r="N12" s="40">
        <f>INDEX('Aceite de Oliva'!$A$259:$XX$285,MATCH($B12,'Aceite de Oliva'!$A$259:$A$285,0),MATCH(N$5,'Aceite de Oliva'!$A$259:$XX$259,0))</f>
        <v>0.04</v>
      </c>
      <c r="O12" s="40">
        <f>INDEX('Aceite de Oliva'!$A$259:$XX$285,MATCH($B12,'Aceite de Oliva'!$A$259:$A$285,0),MATCH(O$5,'Aceite de Oliva'!$A$259:$XX$259,0))</f>
        <v>0.41</v>
      </c>
      <c r="P12" s="40">
        <f>INDEX('Aceite de Oliva'!$A$259:$XX$285,MATCH($B12,'Aceite de Oliva'!$A$259:$A$285,0),MATCH(P$5,'Aceite de Oliva'!$A$259:$XX$259,0))</f>
        <v>0.22999999999999998</v>
      </c>
    </row>
    <row r="13" spans="1:17" x14ac:dyDescent="0.3">
      <c r="A13" s="6"/>
      <c r="B13" s="19">
        <f t="shared" si="1"/>
        <v>2.5</v>
      </c>
      <c r="C13" s="17">
        <f t="shared" si="2"/>
        <v>2.6</v>
      </c>
      <c r="E13" s="40">
        <f>INDEX('Aceite de Oliva'!$A$259:$XX$285,MATCH($B13,'Aceite de Oliva'!$A$259:$A$285,0),MATCH(E$5,'Aceite de Oliva'!$A$259:$XX$259,0))</f>
        <v>0.12000000000000001</v>
      </c>
      <c r="F13" s="40">
        <f>INDEX('Aceite de Oliva'!$A$259:$XX$285,MATCH($B13,'Aceite de Oliva'!$A$259:$A$285,0),MATCH(F$5,'Aceite de Oliva'!$A$259:$XX$259,0))</f>
        <v>0.28000000000000003</v>
      </c>
      <c r="G13" s="40">
        <f>INDEX('Aceite de Oliva'!$A$259:$XX$285,MATCH($B13,'Aceite de Oliva'!$A$259:$A$285,0),MATCH(G$5,'Aceite de Oliva'!$A$259:$XX$259,0))</f>
        <v>0.09</v>
      </c>
      <c r="H13" s="40">
        <f>INDEX('Aceite de Oliva'!$A$259:$XX$285,MATCH($B13,'Aceite de Oliva'!$A$259:$A$285,0),MATCH(H$5,'Aceite de Oliva'!$A$259:$XX$259,0))</f>
        <v>7.0000000000000007E-2</v>
      </c>
      <c r="I13" s="40">
        <f>INDEX('Aceite de Oliva'!$A$259:$XX$285,MATCH($B13,'Aceite de Oliva'!$A$259:$A$285,0),MATCH(I$5,'Aceite de Oliva'!$A$259:$XX$259,0))</f>
        <v>0.68</v>
      </c>
      <c r="J13" s="40">
        <f>INDEX('Aceite de Oliva'!$A$259:$XX$285,MATCH($B13,'Aceite de Oliva'!$A$259:$A$285,0),MATCH(J$5,'Aceite de Oliva'!$A$259:$XX$259,0))</f>
        <v>0.43</v>
      </c>
      <c r="K13" s="40">
        <f>INDEX('Aceite de Oliva'!$A$259:$XX$285,MATCH($B13,'Aceite de Oliva'!$A$259:$A$285,0),MATCH(K$5,'Aceite de Oliva'!$A$259:$XX$259,0))</f>
        <v>0.2</v>
      </c>
      <c r="L13" s="40">
        <f>INDEX('Aceite de Oliva'!$A$259:$XX$285,MATCH($B13,'Aceite de Oliva'!$A$259:$A$285,0),MATCH(L$5,'Aceite de Oliva'!$A$259:$XX$259,0))</f>
        <v>0.31000000000000005</v>
      </c>
      <c r="M13" s="40">
        <f>INDEX('Aceite de Oliva'!$A$259:$XX$285,MATCH($B13,'Aceite de Oliva'!$A$259:$A$285,0),MATCH(M$5,'Aceite de Oliva'!$A$259:$XX$259,0))</f>
        <v>0.47</v>
      </c>
      <c r="N13" s="40">
        <f>INDEX('Aceite de Oliva'!$A$259:$XX$285,MATCH($B13,'Aceite de Oliva'!$A$259:$A$285,0),MATCH(N$5,'Aceite de Oliva'!$A$259:$XX$259,0))</f>
        <v>0.19</v>
      </c>
      <c r="O13" s="40">
        <f>INDEX('Aceite de Oliva'!$A$259:$XX$285,MATCH($B13,'Aceite de Oliva'!$A$259:$A$285,0),MATCH(O$5,'Aceite de Oliva'!$A$259:$XX$259,0))</f>
        <v>7.0000000000000007E-2</v>
      </c>
      <c r="P13" s="40">
        <f>INDEX('Aceite de Oliva'!$A$259:$XX$285,MATCH($B13,'Aceite de Oliva'!$A$259:$A$285,0),MATCH(P$5,'Aceite de Oliva'!$A$259:$XX$259,0))</f>
        <v>0.03</v>
      </c>
    </row>
    <row r="14" spans="1:17" x14ac:dyDescent="0.3">
      <c r="A14" s="6"/>
      <c r="B14" s="16">
        <f t="shared" si="1"/>
        <v>2.6</v>
      </c>
      <c r="C14" s="17">
        <f t="shared" si="2"/>
        <v>2.7</v>
      </c>
      <c r="E14" s="40">
        <f>INDEX('Aceite de Oliva'!$A$259:$XX$285,MATCH($B14,'Aceite de Oliva'!$A$259:$A$285,0),MATCH(E$5,'Aceite de Oliva'!$A$259:$XX$259,0))</f>
        <v>0.35000000000000003</v>
      </c>
      <c r="F14" s="40">
        <f>INDEX('Aceite de Oliva'!$A$259:$XX$285,MATCH($B14,'Aceite de Oliva'!$A$259:$A$285,0),MATCH(F$5,'Aceite de Oliva'!$A$259:$XX$259,0))</f>
        <v>0.33</v>
      </c>
      <c r="G14" s="40">
        <f>INDEX('Aceite de Oliva'!$A$259:$XX$285,MATCH($B14,'Aceite de Oliva'!$A$259:$A$285,0),MATCH(G$5,'Aceite de Oliva'!$A$259:$XX$259,0))</f>
        <v>0.46</v>
      </c>
      <c r="H14" s="40">
        <f>INDEX('Aceite de Oliva'!$A$259:$XX$285,MATCH($B14,'Aceite de Oliva'!$A$259:$A$285,0),MATCH(H$5,'Aceite de Oliva'!$A$259:$XX$259,0))</f>
        <v>0.42</v>
      </c>
      <c r="I14" s="40">
        <f>INDEX('Aceite de Oliva'!$A$259:$XX$285,MATCH($B14,'Aceite de Oliva'!$A$259:$A$285,0),MATCH(I$5,'Aceite de Oliva'!$A$259:$XX$259,0))</f>
        <v>0.63</v>
      </c>
      <c r="J14" s="40">
        <f>INDEX('Aceite de Oliva'!$A$259:$XX$285,MATCH($B14,'Aceite de Oliva'!$A$259:$A$285,0),MATCH(J$5,'Aceite de Oliva'!$A$259:$XX$259,0))</f>
        <v>0.11000000000000001</v>
      </c>
      <c r="K14" s="40">
        <f>INDEX('Aceite de Oliva'!$A$259:$XX$285,MATCH($B14,'Aceite de Oliva'!$A$259:$A$285,0),MATCH(K$5,'Aceite de Oliva'!$A$259:$XX$259,0))</f>
        <v>0.48</v>
      </c>
      <c r="L14" s="40">
        <f>INDEX('Aceite de Oliva'!$A$259:$XX$285,MATCH($B14,'Aceite de Oliva'!$A$259:$A$285,0),MATCH(L$5,'Aceite de Oliva'!$A$259:$XX$259,0))</f>
        <v>0.15</v>
      </c>
      <c r="M14" s="40">
        <f>INDEX('Aceite de Oliva'!$A$259:$XX$285,MATCH($B14,'Aceite de Oliva'!$A$259:$A$285,0),MATCH(M$5,'Aceite de Oliva'!$A$259:$XX$259,0))</f>
        <v>0.58000000000000007</v>
      </c>
      <c r="N14" s="40">
        <f>INDEX('Aceite de Oliva'!$A$259:$XX$285,MATCH($B14,'Aceite de Oliva'!$A$259:$A$285,0),MATCH(N$5,'Aceite de Oliva'!$A$259:$XX$259,0))</f>
        <v>0.3</v>
      </c>
      <c r="O14" s="40">
        <f>INDEX('Aceite de Oliva'!$A$259:$XX$285,MATCH($B14,'Aceite de Oliva'!$A$259:$A$285,0),MATCH(O$5,'Aceite de Oliva'!$A$259:$XX$259,0))</f>
        <v>0.28000000000000003</v>
      </c>
      <c r="P14" s="40">
        <f>INDEX('Aceite de Oliva'!$A$259:$XX$285,MATCH($B14,'Aceite de Oliva'!$A$259:$A$285,0),MATCH(P$5,'Aceite de Oliva'!$A$259:$XX$259,0))</f>
        <v>0.4</v>
      </c>
    </row>
    <row r="15" spans="1:17" x14ac:dyDescent="0.3">
      <c r="A15" s="6"/>
      <c r="B15" s="16">
        <f t="shared" si="1"/>
        <v>2.7</v>
      </c>
      <c r="C15" s="17">
        <f t="shared" si="2"/>
        <v>2.8000000000000003</v>
      </c>
      <c r="E15" s="40">
        <f>INDEX('Aceite de Oliva'!$A$259:$XX$285,MATCH($B15,'Aceite de Oliva'!$A$259:$A$285,0),MATCH(E$5,'Aceite de Oliva'!$A$259:$XX$259,0))</f>
        <v>0.2</v>
      </c>
      <c r="F15" s="40">
        <f>INDEX('Aceite de Oliva'!$A$259:$XX$285,MATCH($B15,'Aceite de Oliva'!$A$259:$A$285,0),MATCH(F$5,'Aceite de Oliva'!$A$259:$XX$259,0))</f>
        <v>0.03</v>
      </c>
      <c r="G15" s="40">
        <f>INDEX('Aceite de Oliva'!$A$259:$XX$285,MATCH($B15,'Aceite de Oliva'!$A$259:$A$285,0),MATCH(G$5,'Aceite de Oliva'!$A$259:$XX$259,0))</f>
        <v>0.2</v>
      </c>
      <c r="H15" s="40">
        <f>INDEX('Aceite de Oliva'!$A$259:$XX$285,MATCH($B15,'Aceite de Oliva'!$A$259:$A$285,0),MATCH(H$5,'Aceite de Oliva'!$A$259:$XX$259,0))</f>
        <v>0</v>
      </c>
      <c r="I15" s="40">
        <f>INDEX('Aceite de Oliva'!$A$259:$XX$285,MATCH($B15,'Aceite de Oliva'!$A$259:$A$285,0),MATCH(I$5,'Aceite de Oliva'!$A$259:$XX$259,0))</f>
        <v>7.0000000000000007E-2</v>
      </c>
      <c r="J15" s="40">
        <f>INDEX('Aceite de Oliva'!$A$259:$XX$285,MATCH($B15,'Aceite de Oliva'!$A$259:$A$285,0),MATCH(J$5,'Aceite de Oliva'!$A$259:$XX$259,0))</f>
        <v>0.08</v>
      </c>
      <c r="K15" s="40">
        <f>INDEX('Aceite de Oliva'!$A$259:$XX$285,MATCH($B15,'Aceite de Oliva'!$A$259:$A$285,0),MATCH(K$5,'Aceite de Oliva'!$A$259:$XX$259,0))</f>
        <v>0.05</v>
      </c>
      <c r="L15" s="40">
        <f>INDEX('Aceite de Oliva'!$A$259:$XX$285,MATCH($B15,'Aceite de Oliva'!$A$259:$A$285,0),MATCH(L$5,'Aceite de Oliva'!$A$259:$XX$259,0))</f>
        <v>7.0000000000000007E-2</v>
      </c>
      <c r="M15" s="40">
        <f>INDEX('Aceite de Oliva'!$A$259:$XX$285,MATCH($B15,'Aceite de Oliva'!$A$259:$A$285,0),MATCH(M$5,'Aceite de Oliva'!$A$259:$XX$259,0))</f>
        <v>0.1</v>
      </c>
      <c r="N15" s="40">
        <f>INDEX('Aceite de Oliva'!$A$259:$XX$285,MATCH($B15,'Aceite de Oliva'!$A$259:$A$285,0),MATCH(N$5,'Aceite de Oliva'!$A$259:$XX$259,0))</f>
        <v>0.36000000000000004</v>
      </c>
      <c r="O15" s="40">
        <f>INDEX('Aceite de Oliva'!$A$259:$XX$285,MATCH($B15,'Aceite de Oliva'!$A$259:$A$285,0),MATCH(O$5,'Aceite de Oliva'!$A$259:$XX$259,0))</f>
        <v>0.27</v>
      </c>
      <c r="P15" s="40">
        <f>INDEX('Aceite de Oliva'!$A$259:$XX$285,MATCH($B15,'Aceite de Oliva'!$A$259:$A$285,0),MATCH(P$5,'Aceite de Oliva'!$A$259:$XX$259,0))</f>
        <v>7.0000000000000007E-2</v>
      </c>
    </row>
    <row r="16" spans="1:17" x14ac:dyDescent="0.3">
      <c r="A16" s="6"/>
      <c r="B16" s="16">
        <f t="shared" si="1"/>
        <v>2.8000000000000003</v>
      </c>
      <c r="C16" s="17">
        <f t="shared" si="2"/>
        <v>2.9000000000000004</v>
      </c>
      <c r="E16" s="40">
        <f>INDEX('Aceite de Oliva'!$A$259:$XX$285,MATCH($B16,'Aceite de Oliva'!$A$259:$A$285,0),MATCH(E$5,'Aceite de Oliva'!$A$259:$XX$259,0))</f>
        <v>0.21000000000000002</v>
      </c>
      <c r="F16" s="40">
        <f>INDEX('Aceite de Oliva'!$A$259:$XX$285,MATCH($B16,'Aceite de Oliva'!$A$259:$A$285,0),MATCH(F$5,'Aceite de Oliva'!$A$259:$XX$259,0))</f>
        <v>0.04</v>
      </c>
      <c r="G16" s="40">
        <f>INDEX('Aceite de Oliva'!$A$259:$XX$285,MATCH($B16,'Aceite de Oliva'!$A$259:$A$285,0),MATCH(G$5,'Aceite de Oliva'!$A$259:$XX$259,0))</f>
        <v>0.24</v>
      </c>
      <c r="H16" s="40">
        <f>INDEX('Aceite de Oliva'!$A$259:$XX$285,MATCH($B16,'Aceite de Oliva'!$A$259:$A$285,0),MATCH(H$5,'Aceite de Oliva'!$A$259:$XX$259,0))</f>
        <v>0.23</v>
      </c>
      <c r="I16" s="40">
        <f>INDEX('Aceite de Oliva'!$A$259:$XX$285,MATCH($B16,'Aceite de Oliva'!$A$259:$A$285,0),MATCH(I$5,'Aceite de Oliva'!$A$259:$XX$259,0))</f>
        <v>0.28000000000000003</v>
      </c>
      <c r="J16" s="40">
        <f>INDEX('Aceite de Oliva'!$A$259:$XX$285,MATCH($B16,'Aceite de Oliva'!$A$259:$A$285,0),MATCH(J$5,'Aceite de Oliva'!$A$259:$XX$259,0))</f>
        <v>0.44999999999999996</v>
      </c>
      <c r="K16" s="40">
        <f>INDEX('Aceite de Oliva'!$A$259:$XX$285,MATCH($B16,'Aceite de Oliva'!$A$259:$A$285,0),MATCH(K$5,'Aceite de Oliva'!$A$259:$XX$259,0))</f>
        <v>0.14000000000000001</v>
      </c>
      <c r="L16" s="40">
        <f>INDEX('Aceite de Oliva'!$A$259:$XX$285,MATCH($B16,'Aceite de Oliva'!$A$259:$A$285,0),MATCH(L$5,'Aceite de Oliva'!$A$259:$XX$259,0))</f>
        <v>0</v>
      </c>
      <c r="M16" s="40">
        <f>INDEX('Aceite de Oliva'!$A$259:$XX$285,MATCH($B16,'Aceite de Oliva'!$A$259:$A$285,0),MATCH(M$5,'Aceite de Oliva'!$A$259:$XX$259,0))</f>
        <v>0.35</v>
      </c>
      <c r="N16" s="40">
        <f>INDEX('Aceite de Oliva'!$A$259:$XX$285,MATCH($B16,'Aceite de Oliva'!$A$259:$A$285,0),MATCH(N$5,'Aceite de Oliva'!$A$259:$XX$259,0))</f>
        <v>0.05</v>
      </c>
      <c r="O16" s="40">
        <f>INDEX('Aceite de Oliva'!$A$259:$XX$285,MATCH($B16,'Aceite de Oliva'!$A$259:$A$285,0),MATCH(O$5,'Aceite de Oliva'!$A$259:$XX$259,0))</f>
        <v>0</v>
      </c>
      <c r="P16" s="40">
        <f>INDEX('Aceite de Oliva'!$A$259:$XX$285,MATCH($B16,'Aceite de Oliva'!$A$259:$A$285,0),MATCH(P$5,'Aceite de Oliva'!$A$259:$XX$259,0))</f>
        <v>0.04</v>
      </c>
    </row>
    <row r="17" spans="1:16" x14ac:dyDescent="0.3">
      <c r="A17" s="6"/>
      <c r="B17" s="16">
        <f t="shared" si="1"/>
        <v>2.9000000000000004</v>
      </c>
      <c r="C17" s="17">
        <f t="shared" si="2"/>
        <v>3.0000000000000004</v>
      </c>
      <c r="E17" s="40">
        <f>INDEX('Aceite de Oliva'!$A$259:$XX$285,MATCH($B17,'Aceite de Oliva'!$A$259:$A$285,0),MATCH(E$5,'Aceite de Oliva'!$A$259:$XX$259,0))</f>
        <v>0.49</v>
      </c>
      <c r="F17" s="40">
        <f>INDEX('Aceite de Oliva'!$A$259:$XX$285,MATCH($B17,'Aceite de Oliva'!$A$259:$A$285,0),MATCH(F$5,'Aceite de Oliva'!$A$259:$XX$259,0))</f>
        <v>0.15000000000000002</v>
      </c>
      <c r="G17" s="40">
        <f>INDEX('Aceite de Oliva'!$A$259:$XX$285,MATCH($B17,'Aceite de Oliva'!$A$259:$A$285,0),MATCH(G$5,'Aceite de Oliva'!$A$259:$XX$259,0))</f>
        <v>0.03</v>
      </c>
      <c r="H17" s="40">
        <f>INDEX('Aceite de Oliva'!$A$259:$XX$285,MATCH($B17,'Aceite de Oliva'!$A$259:$A$285,0),MATCH(H$5,'Aceite de Oliva'!$A$259:$XX$259,0))</f>
        <v>0</v>
      </c>
      <c r="I17" s="40">
        <f>INDEX('Aceite de Oliva'!$A$259:$XX$285,MATCH($B17,'Aceite de Oliva'!$A$259:$A$285,0),MATCH(I$5,'Aceite de Oliva'!$A$259:$XX$259,0))</f>
        <v>7.0000000000000007E-2</v>
      </c>
      <c r="J17" s="40">
        <f>INDEX('Aceite de Oliva'!$A$259:$XX$285,MATCH($B17,'Aceite de Oliva'!$A$259:$A$285,0),MATCH(J$5,'Aceite de Oliva'!$A$259:$XX$259,0))</f>
        <v>0.24</v>
      </c>
      <c r="K17" s="40">
        <f>INDEX('Aceite de Oliva'!$A$259:$XX$285,MATCH($B17,'Aceite de Oliva'!$A$259:$A$285,0),MATCH(K$5,'Aceite de Oliva'!$A$259:$XX$259,0))</f>
        <v>0.16</v>
      </c>
      <c r="L17" s="40">
        <f>INDEX('Aceite de Oliva'!$A$259:$XX$285,MATCH($B17,'Aceite de Oliva'!$A$259:$A$285,0),MATCH(L$5,'Aceite de Oliva'!$A$259:$XX$259,0))</f>
        <v>0.34</v>
      </c>
      <c r="M17" s="40">
        <f>INDEX('Aceite de Oliva'!$A$259:$XX$285,MATCH($B17,'Aceite de Oliva'!$A$259:$A$285,0),MATCH(M$5,'Aceite de Oliva'!$A$259:$XX$259,0))</f>
        <v>0.55000000000000004</v>
      </c>
      <c r="N17" s="40">
        <f>INDEX('Aceite de Oliva'!$A$259:$XX$285,MATCH($B17,'Aceite de Oliva'!$A$259:$A$285,0),MATCH(N$5,'Aceite de Oliva'!$A$259:$XX$259,0))</f>
        <v>9.0000000000000011E-2</v>
      </c>
      <c r="O17" s="40">
        <f>INDEX('Aceite de Oliva'!$A$259:$XX$285,MATCH($B17,'Aceite de Oliva'!$A$259:$A$285,0),MATCH(O$5,'Aceite de Oliva'!$A$259:$XX$259,0))</f>
        <v>0.28000000000000003</v>
      </c>
      <c r="P17" s="40">
        <f>INDEX('Aceite de Oliva'!$A$259:$XX$285,MATCH($B17,'Aceite de Oliva'!$A$259:$A$285,0),MATCH(P$5,'Aceite de Oliva'!$A$259:$XX$259,0))</f>
        <v>4.07</v>
      </c>
    </row>
    <row r="18" spans="1:16" x14ac:dyDescent="0.3">
      <c r="B18" s="16">
        <f t="shared" si="1"/>
        <v>3.0000000000000004</v>
      </c>
      <c r="C18" s="17">
        <f t="shared" si="2"/>
        <v>3.1000000000000005</v>
      </c>
      <c r="E18" s="40">
        <f>INDEX('Aceite de Oliva'!$A$259:$XX$285,MATCH($B18,'Aceite de Oliva'!$A$259:$A$285,0),MATCH(E$5,'Aceite de Oliva'!$A$259:$XX$259,0))</f>
        <v>0.17</v>
      </c>
      <c r="F18" s="40">
        <f>INDEX('Aceite de Oliva'!$A$259:$XX$285,MATCH($B18,'Aceite de Oliva'!$A$259:$A$285,0),MATCH(F$5,'Aceite de Oliva'!$A$259:$XX$259,0))</f>
        <v>0.51</v>
      </c>
      <c r="G18" s="40">
        <f>INDEX('Aceite de Oliva'!$A$259:$XX$285,MATCH($B18,'Aceite de Oliva'!$A$259:$A$285,0),MATCH(G$5,'Aceite de Oliva'!$A$259:$XX$259,0))</f>
        <v>0.27999999999999997</v>
      </c>
      <c r="H18" s="40">
        <f>INDEX('Aceite de Oliva'!$A$259:$XX$285,MATCH($B18,'Aceite de Oliva'!$A$259:$A$285,0),MATCH(H$5,'Aceite de Oliva'!$A$259:$XX$259,0))</f>
        <v>0.22</v>
      </c>
      <c r="I18" s="40">
        <f>INDEX('Aceite de Oliva'!$A$259:$XX$285,MATCH($B18,'Aceite de Oliva'!$A$259:$A$285,0),MATCH(I$5,'Aceite de Oliva'!$A$259:$XX$259,0))</f>
        <v>0.1</v>
      </c>
      <c r="J18" s="40">
        <f>INDEX('Aceite de Oliva'!$A$259:$XX$285,MATCH($B18,'Aceite de Oliva'!$A$259:$A$285,0),MATCH(J$5,'Aceite de Oliva'!$A$259:$XX$259,0))</f>
        <v>0.32</v>
      </c>
      <c r="K18" s="40">
        <f>INDEX('Aceite de Oliva'!$A$259:$XX$285,MATCH($B18,'Aceite de Oliva'!$A$259:$A$285,0),MATCH(K$5,'Aceite de Oliva'!$A$259:$XX$259,0))</f>
        <v>0.3</v>
      </c>
      <c r="L18" s="40">
        <f>INDEX('Aceite de Oliva'!$A$259:$XX$285,MATCH($B18,'Aceite de Oliva'!$A$259:$A$285,0),MATCH(L$5,'Aceite de Oliva'!$A$259:$XX$259,0))</f>
        <v>7.82</v>
      </c>
      <c r="M18" s="40">
        <f>INDEX('Aceite de Oliva'!$A$259:$XX$285,MATCH($B18,'Aceite de Oliva'!$A$259:$A$285,0),MATCH(M$5,'Aceite de Oliva'!$A$259:$XX$259,0))</f>
        <v>0.33</v>
      </c>
      <c r="N18" s="40">
        <f>INDEX('Aceite de Oliva'!$A$259:$XX$285,MATCH($B18,'Aceite de Oliva'!$A$259:$A$285,0),MATCH(N$5,'Aceite de Oliva'!$A$259:$XX$259,0))</f>
        <v>0.13</v>
      </c>
      <c r="O18" s="40">
        <f>INDEX('Aceite de Oliva'!$A$259:$XX$285,MATCH($B18,'Aceite de Oliva'!$A$259:$A$285,0),MATCH(O$5,'Aceite de Oliva'!$A$259:$XX$259,0))</f>
        <v>0.23</v>
      </c>
      <c r="P18" s="40">
        <f>INDEX('Aceite de Oliva'!$A$259:$XX$285,MATCH($B18,'Aceite de Oliva'!$A$259:$A$285,0),MATCH(P$5,'Aceite de Oliva'!$A$259:$XX$259,0))</f>
        <v>0.44</v>
      </c>
    </row>
    <row r="19" spans="1:16" x14ac:dyDescent="0.3">
      <c r="B19" s="16">
        <f t="shared" si="1"/>
        <v>3.1000000000000005</v>
      </c>
      <c r="C19" s="17">
        <f t="shared" si="2"/>
        <v>3.2000000000000006</v>
      </c>
      <c r="E19" s="40">
        <f>INDEX('Aceite de Oliva'!$A$259:$XX$285,MATCH($B19,'Aceite de Oliva'!$A$259:$A$285,0),MATCH(E$5,'Aceite de Oliva'!$A$259:$XX$259,0))</f>
        <v>0.29000000000000004</v>
      </c>
      <c r="F19" s="40">
        <f>INDEX('Aceite de Oliva'!$A$259:$XX$285,MATCH($B19,'Aceite de Oliva'!$A$259:$A$285,0),MATCH(F$5,'Aceite de Oliva'!$A$259:$XX$259,0))</f>
        <v>0.06</v>
      </c>
      <c r="G19" s="40">
        <f>INDEX('Aceite de Oliva'!$A$259:$XX$285,MATCH($B19,'Aceite de Oliva'!$A$259:$A$285,0),MATCH(G$5,'Aceite de Oliva'!$A$259:$XX$259,0))</f>
        <v>0.21</v>
      </c>
      <c r="H19" s="40">
        <f>INDEX('Aceite de Oliva'!$A$259:$XX$285,MATCH($B19,'Aceite de Oliva'!$A$259:$A$285,0),MATCH(H$5,'Aceite de Oliva'!$A$259:$XX$259,0))</f>
        <v>0.2</v>
      </c>
      <c r="I19" s="40">
        <f>INDEX('Aceite de Oliva'!$A$259:$XX$285,MATCH($B19,'Aceite de Oliva'!$A$259:$A$285,0),MATCH(I$5,'Aceite de Oliva'!$A$259:$XX$259,0))</f>
        <v>0</v>
      </c>
      <c r="J19" s="40">
        <f>INDEX('Aceite de Oliva'!$A$259:$XX$285,MATCH($B19,'Aceite de Oliva'!$A$259:$A$285,0),MATCH(J$5,'Aceite de Oliva'!$A$259:$XX$259,0))</f>
        <v>0.52</v>
      </c>
      <c r="K19" s="40">
        <f>INDEX('Aceite de Oliva'!$A$259:$XX$285,MATCH($B19,'Aceite de Oliva'!$A$259:$A$285,0),MATCH(K$5,'Aceite de Oliva'!$A$259:$XX$259,0))</f>
        <v>0</v>
      </c>
      <c r="L19" s="40">
        <f>INDEX('Aceite de Oliva'!$A$259:$XX$285,MATCH($B19,'Aceite de Oliva'!$A$259:$A$285,0),MATCH(L$5,'Aceite de Oliva'!$A$259:$XX$259,0))</f>
        <v>7.0000000000000007E-2</v>
      </c>
      <c r="M19" s="40">
        <f>INDEX('Aceite de Oliva'!$A$259:$XX$285,MATCH($B19,'Aceite de Oliva'!$A$259:$A$285,0),MATCH(M$5,'Aceite de Oliva'!$A$259:$XX$259,0))</f>
        <v>0</v>
      </c>
      <c r="N19" s="40">
        <f>INDEX('Aceite de Oliva'!$A$259:$XX$285,MATCH($B19,'Aceite de Oliva'!$A$259:$A$285,0),MATCH(N$5,'Aceite de Oliva'!$A$259:$XX$259,0))</f>
        <v>0.08</v>
      </c>
      <c r="O19" s="40">
        <f>INDEX('Aceite de Oliva'!$A$259:$XX$285,MATCH($B19,'Aceite de Oliva'!$A$259:$A$285,0),MATCH(O$5,'Aceite de Oliva'!$A$259:$XX$259,0))</f>
        <v>1.85</v>
      </c>
      <c r="P19" s="40">
        <f>INDEX('Aceite de Oliva'!$A$259:$XX$285,MATCH($B19,'Aceite de Oliva'!$A$259:$A$285,0),MATCH(P$5,'Aceite de Oliva'!$A$259:$XX$259,0))</f>
        <v>2.16</v>
      </c>
    </row>
    <row r="20" spans="1:16" x14ac:dyDescent="0.3">
      <c r="B20" s="16">
        <f t="shared" si="1"/>
        <v>3.2000000000000006</v>
      </c>
      <c r="C20" s="17">
        <f t="shared" si="2"/>
        <v>3.3000000000000007</v>
      </c>
      <c r="E20" s="40">
        <f>INDEX('Aceite de Oliva'!$A$259:$XX$285,MATCH($B20,'Aceite de Oliva'!$A$259:$A$285,0),MATCH(E$5,'Aceite de Oliva'!$A$259:$XX$259,0))</f>
        <v>0.71</v>
      </c>
      <c r="F20" s="40">
        <f>INDEX('Aceite de Oliva'!$A$259:$XX$285,MATCH($B20,'Aceite de Oliva'!$A$259:$A$285,0),MATCH(F$5,'Aceite de Oliva'!$A$259:$XX$259,0))</f>
        <v>0.49</v>
      </c>
      <c r="G20" s="40">
        <f>INDEX('Aceite de Oliva'!$A$259:$XX$285,MATCH($B20,'Aceite de Oliva'!$A$259:$A$285,0),MATCH(G$5,'Aceite de Oliva'!$A$259:$XX$259,0))</f>
        <v>0.11</v>
      </c>
      <c r="H20" s="40">
        <f>INDEX('Aceite de Oliva'!$A$259:$XX$285,MATCH($B20,'Aceite de Oliva'!$A$259:$A$285,0),MATCH(H$5,'Aceite de Oliva'!$A$259:$XX$259,0))</f>
        <v>0.11</v>
      </c>
      <c r="I20" s="40">
        <f>INDEX('Aceite de Oliva'!$A$259:$XX$285,MATCH($B20,'Aceite de Oliva'!$A$259:$A$285,0),MATCH(I$5,'Aceite de Oliva'!$A$259:$XX$259,0))</f>
        <v>0.73</v>
      </c>
      <c r="J20" s="40">
        <f>INDEX('Aceite de Oliva'!$A$259:$XX$285,MATCH($B20,'Aceite de Oliva'!$A$259:$A$285,0),MATCH(J$5,'Aceite de Oliva'!$A$259:$XX$259,0))</f>
        <v>0.75</v>
      </c>
      <c r="K20" s="40">
        <f>INDEX('Aceite de Oliva'!$A$259:$XX$285,MATCH($B20,'Aceite de Oliva'!$A$259:$A$285,0),MATCH(K$5,'Aceite de Oliva'!$A$259:$XX$259,0))</f>
        <v>0.28000000000000003</v>
      </c>
      <c r="L20" s="40">
        <f>INDEX('Aceite de Oliva'!$A$259:$XX$285,MATCH($B20,'Aceite de Oliva'!$A$259:$A$285,0),MATCH(L$5,'Aceite de Oliva'!$A$259:$XX$259,0))</f>
        <v>0.42</v>
      </c>
      <c r="M20" s="40">
        <f>INDEX('Aceite de Oliva'!$A$259:$XX$285,MATCH($B20,'Aceite de Oliva'!$A$259:$A$285,0),MATCH(M$5,'Aceite de Oliva'!$A$259:$XX$259,0))</f>
        <v>0.49</v>
      </c>
      <c r="N20" s="40">
        <f>INDEX('Aceite de Oliva'!$A$259:$XX$285,MATCH($B20,'Aceite de Oliva'!$A$259:$A$285,0),MATCH(N$5,'Aceite de Oliva'!$A$259:$XX$259,0))</f>
        <v>0.19</v>
      </c>
      <c r="O20" s="40">
        <f>INDEX('Aceite de Oliva'!$A$259:$XX$285,MATCH($B20,'Aceite de Oliva'!$A$259:$A$285,0),MATCH(O$5,'Aceite de Oliva'!$A$259:$XX$259,0))</f>
        <v>0.44999999999999996</v>
      </c>
      <c r="P20" s="40">
        <f>INDEX('Aceite de Oliva'!$A$259:$XX$285,MATCH($B20,'Aceite de Oliva'!$A$259:$A$285,0),MATCH(P$5,'Aceite de Oliva'!$A$259:$XX$259,0))</f>
        <v>1.3399999999999999</v>
      </c>
    </row>
    <row r="21" spans="1:16" x14ac:dyDescent="0.3">
      <c r="B21" s="16">
        <f t="shared" si="1"/>
        <v>3.3000000000000007</v>
      </c>
      <c r="C21" s="17">
        <f t="shared" si="2"/>
        <v>3.4000000000000008</v>
      </c>
      <c r="E21" s="40">
        <f>INDEX('Aceite de Oliva'!$A$259:$XX$285,MATCH($B21,'Aceite de Oliva'!$A$259:$A$285,0),MATCH(E$5,'Aceite de Oliva'!$A$259:$XX$259,0))</f>
        <v>2.66</v>
      </c>
      <c r="F21" s="40">
        <f>INDEX('Aceite de Oliva'!$A$259:$XX$285,MATCH($B21,'Aceite de Oliva'!$A$259:$A$285,0),MATCH(F$5,'Aceite de Oliva'!$A$259:$XX$259,0))</f>
        <v>1.85</v>
      </c>
      <c r="G21" s="40">
        <f>INDEX('Aceite de Oliva'!$A$259:$XX$285,MATCH($B21,'Aceite de Oliva'!$A$259:$A$285,0),MATCH(G$5,'Aceite de Oliva'!$A$259:$XX$259,0))</f>
        <v>1.32</v>
      </c>
      <c r="H21" s="40">
        <f>INDEX('Aceite de Oliva'!$A$259:$XX$285,MATCH($B21,'Aceite de Oliva'!$A$259:$A$285,0),MATCH(H$5,'Aceite de Oliva'!$A$259:$XX$259,0))</f>
        <v>2.02</v>
      </c>
      <c r="I21" s="40">
        <f>INDEX('Aceite de Oliva'!$A$259:$XX$285,MATCH($B21,'Aceite de Oliva'!$A$259:$A$285,0),MATCH(I$5,'Aceite de Oliva'!$A$259:$XX$259,0))</f>
        <v>1.42</v>
      </c>
      <c r="J21" s="40">
        <f>INDEX('Aceite de Oliva'!$A$259:$XX$285,MATCH($B21,'Aceite de Oliva'!$A$259:$A$285,0),MATCH(J$5,'Aceite de Oliva'!$A$259:$XX$259,0))</f>
        <v>1.76</v>
      </c>
      <c r="K21" s="40">
        <f>INDEX('Aceite de Oliva'!$A$259:$XX$285,MATCH($B21,'Aceite de Oliva'!$A$259:$A$285,0),MATCH(K$5,'Aceite de Oliva'!$A$259:$XX$259,0))</f>
        <v>1.74</v>
      </c>
      <c r="L21" s="40">
        <f>INDEX('Aceite de Oliva'!$A$259:$XX$285,MATCH($B21,'Aceite de Oliva'!$A$259:$A$285,0),MATCH(L$5,'Aceite de Oliva'!$A$259:$XX$259,0))</f>
        <v>1.88</v>
      </c>
      <c r="M21" s="40">
        <f>INDEX('Aceite de Oliva'!$A$259:$XX$285,MATCH($B21,'Aceite de Oliva'!$A$259:$A$285,0),MATCH(M$5,'Aceite de Oliva'!$A$259:$XX$259,0))</f>
        <v>1.88</v>
      </c>
      <c r="N21" s="40">
        <f>INDEX('Aceite de Oliva'!$A$259:$XX$285,MATCH($B21,'Aceite de Oliva'!$A$259:$A$285,0),MATCH(N$5,'Aceite de Oliva'!$A$259:$XX$259,0))</f>
        <v>2.21</v>
      </c>
      <c r="O21" s="40">
        <f>INDEX('Aceite de Oliva'!$A$259:$XX$285,MATCH($B21,'Aceite de Oliva'!$A$259:$A$285,0),MATCH(O$5,'Aceite de Oliva'!$A$259:$XX$259,0))</f>
        <v>2.09</v>
      </c>
      <c r="P21" s="40">
        <f>INDEX('Aceite de Oliva'!$A$259:$XX$285,MATCH($B21,'Aceite de Oliva'!$A$259:$A$285,0),MATCH(P$5,'Aceite de Oliva'!$A$259:$XX$259,0))</f>
        <v>7.5600000000000005</v>
      </c>
    </row>
    <row r="22" spans="1:16" x14ac:dyDescent="0.3">
      <c r="B22" s="16">
        <f t="shared" si="1"/>
        <v>3.4000000000000008</v>
      </c>
      <c r="C22" s="17">
        <f t="shared" si="2"/>
        <v>3.5000000000000009</v>
      </c>
      <c r="E22" s="40">
        <f>INDEX('Aceite de Oliva'!$A$259:$XX$285,MATCH($B22,'Aceite de Oliva'!$A$259:$A$285,0),MATCH(E$5,'Aceite de Oliva'!$A$259:$XX$259,0))</f>
        <v>0.94</v>
      </c>
      <c r="F22" s="40">
        <f>INDEX('Aceite de Oliva'!$A$259:$XX$285,MATCH($B22,'Aceite de Oliva'!$A$259:$A$285,0),MATCH(F$5,'Aceite de Oliva'!$A$259:$XX$259,0))</f>
        <v>0.78</v>
      </c>
      <c r="G22" s="40">
        <f>INDEX('Aceite de Oliva'!$A$259:$XX$285,MATCH($B22,'Aceite de Oliva'!$A$259:$A$285,0),MATCH(G$5,'Aceite de Oliva'!$A$259:$XX$259,0))</f>
        <v>0.26</v>
      </c>
      <c r="H22" s="40">
        <f>INDEX('Aceite de Oliva'!$A$259:$XX$285,MATCH($B22,'Aceite de Oliva'!$A$259:$A$285,0),MATCH(H$5,'Aceite de Oliva'!$A$259:$XX$259,0))</f>
        <v>0.2</v>
      </c>
      <c r="I22" s="40">
        <f>INDEX('Aceite de Oliva'!$A$259:$XX$285,MATCH($B22,'Aceite de Oliva'!$A$259:$A$285,0),MATCH(I$5,'Aceite de Oliva'!$A$259:$XX$259,0))</f>
        <v>0.57000000000000006</v>
      </c>
      <c r="J22" s="40">
        <f>INDEX('Aceite de Oliva'!$A$259:$XX$285,MATCH($B22,'Aceite de Oliva'!$A$259:$A$285,0),MATCH(J$5,'Aceite de Oliva'!$A$259:$XX$259,0))</f>
        <v>0.03</v>
      </c>
      <c r="K22" s="40">
        <f>INDEX('Aceite de Oliva'!$A$259:$XX$285,MATCH($B22,'Aceite de Oliva'!$A$259:$A$285,0),MATCH(K$5,'Aceite de Oliva'!$A$259:$XX$259,0))</f>
        <v>0.39</v>
      </c>
      <c r="L22" s="40">
        <f>INDEX('Aceite de Oliva'!$A$259:$XX$285,MATCH($B22,'Aceite de Oliva'!$A$259:$A$285,0),MATCH(L$5,'Aceite de Oliva'!$A$259:$XX$259,0))</f>
        <v>0.73</v>
      </c>
      <c r="M22" s="40">
        <f>INDEX('Aceite de Oliva'!$A$259:$XX$285,MATCH($B22,'Aceite de Oliva'!$A$259:$A$285,0),MATCH(M$5,'Aceite de Oliva'!$A$259:$XX$259,0))</f>
        <v>0.54</v>
      </c>
      <c r="N22" s="40">
        <f>INDEX('Aceite de Oliva'!$A$259:$XX$285,MATCH($B22,'Aceite de Oliva'!$A$259:$A$285,0),MATCH(N$5,'Aceite de Oliva'!$A$259:$XX$259,0))</f>
        <v>0.82000000000000006</v>
      </c>
      <c r="O22" s="40">
        <f>INDEX('Aceite de Oliva'!$A$259:$XX$285,MATCH($B22,'Aceite de Oliva'!$A$259:$A$285,0),MATCH(O$5,'Aceite de Oliva'!$A$259:$XX$259,0))</f>
        <v>0.79</v>
      </c>
      <c r="P22" s="40">
        <f>INDEX('Aceite de Oliva'!$A$259:$XX$285,MATCH($B22,'Aceite de Oliva'!$A$259:$A$285,0),MATCH(P$5,'Aceite de Oliva'!$A$259:$XX$259,0))</f>
        <v>11.91</v>
      </c>
    </row>
    <row r="23" spans="1:16" x14ac:dyDescent="0.3">
      <c r="B23" s="16">
        <f t="shared" si="1"/>
        <v>3.5000000000000009</v>
      </c>
      <c r="C23" s="17">
        <f t="shared" si="2"/>
        <v>3.600000000000001</v>
      </c>
      <c r="E23" s="40">
        <f>INDEX('Aceite de Oliva'!$A$259:$XX$285,MATCH($B23,'Aceite de Oliva'!$A$259:$A$285,0),MATCH(E$5,'Aceite de Oliva'!$A$259:$XX$259,0))</f>
        <v>3.22</v>
      </c>
      <c r="F23" s="40">
        <f>INDEX('Aceite de Oliva'!$A$259:$XX$285,MATCH($B23,'Aceite de Oliva'!$A$259:$A$285,0),MATCH(F$5,'Aceite de Oliva'!$A$259:$XX$259,0))</f>
        <v>5.03</v>
      </c>
      <c r="G23" s="40">
        <f>INDEX('Aceite de Oliva'!$A$259:$XX$285,MATCH($B23,'Aceite de Oliva'!$A$259:$A$285,0),MATCH(G$5,'Aceite de Oliva'!$A$259:$XX$259,0))</f>
        <v>2.36</v>
      </c>
      <c r="H23" s="40">
        <f>INDEX('Aceite de Oliva'!$A$259:$XX$285,MATCH($B23,'Aceite de Oliva'!$A$259:$A$285,0),MATCH(H$5,'Aceite de Oliva'!$A$259:$XX$259,0))</f>
        <v>2.0499999999999998</v>
      </c>
      <c r="I23" s="40">
        <f>INDEX('Aceite de Oliva'!$A$259:$XX$285,MATCH($B23,'Aceite de Oliva'!$A$259:$A$285,0),MATCH(I$5,'Aceite de Oliva'!$A$259:$XX$259,0))</f>
        <v>1.8699999999999999</v>
      </c>
      <c r="J23" s="40">
        <f>INDEX('Aceite de Oliva'!$A$259:$XX$285,MATCH($B23,'Aceite de Oliva'!$A$259:$A$285,0),MATCH(J$5,'Aceite de Oliva'!$A$259:$XX$259,0))</f>
        <v>2.62</v>
      </c>
      <c r="K23" s="40">
        <f>INDEX('Aceite de Oliva'!$A$259:$XX$285,MATCH($B23,'Aceite de Oliva'!$A$259:$A$285,0),MATCH(K$5,'Aceite de Oliva'!$A$259:$XX$259,0))</f>
        <v>1.1300000000000001</v>
      </c>
      <c r="L23" s="40">
        <f>INDEX('Aceite de Oliva'!$A$259:$XX$285,MATCH($B23,'Aceite de Oliva'!$A$259:$A$285,0),MATCH(L$5,'Aceite de Oliva'!$A$259:$XX$259,0))</f>
        <v>2.21</v>
      </c>
      <c r="M23" s="40">
        <f>INDEX('Aceite de Oliva'!$A$259:$XX$285,MATCH($B23,'Aceite de Oliva'!$A$259:$A$285,0),MATCH(M$5,'Aceite de Oliva'!$A$259:$XX$259,0))</f>
        <v>4.28</v>
      </c>
      <c r="N23" s="40">
        <f>INDEX('Aceite de Oliva'!$A$259:$XX$285,MATCH($B23,'Aceite de Oliva'!$A$259:$A$285,0),MATCH(N$5,'Aceite de Oliva'!$A$259:$XX$259,0))</f>
        <v>4</v>
      </c>
      <c r="O23" s="40">
        <f>INDEX('Aceite de Oliva'!$A$259:$XX$285,MATCH($B23,'Aceite de Oliva'!$A$259:$A$285,0),MATCH(O$5,'Aceite de Oliva'!$A$259:$XX$259,0))</f>
        <v>17.32</v>
      </c>
      <c r="P23" s="40">
        <f>INDEX('Aceite de Oliva'!$A$259:$XX$285,MATCH($B23,'Aceite de Oliva'!$A$259:$A$285,0),MATCH(P$5,'Aceite de Oliva'!$A$259:$XX$259,0))</f>
        <v>14.73</v>
      </c>
    </row>
    <row r="24" spans="1:16" x14ac:dyDescent="0.3">
      <c r="B24" s="16">
        <f t="shared" si="1"/>
        <v>3.600000000000001</v>
      </c>
      <c r="C24" s="17">
        <f t="shared" si="2"/>
        <v>3.7000000000000011</v>
      </c>
      <c r="E24" s="40">
        <f>INDEX('Aceite de Oliva'!$A$259:$XX$285,MATCH($B24,'Aceite de Oliva'!$A$259:$A$285,0),MATCH(E$5,'Aceite de Oliva'!$A$259:$XX$259,0))</f>
        <v>3.1500000000000004</v>
      </c>
      <c r="F24" s="40">
        <f>INDEX('Aceite de Oliva'!$A$259:$XX$285,MATCH($B24,'Aceite de Oliva'!$A$259:$A$285,0),MATCH(F$5,'Aceite de Oliva'!$A$259:$XX$259,0))</f>
        <v>0.66999999999999993</v>
      </c>
      <c r="G24" s="40">
        <f>INDEX('Aceite de Oliva'!$A$259:$XX$285,MATCH($B24,'Aceite de Oliva'!$A$259:$A$285,0),MATCH(G$5,'Aceite de Oliva'!$A$259:$XX$259,0))</f>
        <v>0.96</v>
      </c>
      <c r="H24" s="40">
        <f>INDEX('Aceite de Oliva'!$A$259:$XX$285,MATCH($B24,'Aceite de Oliva'!$A$259:$A$285,0),MATCH(H$5,'Aceite de Oliva'!$A$259:$XX$259,0))</f>
        <v>0.33</v>
      </c>
      <c r="I24" s="40">
        <f>INDEX('Aceite de Oliva'!$A$259:$XX$285,MATCH($B24,'Aceite de Oliva'!$A$259:$A$285,0),MATCH(I$5,'Aceite de Oliva'!$A$259:$XX$259,0))</f>
        <v>0.48000000000000004</v>
      </c>
      <c r="J24" s="40">
        <f>INDEX('Aceite de Oliva'!$A$259:$XX$285,MATCH($B24,'Aceite de Oliva'!$A$259:$A$285,0),MATCH(J$5,'Aceite de Oliva'!$A$259:$XX$259,0))</f>
        <v>0.87999999999999989</v>
      </c>
      <c r="K24" s="40">
        <f>INDEX('Aceite de Oliva'!$A$259:$XX$285,MATCH($B24,'Aceite de Oliva'!$A$259:$A$285,0),MATCH(K$5,'Aceite de Oliva'!$A$259:$XX$259,0))</f>
        <v>1.36</v>
      </c>
      <c r="L24" s="40">
        <f>INDEX('Aceite de Oliva'!$A$259:$XX$285,MATCH($B24,'Aceite de Oliva'!$A$259:$A$285,0),MATCH(L$5,'Aceite de Oliva'!$A$259:$XX$259,0))</f>
        <v>3.48</v>
      </c>
      <c r="M24" s="40">
        <f>INDEX('Aceite de Oliva'!$A$259:$XX$285,MATCH($B24,'Aceite de Oliva'!$A$259:$A$285,0),MATCH(M$5,'Aceite de Oliva'!$A$259:$XX$259,0))</f>
        <v>3.3400000000000003</v>
      </c>
      <c r="N24" s="40">
        <f>INDEX('Aceite de Oliva'!$A$259:$XX$285,MATCH($B24,'Aceite de Oliva'!$A$259:$A$285,0),MATCH(N$5,'Aceite de Oliva'!$A$259:$XX$259,0))</f>
        <v>2.35</v>
      </c>
      <c r="O24" s="40">
        <f>INDEX('Aceite de Oliva'!$A$259:$XX$285,MATCH($B24,'Aceite de Oliva'!$A$259:$A$285,0),MATCH(O$5,'Aceite de Oliva'!$A$259:$XX$259,0))</f>
        <v>2.8499999999999996</v>
      </c>
      <c r="P24" s="40">
        <f>INDEX('Aceite de Oliva'!$A$259:$XX$285,MATCH($B24,'Aceite de Oliva'!$A$259:$A$285,0),MATCH(P$5,'Aceite de Oliva'!$A$259:$XX$259,0))</f>
        <v>3.85</v>
      </c>
    </row>
    <row r="25" spans="1:16" x14ac:dyDescent="0.3">
      <c r="B25" s="16">
        <f t="shared" si="1"/>
        <v>3.7000000000000011</v>
      </c>
      <c r="C25" s="17">
        <f t="shared" si="2"/>
        <v>3.8000000000000012</v>
      </c>
      <c r="E25" s="40">
        <f>INDEX('Aceite de Oliva'!$A$259:$XX$285,MATCH($B25,'Aceite de Oliva'!$A$259:$A$285,0),MATCH(E$5,'Aceite de Oliva'!$A$259:$XX$259,0))</f>
        <v>1.3599999999999999</v>
      </c>
      <c r="F25" s="40">
        <f>INDEX('Aceite de Oliva'!$A$259:$XX$285,MATCH($B25,'Aceite de Oliva'!$A$259:$A$285,0),MATCH(F$5,'Aceite de Oliva'!$A$259:$XX$259,0))</f>
        <v>0.72</v>
      </c>
      <c r="G25" s="40">
        <f>INDEX('Aceite de Oliva'!$A$259:$XX$285,MATCH($B25,'Aceite de Oliva'!$A$259:$A$285,0),MATCH(G$5,'Aceite de Oliva'!$A$259:$XX$259,0))</f>
        <v>1.57</v>
      </c>
      <c r="H25" s="40">
        <f>INDEX('Aceite de Oliva'!$A$259:$XX$285,MATCH($B25,'Aceite de Oliva'!$A$259:$A$285,0),MATCH(H$5,'Aceite de Oliva'!$A$259:$XX$259,0))</f>
        <v>4.53</v>
      </c>
      <c r="I25" s="40">
        <f>INDEX('Aceite de Oliva'!$A$259:$XX$285,MATCH($B25,'Aceite de Oliva'!$A$259:$A$285,0),MATCH(I$5,'Aceite de Oliva'!$A$259:$XX$259,0))</f>
        <v>4.1400000000000006</v>
      </c>
      <c r="J25" s="40">
        <f>INDEX('Aceite de Oliva'!$A$259:$XX$285,MATCH($B25,'Aceite de Oliva'!$A$259:$A$285,0),MATCH(J$5,'Aceite de Oliva'!$A$259:$XX$259,0))</f>
        <v>6.05</v>
      </c>
      <c r="K25" s="40">
        <f>INDEX('Aceite de Oliva'!$A$259:$XX$285,MATCH($B25,'Aceite de Oliva'!$A$259:$A$285,0),MATCH(K$5,'Aceite de Oliva'!$A$259:$XX$259,0))</f>
        <v>7.1</v>
      </c>
      <c r="L25" s="40">
        <f>INDEX('Aceite de Oliva'!$A$259:$XX$285,MATCH($B25,'Aceite de Oliva'!$A$259:$A$285,0),MATCH(L$5,'Aceite de Oliva'!$A$259:$XX$259,0))</f>
        <v>1.24</v>
      </c>
      <c r="M25" s="40">
        <f>INDEX('Aceite de Oliva'!$A$259:$XX$285,MATCH($B25,'Aceite de Oliva'!$A$259:$A$285,0),MATCH(M$5,'Aceite de Oliva'!$A$259:$XX$259,0))</f>
        <v>3.57</v>
      </c>
      <c r="N25" s="40">
        <f>INDEX('Aceite de Oliva'!$A$259:$XX$285,MATCH($B25,'Aceite de Oliva'!$A$259:$A$285,0),MATCH(N$5,'Aceite de Oliva'!$A$259:$XX$259,0))</f>
        <v>2.9499999999999997</v>
      </c>
      <c r="O25" s="40">
        <f>INDEX('Aceite de Oliva'!$A$259:$XX$285,MATCH($B25,'Aceite de Oliva'!$A$259:$A$285,0),MATCH(O$5,'Aceite de Oliva'!$A$259:$XX$259,0))</f>
        <v>6.8000000000000007</v>
      </c>
      <c r="P25" s="40">
        <f>INDEX('Aceite de Oliva'!$A$259:$XX$285,MATCH($B25,'Aceite de Oliva'!$A$259:$A$285,0),MATCH(P$5,'Aceite de Oliva'!$A$259:$XX$259,0))</f>
        <v>4.29</v>
      </c>
    </row>
    <row r="26" spans="1:16" x14ac:dyDescent="0.3">
      <c r="B26" s="20">
        <f t="shared" si="1"/>
        <v>3.8000000000000012</v>
      </c>
      <c r="C26" s="21">
        <f t="shared" si="2"/>
        <v>3.9000000000000012</v>
      </c>
      <c r="E26" s="40">
        <f>INDEX('Aceite de Oliva'!$A$259:$XX$285,MATCH($B26,'Aceite de Oliva'!$A$259:$A$285,0),MATCH(E$5,'Aceite de Oliva'!$A$259:$XX$259,0))</f>
        <v>21.82</v>
      </c>
      <c r="F26" s="40">
        <f>INDEX('Aceite de Oliva'!$A$259:$XX$285,MATCH($B26,'Aceite de Oliva'!$A$259:$A$285,0),MATCH(F$5,'Aceite de Oliva'!$A$259:$XX$259,0))</f>
        <v>21.39</v>
      </c>
      <c r="G26" s="40">
        <f>INDEX('Aceite de Oliva'!$A$259:$XX$285,MATCH($B26,'Aceite de Oliva'!$A$259:$A$285,0),MATCH(G$5,'Aceite de Oliva'!$A$259:$XX$259,0))</f>
        <v>20.41</v>
      </c>
      <c r="H26" s="40">
        <f>INDEX('Aceite de Oliva'!$A$259:$XX$285,MATCH($B26,'Aceite de Oliva'!$A$259:$A$285,0),MATCH(H$5,'Aceite de Oliva'!$A$259:$XX$259,0))</f>
        <v>18.41</v>
      </c>
      <c r="I26" s="40">
        <f>INDEX('Aceite de Oliva'!$A$259:$XX$285,MATCH($B26,'Aceite de Oliva'!$A$259:$A$285,0),MATCH(I$5,'Aceite de Oliva'!$A$259:$XX$259,0))</f>
        <v>5.17</v>
      </c>
      <c r="J26" s="40">
        <f>INDEX('Aceite de Oliva'!$A$259:$XX$285,MATCH($B26,'Aceite de Oliva'!$A$259:$A$285,0),MATCH(J$5,'Aceite de Oliva'!$A$259:$XX$259,0))</f>
        <v>6.32</v>
      </c>
      <c r="K26" s="40">
        <f>INDEX('Aceite de Oliva'!$A$259:$XX$285,MATCH($B26,'Aceite de Oliva'!$A$259:$A$285,0),MATCH(K$5,'Aceite de Oliva'!$A$259:$XX$259,0))</f>
        <v>6.5100000000000007</v>
      </c>
      <c r="L26" s="40">
        <f>INDEX('Aceite de Oliva'!$A$259:$XX$285,MATCH($B26,'Aceite de Oliva'!$A$259:$A$285,0),MATCH(L$5,'Aceite de Oliva'!$A$259:$XX$259,0))</f>
        <v>9.4799999999999986</v>
      </c>
      <c r="M26" s="40">
        <f>INDEX('Aceite de Oliva'!$A$259:$XX$285,MATCH($B26,'Aceite de Oliva'!$A$259:$A$285,0),MATCH(M$5,'Aceite de Oliva'!$A$259:$XX$259,0))</f>
        <v>8.620000000000001</v>
      </c>
      <c r="N26" s="40">
        <f>INDEX('Aceite de Oliva'!$A$259:$XX$285,MATCH($B26,'Aceite de Oliva'!$A$259:$A$285,0),MATCH(N$5,'Aceite de Oliva'!$A$259:$XX$259,0))</f>
        <v>8.65</v>
      </c>
      <c r="O26" s="40">
        <f>INDEX('Aceite de Oliva'!$A$259:$XX$285,MATCH($B26,'Aceite de Oliva'!$A$259:$A$285,0),MATCH(O$5,'Aceite de Oliva'!$A$259:$XX$259,0))</f>
        <v>10.55</v>
      </c>
      <c r="P26" s="40">
        <f>INDEX('Aceite de Oliva'!$A$259:$XX$285,MATCH($B26,'Aceite de Oliva'!$A$259:$A$285,0),MATCH(P$5,'Aceite de Oliva'!$A$259:$XX$259,0))</f>
        <v>6.68</v>
      </c>
    </row>
    <row r="27" spans="1:16" x14ac:dyDescent="0.3">
      <c r="B27" s="16">
        <f t="shared" si="1"/>
        <v>3.9000000000000012</v>
      </c>
      <c r="C27" s="17">
        <f t="shared" si="2"/>
        <v>4.0000000000000009</v>
      </c>
      <c r="E27" s="40">
        <f>INDEX('Aceite de Oliva'!$A$259:$XX$285,MATCH($B27,'Aceite de Oliva'!$A$259:$A$285,0),MATCH(E$5,'Aceite de Oliva'!$A$259:$XX$259,0))</f>
        <v>39.209999999999994</v>
      </c>
      <c r="F27" s="40">
        <f>INDEX('Aceite de Oliva'!$A$259:$XX$285,MATCH($B27,'Aceite de Oliva'!$A$259:$A$285,0),MATCH(F$5,'Aceite de Oliva'!$A$259:$XX$259,0))</f>
        <v>10.07</v>
      </c>
      <c r="G27" s="40">
        <f>INDEX('Aceite de Oliva'!$A$259:$XX$285,MATCH($B27,'Aceite de Oliva'!$A$259:$A$285,0),MATCH(G$5,'Aceite de Oliva'!$A$259:$XX$259,0))</f>
        <v>6.43</v>
      </c>
      <c r="H27" s="40">
        <f>INDEX('Aceite de Oliva'!$A$259:$XX$285,MATCH($B27,'Aceite de Oliva'!$A$259:$A$285,0),MATCH(H$5,'Aceite de Oliva'!$A$259:$XX$259,0))</f>
        <v>6.51</v>
      </c>
      <c r="I27" s="40">
        <f>INDEX('Aceite de Oliva'!$A$259:$XX$285,MATCH($B27,'Aceite de Oliva'!$A$259:$A$285,0),MATCH(I$5,'Aceite de Oliva'!$A$259:$XX$259,0))</f>
        <v>9.3999999999999986</v>
      </c>
      <c r="J27" s="40">
        <f>INDEX('Aceite de Oliva'!$A$259:$XX$285,MATCH($B27,'Aceite de Oliva'!$A$259:$A$285,0),MATCH(J$5,'Aceite de Oliva'!$A$259:$XX$259,0))</f>
        <v>8.43</v>
      </c>
      <c r="K27" s="40">
        <f>INDEX('Aceite de Oliva'!$A$259:$XX$285,MATCH($B27,'Aceite de Oliva'!$A$259:$A$285,0),MATCH(K$5,'Aceite de Oliva'!$A$259:$XX$259,0))</f>
        <v>8.69</v>
      </c>
      <c r="L27" s="40">
        <f>INDEX('Aceite de Oliva'!$A$259:$XX$285,MATCH($B27,'Aceite de Oliva'!$A$259:$A$285,0),MATCH(L$5,'Aceite de Oliva'!$A$259:$XX$259,0))</f>
        <v>9.1100000000000012</v>
      </c>
      <c r="M27" s="40">
        <f>INDEX('Aceite de Oliva'!$A$259:$XX$285,MATCH($B27,'Aceite de Oliva'!$A$259:$A$285,0),MATCH(M$5,'Aceite de Oliva'!$A$259:$XX$259,0))</f>
        <v>11.79</v>
      </c>
      <c r="N27" s="40">
        <f>INDEX('Aceite de Oliva'!$A$259:$XX$285,MATCH($B27,'Aceite de Oliva'!$A$259:$A$285,0),MATCH(N$5,'Aceite de Oliva'!$A$259:$XX$259,0))</f>
        <v>12.64</v>
      </c>
      <c r="O27" s="40">
        <f>INDEX('Aceite de Oliva'!$A$259:$XX$285,MATCH($B27,'Aceite de Oliva'!$A$259:$A$285,0),MATCH(O$5,'Aceite de Oliva'!$A$259:$XX$259,0))</f>
        <v>9.17</v>
      </c>
      <c r="P27" s="40">
        <f>INDEX('Aceite de Oliva'!$A$259:$XX$285,MATCH($B27,'Aceite de Oliva'!$A$259:$A$285,0),MATCH(P$5,'Aceite de Oliva'!$A$259:$XX$259,0))</f>
        <v>10.93</v>
      </c>
    </row>
    <row r="28" spans="1:16" x14ac:dyDescent="0.3">
      <c r="B28" s="16">
        <f t="shared" si="1"/>
        <v>4.0000000000000009</v>
      </c>
      <c r="C28" s="17">
        <f t="shared" si="2"/>
        <v>4.1000000000000005</v>
      </c>
      <c r="E28" s="40">
        <f>INDEX('Aceite de Oliva'!$A$259:$XX$285,MATCH($B28,'Aceite de Oliva'!$A$259:$A$285,0),MATCH(E$5,'Aceite de Oliva'!$A$259:$XX$259,0))</f>
        <v>2.5299999999999998</v>
      </c>
      <c r="F28" s="40">
        <f>INDEX('Aceite de Oliva'!$A$259:$XX$285,MATCH($B28,'Aceite de Oliva'!$A$259:$A$285,0),MATCH(F$5,'Aceite de Oliva'!$A$259:$XX$259,0))</f>
        <v>10.379999999999999</v>
      </c>
      <c r="G28" s="40">
        <f>INDEX('Aceite de Oliva'!$A$259:$XX$285,MATCH($B28,'Aceite de Oliva'!$A$259:$A$285,0),MATCH(G$5,'Aceite de Oliva'!$A$259:$XX$259,0))</f>
        <v>26.1</v>
      </c>
      <c r="H28" s="40">
        <f>INDEX('Aceite de Oliva'!$A$259:$XX$285,MATCH($B28,'Aceite de Oliva'!$A$259:$A$285,0),MATCH(H$5,'Aceite de Oliva'!$A$259:$XX$259,0))</f>
        <v>41.610000000000007</v>
      </c>
      <c r="I28" s="40">
        <f>INDEX('Aceite de Oliva'!$A$259:$XX$285,MATCH($B28,'Aceite de Oliva'!$A$259:$A$285,0),MATCH(I$5,'Aceite de Oliva'!$A$259:$XX$259,0))</f>
        <v>36.949999999999996</v>
      </c>
      <c r="J28" s="40">
        <f>INDEX('Aceite de Oliva'!$A$259:$XX$285,MATCH($B28,'Aceite de Oliva'!$A$259:$A$285,0),MATCH(J$5,'Aceite de Oliva'!$A$259:$XX$259,0))</f>
        <v>37.61</v>
      </c>
      <c r="K28" s="40">
        <f>INDEX('Aceite de Oliva'!$A$259:$XX$285,MATCH($B28,'Aceite de Oliva'!$A$259:$A$285,0),MATCH(K$5,'Aceite de Oliva'!$A$259:$XX$259,0))</f>
        <v>34.82</v>
      </c>
      <c r="L28" s="40">
        <f>INDEX('Aceite de Oliva'!$A$259:$XX$285,MATCH($B28,'Aceite de Oliva'!$A$259:$A$285,0),MATCH(L$5,'Aceite de Oliva'!$A$259:$XX$259,0))</f>
        <v>30.220000000000002</v>
      </c>
      <c r="M28" s="40">
        <f>INDEX('Aceite de Oliva'!$A$259:$XX$285,MATCH($B28,'Aceite de Oliva'!$A$259:$A$285,0),MATCH(M$5,'Aceite de Oliva'!$A$259:$XX$259,0))</f>
        <v>34.940000000000005</v>
      </c>
      <c r="N28" s="40">
        <f>INDEX('Aceite de Oliva'!$A$259:$XX$285,MATCH($B28,'Aceite de Oliva'!$A$259:$A$285,0),MATCH(N$5,'Aceite de Oliva'!$A$259:$XX$259,0))</f>
        <v>34.82</v>
      </c>
      <c r="O28" s="40">
        <f>INDEX('Aceite de Oliva'!$A$259:$XX$285,MATCH($B28,'Aceite de Oliva'!$A$259:$A$285,0),MATCH(O$5,'Aceite de Oliva'!$A$259:$XX$259,0))</f>
        <v>25.87</v>
      </c>
      <c r="P28" s="40">
        <f>INDEX('Aceite de Oliva'!$A$259:$XX$285,MATCH($B28,'Aceite de Oliva'!$A$259:$A$285,0),MATCH(P$5,'Aceite de Oliva'!$A$259:$XX$259,0))</f>
        <v>15.530000000000001</v>
      </c>
    </row>
    <row r="29" spans="1:16" x14ac:dyDescent="0.3">
      <c r="B29" s="16">
        <f t="shared" si="1"/>
        <v>4.1000000000000005</v>
      </c>
      <c r="C29" s="17">
        <f t="shared" si="2"/>
        <v>4.2</v>
      </c>
      <c r="E29" s="40">
        <f>INDEX('Aceite de Oliva'!$A$259:$XX$285,MATCH($B29,'Aceite de Oliva'!$A$259:$A$285,0),MATCH(E$5,'Aceite de Oliva'!$A$259:$XX$259,0))</f>
        <v>4.09</v>
      </c>
      <c r="F29" s="40">
        <f>INDEX('Aceite de Oliva'!$A$259:$XX$285,MATCH($B29,'Aceite de Oliva'!$A$259:$A$285,0),MATCH(F$5,'Aceite de Oliva'!$A$259:$XX$259,0))</f>
        <v>24.669999999999998</v>
      </c>
      <c r="G29" s="40">
        <f>INDEX('Aceite de Oliva'!$A$259:$XX$285,MATCH($B29,'Aceite de Oliva'!$A$259:$A$285,0),MATCH(G$5,'Aceite de Oliva'!$A$259:$XX$259,0))</f>
        <v>16.68</v>
      </c>
      <c r="H29" s="40">
        <f>INDEX('Aceite de Oliva'!$A$259:$XX$285,MATCH($B29,'Aceite de Oliva'!$A$259:$A$285,0),MATCH(H$5,'Aceite de Oliva'!$A$259:$XX$259,0))</f>
        <v>5.78</v>
      </c>
      <c r="I29" s="40">
        <f>INDEX('Aceite de Oliva'!$A$259:$XX$285,MATCH($B29,'Aceite de Oliva'!$A$259:$A$285,0),MATCH(I$5,'Aceite de Oliva'!$A$259:$XX$259,0))</f>
        <v>7.3900000000000006</v>
      </c>
      <c r="J29" s="40">
        <f>INDEX('Aceite de Oliva'!$A$259:$XX$285,MATCH($B29,'Aceite de Oliva'!$A$259:$A$285,0),MATCH(J$5,'Aceite de Oliva'!$A$259:$XX$259,0))</f>
        <v>10.43</v>
      </c>
      <c r="K29" s="40">
        <f>INDEX('Aceite de Oliva'!$A$259:$XX$285,MATCH($B29,'Aceite de Oliva'!$A$259:$A$285,0),MATCH(K$5,'Aceite de Oliva'!$A$259:$XX$259,0))</f>
        <v>9.0300000000000011</v>
      </c>
      <c r="L29" s="40">
        <f>INDEX('Aceite de Oliva'!$A$259:$XX$285,MATCH($B29,'Aceite de Oliva'!$A$259:$A$285,0),MATCH(L$5,'Aceite de Oliva'!$A$259:$XX$259,0))</f>
        <v>7.89</v>
      </c>
      <c r="M29" s="40">
        <f>INDEX('Aceite de Oliva'!$A$259:$XX$285,MATCH($B29,'Aceite de Oliva'!$A$259:$A$285,0),MATCH(M$5,'Aceite de Oliva'!$A$259:$XX$259,0))</f>
        <v>5.8599999999999994</v>
      </c>
      <c r="N29" s="40">
        <f>INDEX('Aceite de Oliva'!$A$259:$XX$285,MATCH($B29,'Aceite de Oliva'!$A$259:$A$285,0),MATCH(N$5,'Aceite de Oliva'!$A$259:$XX$259,0))</f>
        <v>5.6</v>
      </c>
      <c r="O29" s="40">
        <f>INDEX('Aceite de Oliva'!$A$259:$XX$285,MATCH($B29,'Aceite de Oliva'!$A$259:$A$285,0),MATCH(O$5,'Aceite de Oliva'!$A$259:$XX$259,0))</f>
        <v>3.6</v>
      </c>
      <c r="P29" s="40">
        <f>INDEX('Aceite de Oliva'!$A$259:$XX$285,MATCH($B29,'Aceite de Oliva'!$A$259:$A$285,0),MATCH(P$5,'Aceite de Oliva'!$A$259:$XX$259,0))</f>
        <v>2.54</v>
      </c>
    </row>
    <row r="30" spans="1:16" x14ac:dyDescent="0.3">
      <c r="B30" s="16">
        <f t="shared" si="1"/>
        <v>4.2</v>
      </c>
      <c r="C30" s="17">
        <f t="shared" si="2"/>
        <v>4.3</v>
      </c>
      <c r="E30" s="40">
        <f>INDEX('Aceite de Oliva'!$A$259:$XX$285,MATCH($B30,'Aceite de Oliva'!$A$259:$A$285,0),MATCH(E$5,'Aceite de Oliva'!$A$259:$XX$259,0))</f>
        <v>1.74</v>
      </c>
      <c r="F30" s="40">
        <f>INDEX('Aceite de Oliva'!$A$259:$XX$285,MATCH($B30,'Aceite de Oliva'!$A$259:$A$285,0),MATCH(F$5,'Aceite de Oliva'!$A$259:$XX$259,0))</f>
        <v>2.44</v>
      </c>
      <c r="G30" s="40">
        <f>INDEX('Aceite de Oliva'!$A$259:$XX$285,MATCH($B30,'Aceite de Oliva'!$A$259:$A$285,0),MATCH(G$5,'Aceite de Oliva'!$A$259:$XX$259,0))</f>
        <v>1.77</v>
      </c>
      <c r="H30" s="40">
        <f>INDEX('Aceite de Oliva'!$A$259:$XX$285,MATCH($B30,'Aceite de Oliva'!$A$259:$A$285,0),MATCH(H$5,'Aceite de Oliva'!$A$259:$XX$259,0))</f>
        <v>1.76</v>
      </c>
      <c r="I30" s="40">
        <f>INDEX('Aceite de Oliva'!$A$259:$XX$285,MATCH($B30,'Aceite de Oliva'!$A$259:$A$285,0),MATCH(I$5,'Aceite de Oliva'!$A$259:$XX$259,0))</f>
        <v>3.21</v>
      </c>
      <c r="J30" s="40">
        <f>INDEX('Aceite de Oliva'!$A$259:$XX$285,MATCH($B30,'Aceite de Oliva'!$A$259:$A$285,0),MATCH(J$5,'Aceite de Oliva'!$A$259:$XX$259,0))</f>
        <v>3.21</v>
      </c>
      <c r="K30" s="40">
        <f>INDEX('Aceite de Oliva'!$A$259:$XX$285,MATCH($B30,'Aceite de Oliva'!$A$259:$A$285,0),MATCH(K$5,'Aceite de Oliva'!$A$259:$XX$259,0))</f>
        <v>3.12</v>
      </c>
      <c r="L30" s="40">
        <f>INDEX('Aceite de Oliva'!$A$259:$XX$285,MATCH($B30,'Aceite de Oliva'!$A$259:$A$285,0),MATCH(L$5,'Aceite de Oliva'!$A$259:$XX$259,0))</f>
        <v>2.5199999999999996</v>
      </c>
      <c r="M30" s="40">
        <f>INDEX('Aceite de Oliva'!$A$259:$XX$285,MATCH($B30,'Aceite de Oliva'!$A$259:$A$285,0),MATCH(M$5,'Aceite de Oliva'!$A$259:$XX$259,0))</f>
        <v>3.2800000000000002</v>
      </c>
      <c r="N30" s="40">
        <f>INDEX('Aceite de Oliva'!$A$259:$XX$285,MATCH($B30,'Aceite de Oliva'!$A$259:$A$285,0),MATCH(N$5,'Aceite de Oliva'!$A$259:$XX$259,0))</f>
        <v>2.99</v>
      </c>
      <c r="O30" s="40">
        <f>INDEX('Aceite de Oliva'!$A$259:$XX$285,MATCH($B30,'Aceite de Oliva'!$A$259:$A$285,0),MATCH(O$5,'Aceite de Oliva'!$A$259:$XX$259,0))</f>
        <v>1.01</v>
      </c>
      <c r="P30" s="40">
        <f>INDEX('Aceite de Oliva'!$A$259:$XX$285,MATCH($B30,'Aceite de Oliva'!$A$259:$A$285,0),MATCH(P$5,'Aceite de Oliva'!$A$259:$XX$259,0))</f>
        <v>0.44000000000000006</v>
      </c>
    </row>
    <row r="31" spans="1:16" x14ac:dyDescent="0.3">
      <c r="B31" s="16">
        <f t="shared" si="1"/>
        <v>4.3</v>
      </c>
      <c r="C31" s="17">
        <f t="shared" si="2"/>
        <v>4.3999999999999995</v>
      </c>
      <c r="E31" s="40">
        <f>INDEX('Aceite de Oliva'!$A$259:$XX$285,MATCH($B31,'Aceite de Oliva'!$A$259:$A$285,0),MATCH(E$5,'Aceite de Oliva'!$A$259:$XX$259,0))</f>
        <v>2.5500000000000003</v>
      </c>
      <c r="F31" s="40">
        <f>INDEX('Aceite de Oliva'!$A$259:$XX$285,MATCH($B31,'Aceite de Oliva'!$A$259:$A$285,0),MATCH(F$5,'Aceite de Oliva'!$A$259:$XX$259,0))</f>
        <v>3.28</v>
      </c>
      <c r="G31" s="40">
        <f>INDEX('Aceite de Oliva'!$A$259:$XX$285,MATCH($B31,'Aceite de Oliva'!$A$259:$A$285,0),MATCH(G$5,'Aceite de Oliva'!$A$259:$XX$259,0))</f>
        <v>2.41</v>
      </c>
      <c r="H31" s="40">
        <f>INDEX('Aceite de Oliva'!$A$259:$XX$285,MATCH($B31,'Aceite de Oliva'!$A$259:$A$285,0),MATCH(H$5,'Aceite de Oliva'!$A$259:$XX$259,0))</f>
        <v>2.6900000000000004</v>
      </c>
      <c r="I31" s="40">
        <f>INDEX('Aceite de Oliva'!$A$259:$XX$285,MATCH($B31,'Aceite de Oliva'!$A$259:$A$285,0),MATCH(I$5,'Aceite de Oliva'!$A$259:$XX$259,0))</f>
        <v>3.7199999999999998</v>
      </c>
      <c r="J31" s="40">
        <f>INDEX('Aceite de Oliva'!$A$259:$XX$285,MATCH($B31,'Aceite de Oliva'!$A$259:$A$285,0),MATCH(J$5,'Aceite de Oliva'!$A$259:$XX$259,0))</f>
        <v>2.61</v>
      </c>
      <c r="K31" s="40">
        <f>INDEX('Aceite de Oliva'!$A$259:$XX$285,MATCH($B31,'Aceite de Oliva'!$A$259:$A$285,0),MATCH(K$5,'Aceite de Oliva'!$A$259:$XX$259,0))</f>
        <v>4.3099999999999996</v>
      </c>
      <c r="L31" s="40">
        <f>INDEX('Aceite de Oliva'!$A$259:$XX$285,MATCH($B31,'Aceite de Oliva'!$A$259:$A$285,0),MATCH(L$5,'Aceite de Oliva'!$A$259:$XX$259,0))</f>
        <v>3.13</v>
      </c>
      <c r="M31" s="40">
        <f>INDEX('Aceite de Oliva'!$A$259:$XX$285,MATCH($B31,'Aceite de Oliva'!$A$259:$A$285,0),MATCH(M$5,'Aceite de Oliva'!$A$259:$XX$259,0))</f>
        <v>2.25</v>
      </c>
      <c r="N31" s="40">
        <f>INDEX('Aceite de Oliva'!$A$259:$XX$285,MATCH($B31,'Aceite de Oliva'!$A$259:$A$285,0),MATCH(N$5,'Aceite de Oliva'!$A$259:$XX$259,0))</f>
        <v>2.7</v>
      </c>
      <c r="O31" s="40">
        <f>INDEX('Aceite de Oliva'!$A$259:$XX$285,MATCH($B31,'Aceite de Oliva'!$A$259:$A$285,0),MATCH(O$5,'Aceite de Oliva'!$A$259:$XX$259,0))</f>
        <v>0.79</v>
      </c>
      <c r="P31" s="40">
        <f>INDEX('Aceite de Oliva'!$A$259:$XX$285,MATCH($B31,'Aceite de Oliva'!$A$259:$A$285,0),MATCH(P$5,'Aceite de Oliva'!$A$259:$XX$259,0))</f>
        <v>0.37</v>
      </c>
    </row>
    <row r="32" spans="1:16" x14ac:dyDescent="0.3">
      <c r="B32" s="16">
        <f t="shared" si="1"/>
        <v>4.3999999999999995</v>
      </c>
      <c r="C32" s="17">
        <f t="shared" si="2"/>
        <v>4.4999999999999991</v>
      </c>
      <c r="E32" s="40">
        <f>INDEX('Aceite de Oliva'!$A$259:$XX$285,MATCH($B32,'Aceite de Oliva'!$A$259:$A$285,0),MATCH(E$5,'Aceite de Oliva'!$A$259:$XX$259,0))</f>
        <v>1.1000000000000001</v>
      </c>
      <c r="F32" s="40">
        <f>INDEX('Aceite de Oliva'!$A$259:$XX$285,MATCH($B32,'Aceite de Oliva'!$A$259:$A$285,0),MATCH(F$5,'Aceite de Oliva'!$A$259:$XX$259,0))</f>
        <v>1.3900000000000001</v>
      </c>
      <c r="G32" s="40">
        <f>INDEX('Aceite de Oliva'!$A$259:$XX$285,MATCH($B32,'Aceite de Oliva'!$A$259:$A$285,0),MATCH(G$5,'Aceite de Oliva'!$A$259:$XX$259,0))</f>
        <v>0.59000000000000008</v>
      </c>
      <c r="H32" s="40">
        <f>INDEX('Aceite de Oliva'!$A$259:$XX$285,MATCH($B32,'Aceite de Oliva'!$A$259:$A$285,0),MATCH(H$5,'Aceite de Oliva'!$A$259:$XX$259,0))</f>
        <v>1</v>
      </c>
      <c r="I32" s="40">
        <f>INDEX('Aceite de Oliva'!$A$259:$XX$285,MATCH($B32,'Aceite de Oliva'!$A$259:$A$285,0),MATCH(I$5,'Aceite de Oliva'!$A$259:$XX$259,0))</f>
        <v>1.3699999999999999</v>
      </c>
      <c r="J32" s="40">
        <f>INDEX('Aceite de Oliva'!$A$259:$XX$285,MATCH($B32,'Aceite de Oliva'!$A$259:$A$285,0),MATCH(J$5,'Aceite de Oliva'!$A$259:$XX$259,0))</f>
        <v>2.33</v>
      </c>
      <c r="K32" s="40">
        <f>INDEX('Aceite de Oliva'!$A$259:$XX$285,MATCH($B32,'Aceite de Oliva'!$A$259:$A$285,0),MATCH(K$5,'Aceite de Oliva'!$A$259:$XX$259,0))</f>
        <v>1.31</v>
      </c>
      <c r="L32" s="40">
        <f>INDEX('Aceite de Oliva'!$A$259:$XX$285,MATCH($B32,'Aceite de Oliva'!$A$259:$A$285,0),MATCH(L$5,'Aceite de Oliva'!$A$259:$XX$259,0))</f>
        <v>0.69</v>
      </c>
      <c r="M32" s="40">
        <f>INDEX('Aceite de Oliva'!$A$259:$XX$285,MATCH($B32,'Aceite de Oliva'!$A$259:$A$285,0),MATCH(M$5,'Aceite de Oliva'!$A$259:$XX$259,0))</f>
        <v>1.02</v>
      </c>
      <c r="N32" s="40">
        <f>INDEX('Aceite de Oliva'!$A$259:$XX$285,MATCH($B32,'Aceite de Oliva'!$A$259:$A$285,0),MATCH(N$5,'Aceite de Oliva'!$A$259:$XX$259,0))</f>
        <v>1.05</v>
      </c>
      <c r="O32" s="40">
        <f>INDEX('Aceite de Oliva'!$A$259:$XX$285,MATCH($B32,'Aceite de Oliva'!$A$259:$A$285,0),MATCH(O$5,'Aceite de Oliva'!$A$259:$XX$259,0))</f>
        <v>0.85</v>
      </c>
      <c r="P32" s="40">
        <f>INDEX('Aceite de Oliva'!$A$259:$XX$285,MATCH($B32,'Aceite de Oliva'!$A$259:$A$285,0),MATCH(P$5,'Aceite de Oliva'!$A$259:$XX$259,0))</f>
        <v>0.81</v>
      </c>
    </row>
    <row r="33" spans="2:16" x14ac:dyDescent="0.3">
      <c r="B33" s="22">
        <f t="shared" si="1"/>
        <v>4.4999999999999991</v>
      </c>
      <c r="C33" s="23"/>
      <c r="E33" s="40">
        <f>INDEX('Aceite de Oliva'!$A$259:$XX$285,MATCH($B33,'Aceite de Oliva'!$A$259:$A$285,0),MATCH(E$5,'Aceite de Oliva'!$A$259:$XX$259,0))</f>
        <v>12.549999999999997</v>
      </c>
      <c r="F33" s="40">
        <f>INDEX('Aceite de Oliva'!$A$259:$XX$285,MATCH($B33,'Aceite de Oliva'!$A$259:$A$285,0),MATCH(F$5,'Aceite de Oliva'!$A$259:$XX$259,0))</f>
        <v>14.4</v>
      </c>
      <c r="G33" s="40">
        <f>INDEX('Aceite de Oliva'!$A$259:$XX$285,MATCH($B33,'Aceite de Oliva'!$A$259:$A$285,0),MATCH(G$5,'Aceite de Oliva'!$A$259:$XX$259,0))</f>
        <v>16.919999999999998</v>
      </c>
      <c r="H33" s="40">
        <f>INDEX('Aceite de Oliva'!$A$259:$XX$285,MATCH($B33,'Aceite de Oliva'!$A$259:$A$285,0),MATCH(H$5,'Aceite de Oliva'!$A$259:$XX$259,0))</f>
        <v>10.76</v>
      </c>
      <c r="I33" s="40">
        <f>INDEX('Aceite de Oliva'!$A$259:$XX$285,MATCH($B33,'Aceite de Oliva'!$A$259:$A$285,0),MATCH(I$5,'Aceite de Oliva'!$A$259:$XX$259,0))</f>
        <v>20.779999999999994</v>
      </c>
      <c r="J33" s="40">
        <f>INDEX('Aceite de Oliva'!$A$259:$XX$285,MATCH($B33,'Aceite de Oliva'!$A$259:$A$285,0),MATCH(J$5,'Aceite de Oliva'!$A$259:$XX$259,0))</f>
        <v>12.990000000000002</v>
      </c>
      <c r="K33" s="40">
        <f>INDEX('Aceite de Oliva'!$A$259:$XX$285,MATCH($B33,'Aceite de Oliva'!$A$259:$A$285,0),MATCH(K$5,'Aceite de Oliva'!$A$259:$XX$259,0))</f>
        <v>15.949999999999998</v>
      </c>
      <c r="L33" s="40">
        <f>INDEX('Aceite de Oliva'!$A$259:$XX$285,MATCH($B33,'Aceite de Oliva'!$A$259:$A$285,0),MATCH(L$5,'Aceite de Oliva'!$A$259:$XX$259,0))</f>
        <v>16.359999999999996</v>
      </c>
      <c r="M33" s="40">
        <f>INDEX('Aceite de Oliva'!$A$259:$XX$285,MATCH($B33,'Aceite de Oliva'!$A$259:$A$285,0),MATCH(M$5,'Aceite de Oliva'!$A$259:$XX$259,0))</f>
        <v>14.620000000000001</v>
      </c>
      <c r="N33" s="40">
        <f>INDEX('Aceite de Oliva'!$A$259:$XX$285,MATCH($B33,'Aceite de Oliva'!$A$259:$A$285,0),MATCH(N$5,'Aceite de Oliva'!$A$259:$XX$259,0))</f>
        <v>17.050000000000004</v>
      </c>
      <c r="O33" s="40">
        <f>INDEX('Aceite de Oliva'!$A$259:$XX$285,MATCH($B33,'Aceite de Oliva'!$A$259:$A$285,0),MATCH(O$5,'Aceite de Oliva'!$A$259:$XX$259,0))</f>
        <v>13.010000000000002</v>
      </c>
      <c r="P33" s="40">
        <f>INDEX('Aceite de Oliva'!$A$259:$XX$285,MATCH($B33,'Aceite de Oliva'!$A$259:$A$285,0),MATCH(P$5,'Aceite de Oliva'!$A$259:$XX$259,0))</f>
        <v>10.19</v>
      </c>
    </row>
    <row r="34" spans="2:16" x14ac:dyDescent="0.3">
      <c r="B34" s="2"/>
      <c r="C34" s="2"/>
      <c r="E34" s="6"/>
      <c r="F34" s="6"/>
      <c r="G34" s="6"/>
      <c r="H34" s="6"/>
      <c r="I34" s="6"/>
      <c r="P34" s="38"/>
    </row>
    <row r="35" spans="2:16" x14ac:dyDescent="0.3">
      <c r="B35" s="2"/>
      <c r="C35" s="2"/>
      <c r="E35" s="40">
        <f>SUM(E10:E34)</f>
        <v>100.00999999999998</v>
      </c>
      <c r="F35" s="40">
        <f t="shared" ref="F35:P35" si="3">SUM(F10:F34)</f>
        <v>100.02000000000001</v>
      </c>
      <c r="G35" s="40">
        <f t="shared" si="3"/>
        <v>100.02</v>
      </c>
      <c r="H35" s="40">
        <f t="shared" si="3"/>
        <v>99.990000000000009</v>
      </c>
      <c r="I35" s="40">
        <f t="shared" si="3"/>
        <v>99.989999999999981</v>
      </c>
      <c r="J35" s="40">
        <f t="shared" si="3"/>
        <v>100.01999999999998</v>
      </c>
      <c r="K35" s="40">
        <f t="shared" si="3"/>
        <v>100.00000000000001</v>
      </c>
      <c r="L35" s="40">
        <f t="shared" si="3"/>
        <v>99.97999999999999</v>
      </c>
      <c r="M35" s="40">
        <f t="shared" si="3"/>
        <v>100.03</v>
      </c>
      <c r="N35" s="40">
        <f t="shared" si="3"/>
        <v>100.03999999999999</v>
      </c>
      <c r="O35" s="40">
        <f t="shared" si="3"/>
        <v>99.98</v>
      </c>
      <c r="P35" s="40">
        <f t="shared" si="3"/>
        <v>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2:O50"/>
  <sheetViews>
    <sheetView showGridLines="0" showRowColHeaders="0" zoomScaleNormal="100" workbookViewId="0"/>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43" spans="2:15" ht="15.6" x14ac:dyDescent="0.3">
      <c r="B43" s="37" t="s">
        <v>297</v>
      </c>
    </row>
    <row r="44" spans="2:15" ht="6" customHeight="1" x14ac:dyDescent="0.3"/>
    <row r="45" spans="2:15" x14ac:dyDescent="0.3">
      <c r="B45" s="54"/>
      <c r="C45" s="54"/>
      <c r="D45" s="54"/>
      <c r="E45" s="54"/>
      <c r="F45" s="54"/>
      <c r="G45" s="54"/>
      <c r="H45" s="54"/>
      <c r="I45" s="54"/>
      <c r="J45" s="54"/>
      <c r="K45" s="54"/>
      <c r="L45" s="54"/>
      <c r="M45" s="54"/>
      <c r="N45" s="54"/>
      <c r="O45" s="54"/>
    </row>
    <row r="46" spans="2:15" x14ac:dyDescent="0.3">
      <c r="B46" s="54"/>
      <c r="C46" s="54"/>
      <c r="D46" s="54"/>
      <c r="E46" s="54"/>
      <c r="F46" s="54"/>
      <c r="G46" s="54"/>
      <c r="H46" s="54"/>
      <c r="I46" s="54"/>
      <c r="J46" s="54"/>
      <c r="K46" s="54"/>
      <c r="L46" s="54"/>
      <c r="M46" s="54"/>
      <c r="N46" s="54"/>
      <c r="O46" s="54"/>
    </row>
    <row r="47" spans="2:15" x14ac:dyDescent="0.3">
      <c r="B47" s="54"/>
      <c r="C47" s="54"/>
      <c r="D47" s="54"/>
      <c r="E47" s="54"/>
      <c r="F47" s="54"/>
      <c r="G47" s="54"/>
      <c r="H47" s="54"/>
      <c r="I47" s="54"/>
      <c r="J47" s="54"/>
      <c r="K47" s="54"/>
      <c r="L47" s="54"/>
      <c r="M47" s="54"/>
      <c r="N47" s="54"/>
      <c r="O47" s="54"/>
    </row>
    <row r="48" spans="2:15" x14ac:dyDescent="0.3">
      <c r="B48" s="54"/>
      <c r="C48" s="54"/>
      <c r="D48" s="54"/>
      <c r="E48" s="54"/>
      <c r="F48" s="54"/>
      <c r="G48" s="54"/>
      <c r="H48" s="54"/>
      <c r="I48" s="54"/>
      <c r="J48" s="54"/>
      <c r="K48" s="54"/>
      <c r="L48" s="54"/>
      <c r="M48" s="54"/>
      <c r="N48" s="54"/>
      <c r="O48" s="54"/>
    </row>
    <row r="49" spans="2:15" x14ac:dyDescent="0.3">
      <c r="B49" s="54"/>
      <c r="C49" s="54"/>
      <c r="D49" s="54"/>
      <c r="E49" s="54"/>
      <c r="F49" s="54"/>
      <c r="G49" s="54"/>
      <c r="H49" s="54"/>
      <c r="I49" s="54"/>
      <c r="J49" s="54"/>
      <c r="K49" s="54"/>
      <c r="L49" s="54"/>
      <c r="M49" s="54"/>
      <c r="N49" s="54"/>
      <c r="O49" s="54"/>
    </row>
    <row r="50" spans="2:15" x14ac:dyDescent="0.3">
      <c r="B50" s="54"/>
      <c r="C50" s="54"/>
      <c r="D50" s="54"/>
      <c r="E50" s="54"/>
      <c r="F50" s="54"/>
      <c r="G50" s="54"/>
      <c r="H50" s="54"/>
      <c r="I50" s="54"/>
      <c r="J50" s="54"/>
      <c r="K50" s="54"/>
      <c r="L50" s="54"/>
      <c r="M50" s="54"/>
      <c r="N50" s="54"/>
      <c r="O50" s="54"/>
    </row>
  </sheetData>
  <mergeCells count="1">
    <mergeCell ref="B45:O50"/>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5"/>
  <sheetViews>
    <sheetView workbookViewId="0">
      <selection activeCell="F22" sqref="F22"/>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Portada</vt:lpstr>
      <vt:lpstr>Aceite Virgen Extra</vt:lpstr>
      <vt:lpstr>Aceite Virgen</vt:lpstr>
      <vt:lpstr>Aceite de Oliva</vt:lpstr>
      <vt:lpstr>TAM Aceite Virgen Extra</vt:lpstr>
      <vt:lpstr>TAM Aceite Virgen</vt:lpstr>
      <vt:lpstr>TAM Aceite de Oliva</vt:lpstr>
      <vt:lpstr>Gráfico</vt:lpstr>
      <vt:lpstr>Enlaces</vt:lpstr>
      <vt:lpstr>Data Chart</vt:lpstr>
      <vt:lpstr>Instrucciones de actualizacion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dcterms:created xsi:type="dcterms:W3CDTF">2018-07-03T08:51:17Z</dcterms:created>
  <dcterms:modified xsi:type="dcterms:W3CDTF">2021-07-09T08:11:51Z</dcterms:modified>
</cp:coreProperties>
</file>